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<sst xmlns="http://schemas.openxmlformats.org/spreadsheetml/2006/main" count="1506" uniqueCount="496">
  <si>
    <t>File</t>
  </si>
  <si>
    <t>date</t>
  </si>
  <si>
    <t>PC time</t>
  </si>
  <si>
    <t>RT(H2)</t>
  </si>
  <si>
    <t>area(H2)</t>
  </si>
  <si>
    <t>RT(CO)</t>
  </si>
  <si>
    <t>area(CO)</t>
  </si>
  <si>
    <t>time</t>
  </si>
  <si>
    <t>day</t>
  </si>
  <si>
    <t>H2</t>
  </si>
  <si>
    <t>CO</t>
  </si>
  <si>
    <t>Standard ppb:</t>
  </si>
  <si>
    <t>Previous cal</t>
  </si>
  <si>
    <t>Next Cal</t>
  </si>
  <si>
    <t>(adjusted)</t>
  </si>
  <si>
    <t>ppb (estimated)</t>
  </si>
  <si>
    <t>ppb</t>
  </si>
  <si>
    <t>c:\data\co\000818\fld270</t>
  </si>
  <si>
    <t>c:\data\co\000818\fld271</t>
  </si>
  <si>
    <t>c:\data\co\000818\fld272</t>
  </si>
  <si>
    <t>c:\data\co\000818\fld273</t>
  </si>
  <si>
    <t>c:\data\co\000818\fld274</t>
  </si>
  <si>
    <t>c:\data\co\000818\fld275</t>
  </si>
  <si>
    <t>c:\data\co\000818\fld276</t>
  </si>
  <si>
    <t>c:\data\co\000818\fld277</t>
  </si>
  <si>
    <t>c:\data\co\000818\fld278</t>
  </si>
  <si>
    <t>c:\data\co\000818\fld279</t>
  </si>
  <si>
    <t>c:\data\co\000818\fld280</t>
  </si>
  <si>
    <t>c:\data\co\000818\fld281</t>
  </si>
  <si>
    <t>c:\data\co\000818\fld282</t>
  </si>
  <si>
    <t>c:\data\co\000818\fld283</t>
  </si>
  <si>
    <t>c:\data\co\000818\fld284</t>
  </si>
  <si>
    <t>c:\data\co\000818\fld285</t>
  </si>
  <si>
    <t>c:\data\co\000818\fld286</t>
  </si>
  <si>
    <t>c:\data\co\000818\fld287</t>
  </si>
  <si>
    <t>c:\data\co\000818\fld288</t>
  </si>
  <si>
    <t>c:\data\co\000818\fld289</t>
  </si>
  <si>
    <t>c:\data\co\000818\fld290</t>
  </si>
  <si>
    <t>c:\data\co\000818\fld291</t>
  </si>
  <si>
    <t>c:\data\co\000818\fld292</t>
  </si>
  <si>
    <t>c:\data\co\000818\fld293</t>
  </si>
  <si>
    <t>c:\data\co\000818\fld294</t>
  </si>
  <si>
    <t>c:\data\co\000818\fld295</t>
  </si>
  <si>
    <t>c:\data\co\000818\fld296</t>
  </si>
  <si>
    <t>c:\data\co\000818\fld297</t>
  </si>
  <si>
    <t>c:\data\co\000818\fld298</t>
  </si>
  <si>
    <t>c:\data\co\000818\fld299</t>
  </si>
  <si>
    <t>c:\data\co\000818\fld300</t>
  </si>
  <si>
    <t>c:\data\co\000818\fld301</t>
  </si>
  <si>
    <t>c:\data\co\000818\fld302</t>
  </si>
  <si>
    <t>c:\data\co\000818\fld303</t>
  </si>
  <si>
    <t>c:\data\co\000818\fld304</t>
  </si>
  <si>
    <t>c:\data\co\000818\fld305</t>
  </si>
  <si>
    <t>c:\data\co\000818\fld306</t>
  </si>
  <si>
    <t>c:\data\co\000818\fld307</t>
  </si>
  <si>
    <t>c:\data\co\000818\fld308</t>
  </si>
  <si>
    <t>c:\data\co\000818\fld309</t>
  </si>
  <si>
    <t>c:\data\co\000818\fld310</t>
  </si>
  <si>
    <t>NA</t>
  </si>
  <si>
    <t>calibration</t>
  </si>
  <si>
    <t>c:\data\co\000818\fld311</t>
  </si>
  <si>
    <t>c:\data\co\000818\fld312</t>
  </si>
  <si>
    <t>c:\data\co\000818\fld313</t>
  </si>
  <si>
    <t>c:\data\co\000818\fld314</t>
  </si>
  <si>
    <t>c:\data\co\000818\fld315</t>
  </si>
  <si>
    <t>c:\data\co\000818\fld316</t>
  </si>
  <si>
    <t>c:\data\co\000818\fld317</t>
  </si>
  <si>
    <t>c:\data\co\000818\fld318</t>
  </si>
  <si>
    <t>c:\data\co\000818\fld319</t>
  </si>
  <si>
    <t>c:\data\co\000818\fld320</t>
  </si>
  <si>
    <t>c:\data\co\000818\fld321</t>
  </si>
  <si>
    <t>c:\data\co\000818\fld322</t>
  </si>
  <si>
    <t>c:\data\co\000818\fld323</t>
  </si>
  <si>
    <t>c:\data\co\000818\fld324</t>
  </si>
  <si>
    <t>c:\data\co\000818\fld325</t>
  </si>
  <si>
    <t>c:\data\co\000818\fld326</t>
  </si>
  <si>
    <t>c:\data\co\000818\fld327</t>
  </si>
  <si>
    <t>c:\data\co\000818\fld328</t>
  </si>
  <si>
    <t>c:\data\co\000818\fld329</t>
  </si>
  <si>
    <t>c:\data\co\000818\fld330</t>
  </si>
  <si>
    <t>c:\data\co\000818\fld331</t>
  </si>
  <si>
    <t>c:\data\co\000818\fld332</t>
  </si>
  <si>
    <t>c:\data\co\000818\fld333</t>
  </si>
  <si>
    <t>c:\data\co\000818\fld334</t>
  </si>
  <si>
    <t>c:\data\co\000818\fld335</t>
  </si>
  <si>
    <t>c:\data\co\000818\fld336</t>
  </si>
  <si>
    <t>c:\data\co\000818\fld337</t>
  </si>
  <si>
    <t>c:\data\co\000818\fld338</t>
  </si>
  <si>
    <t>c:\data\co\000818\fld339</t>
  </si>
  <si>
    <t>c:\data\co\000818\fld340</t>
  </si>
  <si>
    <t>c:\data\co\000818\fld341</t>
  </si>
  <si>
    <t>c:\data\co\000818\fld342</t>
  </si>
  <si>
    <t>c:\data\co\000818\fld343</t>
  </si>
  <si>
    <t>c:\data\co\000818\fld344</t>
  </si>
  <si>
    <t>c:\data\co\000818\fld345</t>
  </si>
  <si>
    <t>c:\data\co\000818\fld346</t>
  </si>
  <si>
    <t>c:\data\co\000818\fld347</t>
  </si>
  <si>
    <t>c:\data\co\000818\fld348</t>
  </si>
  <si>
    <t>c:\data\co\000818\fld349</t>
  </si>
  <si>
    <t>c:\data\co\000818\fld350</t>
  </si>
  <si>
    <t>c:\data\co\000818\fld351</t>
  </si>
  <si>
    <t>c:\data\co\000818\fld352</t>
  </si>
  <si>
    <t>c:\data\co\000818\fld353</t>
  </si>
  <si>
    <t>c:\data\co\000818\fld354</t>
  </si>
  <si>
    <t>c:\data\co\000818\fld355</t>
  </si>
  <si>
    <t>c:\data\co\000818\fld356</t>
  </si>
  <si>
    <t>c:\data\co\000818\fld357</t>
  </si>
  <si>
    <t>c:\data\co\000818\fld358</t>
  </si>
  <si>
    <t>c:\data\co\000818\fld359</t>
  </si>
  <si>
    <t>c:\data\co\000818\fld360</t>
  </si>
  <si>
    <t>c:\data\co\000818\fld361</t>
  </si>
  <si>
    <t>c:\data\co\000818\fld362</t>
  </si>
  <si>
    <t>c:\data\co\000818\fld363</t>
  </si>
  <si>
    <t>c:\data\co\000818\fld364</t>
  </si>
  <si>
    <t>c:\data\co\000818\fld365</t>
  </si>
  <si>
    <t>c:\data\co\000818\fld366</t>
  </si>
  <si>
    <t>c:\data\co\000818\fld367</t>
  </si>
  <si>
    <t>c:\data\co\000818\fld368</t>
  </si>
  <si>
    <t>c:\data\co\000818\fld369</t>
  </si>
  <si>
    <t>c:\data\co\000818\fld370</t>
  </si>
  <si>
    <t>c:\data\co\000818\fld371</t>
  </si>
  <si>
    <t>c:\data\co\000818\fld372</t>
  </si>
  <si>
    <t>c:\data\co\000818\fld373</t>
  </si>
  <si>
    <t>c:\data\co\000818\fld374</t>
  </si>
  <si>
    <t>c:\data\co\000818\fld375</t>
  </si>
  <si>
    <t>c:\data\co\000818\fld376</t>
  </si>
  <si>
    <t>c:\data\co\000818\fld377</t>
  </si>
  <si>
    <t>c:\data\co\000818\fld378</t>
  </si>
  <si>
    <t>c:\data\co\000818\fld379</t>
  </si>
  <si>
    <t>c:\data\co\000818\fld380</t>
  </si>
  <si>
    <t>c:\data\co\000818\fld381</t>
  </si>
  <si>
    <t>c:\data\co\000818\fld382</t>
  </si>
  <si>
    <t>c:\data\co\000818\fld383</t>
  </si>
  <si>
    <t>c:\data\co\000818\fld384</t>
  </si>
  <si>
    <t>c:\data\co\000818\fld385</t>
  </si>
  <si>
    <t>c:\data\co\000818\fld386</t>
  </si>
  <si>
    <t>c:\data\co\000818\fld387</t>
  </si>
  <si>
    <t>c:\data\co\000818\fld388</t>
  </si>
  <si>
    <t>c:\data\co\000818\fld389</t>
  </si>
  <si>
    <t>c:\data\co\000818\fld390</t>
  </si>
  <si>
    <t>c:\data\co\000818\fld391</t>
  </si>
  <si>
    <t>c:\data\co\000818\fld392</t>
  </si>
  <si>
    <t>c:\data\co\000818\fld393</t>
  </si>
  <si>
    <t>c:\data\co\000818\fld394</t>
  </si>
  <si>
    <t>c:\data\co\000818\fld395</t>
  </si>
  <si>
    <t>c:\data\co\000818\fld396</t>
  </si>
  <si>
    <t>c:\data\co\000818\fld397</t>
  </si>
  <si>
    <t>c:\data\co\000818\fld398</t>
  </si>
  <si>
    <t>c:\data\co\000818\fld399</t>
  </si>
  <si>
    <t>c:\data\co\000818\fld400</t>
  </si>
  <si>
    <t>c:\data\co\000818\fld401</t>
  </si>
  <si>
    <t>c:\data\co\000818\fld402</t>
  </si>
  <si>
    <t>c:\data\co\000818\fld403</t>
  </si>
  <si>
    <t>c:\data\co\000818\fld404</t>
  </si>
  <si>
    <t>c:\data\co\000818\fld405</t>
  </si>
  <si>
    <t>c:\data\co\000818\fld406</t>
  </si>
  <si>
    <t>c:\data\co\000818\fld407</t>
  </si>
  <si>
    <t>c:\data\co\000818\fld408</t>
  </si>
  <si>
    <t>c:\data\co\000818\fld409</t>
  </si>
  <si>
    <t>c:\data\co\000818\fld410</t>
  </si>
  <si>
    <t>c:\data\co\000818\fld411</t>
  </si>
  <si>
    <t>c:\data\co\000818\fld412</t>
  </si>
  <si>
    <t>c:\data\co\000818\fld413</t>
  </si>
  <si>
    <t>c:\data\co\000818\fld414</t>
  </si>
  <si>
    <t>c:\data\co\000818\fld415</t>
  </si>
  <si>
    <t>c:\data\co\000818\fld416</t>
  </si>
  <si>
    <t>c:\data\co\000818\fld417</t>
  </si>
  <si>
    <t>c:\data\co\000818\fld418</t>
  </si>
  <si>
    <t>c:\data\co\000818\fld419</t>
  </si>
  <si>
    <t>c:\data\co\000818\fld420</t>
  </si>
  <si>
    <t>c:\data\co\000818\fld421</t>
  </si>
  <si>
    <t>c:\data\co\000818\fld422</t>
  </si>
  <si>
    <t>c:\data\co\000818\fld423</t>
  </si>
  <si>
    <t>c:\data\co\000818\fld424</t>
  </si>
  <si>
    <t>c:\data\co\000818\fld425</t>
  </si>
  <si>
    <t>c:\data\co\000818\fld426</t>
  </si>
  <si>
    <t>c:\data\co\000818\fld427</t>
  </si>
  <si>
    <t>c:\data\co\000818\fld428</t>
  </si>
  <si>
    <t>c:\data\co\000818\fld429</t>
  </si>
  <si>
    <t>c:\data\co\000818\fld430</t>
  </si>
  <si>
    <t>c:\data\co\000818\fld431</t>
  </si>
  <si>
    <t>c:\data\co\000818\fld432</t>
  </si>
  <si>
    <t>c:\data\co\000818\fld433</t>
  </si>
  <si>
    <t>c:\data\co\000818\fld434</t>
  </si>
  <si>
    <t>c:\data\co\000818\fld435</t>
  </si>
  <si>
    <t>c:\data\co\000818\fld436</t>
  </si>
  <si>
    <t>c:\data\co\000818\fld437</t>
  </si>
  <si>
    <t>c:\data\co\000818\fld438</t>
  </si>
  <si>
    <t>c:\data\co\000818\fld439</t>
  </si>
  <si>
    <t>c:\data\co\000818\fld440</t>
  </si>
  <si>
    <t>c:\data\co\000818\fld441</t>
  </si>
  <si>
    <t>c:\data\co\000818\fld442</t>
  </si>
  <si>
    <t>c:\data\co\000818\fld443</t>
  </si>
  <si>
    <t>c:\data\co\000818\fld444</t>
  </si>
  <si>
    <t>c:\data\co\000818\fld445</t>
  </si>
  <si>
    <t>c:\data\co\000818\fld446</t>
  </si>
  <si>
    <t>c:\data\co\000818\fld447</t>
  </si>
  <si>
    <t>c:\data\co\000818\fld448</t>
  </si>
  <si>
    <t>c:\data\co\000818\fld449</t>
  </si>
  <si>
    <t>c:\data\co\000818\fld450</t>
  </si>
  <si>
    <t>c:\data\co\000818\fld451</t>
  </si>
  <si>
    <t>c:\data\co\000818\fld452</t>
  </si>
  <si>
    <t>c:\data\co\000818\fld453</t>
  </si>
  <si>
    <t>c:\data\co\000818\fld454</t>
  </si>
  <si>
    <t>c:\data\co\000818\fld455</t>
  </si>
  <si>
    <t>c:\data\co\000818\fld456</t>
  </si>
  <si>
    <t>c:\data\co\000818\fld457</t>
  </si>
  <si>
    <t>c:\data\co\000818\fld458</t>
  </si>
  <si>
    <t>c:\data\co\000818\fld459</t>
  </si>
  <si>
    <t>c:\data\co\000818\fld460</t>
  </si>
  <si>
    <t>c:\data\co\000818\fld461</t>
  </si>
  <si>
    <t>c:\data\co\000818\fld462</t>
  </si>
  <si>
    <t>c:\data\co\000818\fld463</t>
  </si>
  <si>
    <t>c:\data\co\000818\fld464</t>
  </si>
  <si>
    <t>c:\data\co\000818\fld465</t>
  </si>
  <si>
    <t>c:\data\co\000818\fld466</t>
  </si>
  <si>
    <t>c:\data\co\000818\fld467</t>
  </si>
  <si>
    <t>c:\data\co\000818\fld468</t>
  </si>
  <si>
    <t>c:\data\co\000818\fld469</t>
  </si>
  <si>
    <t>c:\data\co\000818\fld470</t>
  </si>
  <si>
    <t>c:\data\co\000818\fld471</t>
  </si>
  <si>
    <t>c:\data\co\000818\fld472</t>
  </si>
  <si>
    <t>c:\data\co\000818\fld473</t>
  </si>
  <si>
    <t>c:\data\co\000818\fld474</t>
  </si>
  <si>
    <t>c:\data\co\000818\fld475</t>
  </si>
  <si>
    <t>c:\data\co\000818\fld476</t>
  </si>
  <si>
    <t>c:\data\co\000818\fld477</t>
  </si>
  <si>
    <t>c:\data\co\000818\fld478</t>
  </si>
  <si>
    <t>c:\data\co\000818\fld479</t>
  </si>
  <si>
    <t>c:\data\co\000818\fld480</t>
  </si>
  <si>
    <t>c:\data\co\000818\fld481</t>
  </si>
  <si>
    <t>c:\data\co\000818\fld482</t>
  </si>
  <si>
    <t>c:\data\co\000818\fld483</t>
  </si>
  <si>
    <t>c:\data\co\000818\fld484</t>
  </si>
  <si>
    <t>c:\data\co\000818\fld485</t>
  </si>
  <si>
    <t>c:\data\co\000818\fld486</t>
  </si>
  <si>
    <t>c:\data\co\000818\fld487</t>
  </si>
  <si>
    <t>c:\data\co\000818\fld488</t>
  </si>
  <si>
    <t>c:\data\co\000818\fld489</t>
  </si>
  <si>
    <t>c:\data\co\000818\fld490</t>
  </si>
  <si>
    <t>c:\data\co\000818\fld491</t>
  </si>
  <si>
    <t>c:\data\co\000818\fld492</t>
  </si>
  <si>
    <t>c:\data\co\000818\fld493</t>
  </si>
  <si>
    <t>c:\data\co\000818\fld494</t>
  </si>
  <si>
    <t>c:\data\co\000818\fld495</t>
  </si>
  <si>
    <t>c:\data\co\000818\fld496</t>
  </si>
  <si>
    <t>c:\data\co\000818\fld497</t>
  </si>
  <si>
    <t>c:\data\co\000818\fld498</t>
  </si>
  <si>
    <t>c:\data\co\000818\fld499</t>
  </si>
  <si>
    <t>c:\data\co\000818\fld500</t>
  </si>
  <si>
    <t>c:\data\co\000818\fld501</t>
  </si>
  <si>
    <t>c:\data\co\000818\fld502</t>
  </si>
  <si>
    <t>c:\data\co\000818\fld503</t>
  </si>
  <si>
    <t>c:\data\co\000818\fld504</t>
  </si>
  <si>
    <t>c:\data\co\000818\fld505</t>
  </si>
  <si>
    <t>c:\data\co\000818\fld506</t>
  </si>
  <si>
    <t>c:\data\co\000818\fld507</t>
  </si>
  <si>
    <t>c:\data\co\000818\fld508</t>
  </si>
  <si>
    <t>c:\data\co\000818\fld509</t>
  </si>
  <si>
    <t>c:\data\co\000818\fld510</t>
  </si>
  <si>
    <t>c:\data\co\000818\fld511</t>
  </si>
  <si>
    <t>c:\data\co\000818\fld512</t>
  </si>
  <si>
    <t>c:\data\co\000818\fld513</t>
  </si>
  <si>
    <t>c:\data\co\000818\fld514</t>
  </si>
  <si>
    <t>c:\data\co\000818\fld515</t>
  </si>
  <si>
    <t>c:\data\co\000818\fld516</t>
  </si>
  <si>
    <t>c:\data\co\000818\fld517</t>
  </si>
  <si>
    <t>c:\data\co\000818\fld518</t>
  </si>
  <si>
    <t>c:\data\co\000818\fld519</t>
  </si>
  <si>
    <t>c:\data\co\000818\fld520</t>
  </si>
  <si>
    <t>c:\data\co\000818\fld521</t>
  </si>
  <si>
    <t>c:\data\co\000818\fld522</t>
  </si>
  <si>
    <t>c:\data\co\000818\fld523</t>
  </si>
  <si>
    <t>c:\data\co\000818\fld524</t>
  </si>
  <si>
    <t>c:\data\co\000818\fld525</t>
  </si>
  <si>
    <t>c:\data\co\000818\fld526</t>
  </si>
  <si>
    <t>c:\data\co\000818\fld527</t>
  </si>
  <si>
    <t>c:\data\co\000818\fld528</t>
  </si>
  <si>
    <t>c:\data\co\000818\fld529</t>
  </si>
  <si>
    <t>c:\data\co\000818\fld530</t>
  </si>
  <si>
    <t>c:\data\co\000818\fld531</t>
  </si>
  <si>
    <t>c:\data\co\000818\fld532</t>
  </si>
  <si>
    <t>c:\data\co\000818\fld533</t>
  </si>
  <si>
    <t>c:\data\co\000818\fld534</t>
  </si>
  <si>
    <t>c:\data\co\000818\fld535</t>
  </si>
  <si>
    <t>c:\data\co\000818\fld536</t>
  </si>
  <si>
    <t>c:\data\co\000818\fld537</t>
  </si>
  <si>
    <t>c:\data\co\000818\fld538</t>
  </si>
  <si>
    <t>c:\data\co\000818\fld539</t>
  </si>
  <si>
    <t>c:\data\co\000818\fld540</t>
  </si>
  <si>
    <t>c:\data\co\000818\fld541</t>
  </si>
  <si>
    <t>c:\data\co\000818\fld542</t>
  </si>
  <si>
    <t>c:\data\co\000818\fld543</t>
  </si>
  <si>
    <t>c:\data\co\000818\fld544</t>
  </si>
  <si>
    <t>c:\data\co\000818\fld545</t>
  </si>
  <si>
    <t>c:\data\co\000818\fld546</t>
  </si>
  <si>
    <t>c:\data\co\000818\fld547</t>
  </si>
  <si>
    <t>c:\data\co\000818\fld548</t>
  </si>
  <si>
    <t>c:\data\co\000818\fld549</t>
  </si>
  <si>
    <t>c:\data\co\000818\fld550</t>
  </si>
  <si>
    <t>c:\data\co\000818\fld551</t>
  </si>
  <si>
    <t>c:\data\co\000818\fld552</t>
  </si>
  <si>
    <t>c:\data\co\000818\fld553</t>
  </si>
  <si>
    <t>c:\data\co\000818\fld554</t>
  </si>
  <si>
    <t>c:\data\co\000818\fld555</t>
  </si>
  <si>
    <t>c:\data\co\000818\fld556</t>
  </si>
  <si>
    <t>c:\data\co\000818\fld557</t>
  </si>
  <si>
    <t>c:\data\co\000818\fld558</t>
  </si>
  <si>
    <t>c:\data\co\000818\fld559</t>
  </si>
  <si>
    <t>c:\data\co\000818\fld560</t>
  </si>
  <si>
    <t>c:\data\co\000818\fld561</t>
  </si>
  <si>
    <t>c:\data\co\000818\fld562</t>
  </si>
  <si>
    <t>c:\data\co\000818\fld563</t>
  </si>
  <si>
    <t>c:\data\co\000818\fld564</t>
  </si>
  <si>
    <t>c:\data\co\000818\fld565</t>
  </si>
  <si>
    <t>c:\data\co\000818\fld566</t>
  </si>
  <si>
    <t>c:\data\co\000818\fld567</t>
  </si>
  <si>
    <t>c:\data\co\000818\fld568</t>
  </si>
  <si>
    <t>c:\data\co\000818\fld569</t>
  </si>
  <si>
    <t>c:\data\co\000818\fld570</t>
  </si>
  <si>
    <t>c:\data\co\000818\fld571</t>
  </si>
  <si>
    <t>c:\data\co\000818\fld572</t>
  </si>
  <si>
    <t>c:\data\co\000818\fld573</t>
  </si>
  <si>
    <t>c:\data\co\000818\fld574</t>
  </si>
  <si>
    <t>c:\data\co\000818\fld575</t>
  </si>
  <si>
    <t>c:\data\co\000818\fld576</t>
  </si>
  <si>
    <t>c:\data\co\000818\fld577</t>
  </si>
  <si>
    <t>c:\data\co\000818\fld578</t>
  </si>
  <si>
    <t>c:\data\co\000818\fld579</t>
  </si>
  <si>
    <t>c:\data\co\000818\fld580</t>
  </si>
  <si>
    <t>c:\data\co\000818\fld581</t>
  </si>
  <si>
    <t>c:\data\co\000818\fld582</t>
  </si>
  <si>
    <t>c:\data\co\000818\fld583</t>
  </si>
  <si>
    <t>c:\data\co\000818\fld584</t>
  </si>
  <si>
    <t>c:\data\co\000818\fld585</t>
  </si>
  <si>
    <t>c:\data\co\000818\fld586</t>
  </si>
  <si>
    <t>c:\data\co\000818\fld587</t>
  </si>
  <si>
    <t>c:\data\co\000818\fld588</t>
  </si>
  <si>
    <t>c:\data\co\000818\fld589</t>
  </si>
  <si>
    <t>c:\data\co\000818\fld590</t>
  </si>
  <si>
    <t>c:\data\co\000818\fld591</t>
  </si>
  <si>
    <t>c:\data\co\000818\fld592</t>
  </si>
  <si>
    <t>c:\data\co\000818\fld593</t>
  </si>
  <si>
    <t>c:\data\co\000818\fld594</t>
  </si>
  <si>
    <t>c:\data\co\000818\fld595</t>
  </si>
  <si>
    <t>c:\data\co\000818\fld596</t>
  </si>
  <si>
    <t>c:\data\co\000818\fld597</t>
  </si>
  <si>
    <t>c:\data\co\000818\fld598</t>
  </si>
  <si>
    <t>c:\data\co\000818\fld599</t>
  </si>
  <si>
    <t>c:\data\co\000818\fld600</t>
  </si>
  <si>
    <t>c:\data\co\000818\fld601</t>
  </si>
  <si>
    <t>c:\data\co\000818\fld602</t>
  </si>
  <si>
    <t>c:\data\co\000819\fld01</t>
  </si>
  <si>
    <t>c:\data\co\000819\fld02</t>
  </si>
  <si>
    <t>c:\data\co\000819\fld03</t>
  </si>
  <si>
    <t>c:\data\co\000819\fld04</t>
  </si>
  <si>
    <t>c:\data\co\000819\fld05</t>
  </si>
  <si>
    <t>c:\data\co\000819\fld06</t>
  </si>
  <si>
    <t>c:\data\co\000819\fld07</t>
  </si>
  <si>
    <t>c:\data\co\000819\fld08</t>
  </si>
  <si>
    <t>c:\data\co\000819\fld09</t>
  </si>
  <si>
    <t>c:\data\co\000819\fld10</t>
  </si>
  <si>
    <t>c:\data\co\000819\fld11</t>
  </si>
  <si>
    <t>c:\data\co\000819\fld12</t>
  </si>
  <si>
    <t>c:\data\co\000819\fld13</t>
  </si>
  <si>
    <t>c:\data\co\000819\fld14</t>
  </si>
  <si>
    <t>c:\data\co\000819\fld15</t>
  </si>
  <si>
    <t>c:\data\co\000819\fld16</t>
  </si>
  <si>
    <t>c:\data\co\000819\fld17</t>
  </si>
  <si>
    <t>c:\data\co\000819\fld18</t>
  </si>
  <si>
    <t>c:\data\co\000819\fld19</t>
  </si>
  <si>
    <t>c:\data\co\000819\fld20</t>
  </si>
  <si>
    <t>c:\data\co\000819\fld21</t>
  </si>
  <si>
    <t>c:\data\co\000819\fld22</t>
  </si>
  <si>
    <t>c:\data\co\000819\fld23</t>
  </si>
  <si>
    <t>c:\data\co\000819\fld24</t>
  </si>
  <si>
    <t>c:\data\co\000819\fld25</t>
  </si>
  <si>
    <t>c:\data\co\000819\fld26</t>
  </si>
  <si>
    <t>c:\data\co\000819\fld27</t>
  </si>
  <si>
    <t>c:\data\co\000819\fld28</t>
  </si>
  <si>
    <t>c:\data\co\000819\fld29</t>
  </si>
  <si>
    <t>c:\data\co\000819\fld30</t>
  </si>
  <si>
    <t>c:\data\co\000819\fld31</t>
  </si>
  <si>
    <t>c:\data\co\000819\fld32</t>
  </si>
  <si>
    <t>c:\data\co\000819\fld33</t>
  </si>
  <si>
    <t>c:\data\co\000819\fld34</t>
  </si>
  <si>
    <t>c:\data\co\000819\fld35</t>
  </si>
  <si>
    <t>c:\data\co\000819\fld36</t>
  </si>
  <si>
    <t>c:\data\co\000819\fld37</t>
  </si>
  <si>
    <t>c:\data\co\000819\fld38</t>
  </si>
  <si>
    <t>c:\data\co\000819\fld39</t>
  </si>
  <si>
    <t>c:\data\co\000819\fld40</t>
  </si>
  <si>
    <t>c:\data\co\000819\fld41</t>
  </si>
  <si>
    <t>c:\data\co\000819\fld42</t>
  </si>
  <si>
    <t>c:\data\co\000819\fld43</t>
  </si>
  <si>
    <t>c:\data\co\000819\fld44</t>
  </si>
  <si>
    <t>c:\data\co\000819\fld45</t>
  </si>
  <si>
    <t>c:\data\co\000819\fld46</t>
  </si>
  <si>
    <t>c:\data\co\000819\fld47</t>
  </si>
  <si>
    <t>c:\data\co\000819\fld48</t>
  </si>
  <si>
    <t>c:\data\co\000819\fld49</t>
  </si>
  <si>
    <t>c:\data\co\000819\fld50</t>
  </si>
  <si>
    <t>c:\data\co\000819\fld51</t>
  </si>
  <si>
    <t>c:\data\co\000819\fld52</t>
  </si>
  <si>
    <t>c:\data\co\000819\fld53</t>
  </si>
  <si>
    <t>c:\data\co\000819\fld54</t>
  </si>
  <si>
    <t>c:\data\co\000819\fld55</t>
  </si>
  <si>
    <t>c:\data\co\000819\fld56</t>
  </si>
  <si>
    <t>c:\data\co\000819\fld57</t>
  </si>
  <si>
    <t>c:\data\co\000819\fld58</t>
  </si>
  <si>
    <t>c:\data\co\000819\fld59</t>
  </si>
  <si>
    <t>c:\data\co\000819\fld60</t>
  </si>
  <si>
    <t>c:\data\co\000819\fld61</t>
  </si>
  <si>
    <t>c:\data\co\000819\fld62</t>
  </si>
  <si>
    <t>c:\data\co\000819\fld63</t>
  </si>
  <si>
    <t>c:\data\co\000819\fld64</t>
  </si>
  <si>
    <t>c:\data\co\000819\fld65</t>
  </si>
  <si>
    <t>c:\data\co\000819\fld66</t>
  </si>
  <si>
    <t>c:\data\co\000819\fld67</t>
  </si>
  <si>
    <t>c:\data\co\000819\fld68</t>
  </si>
  <si>
    <t>c:\data\co\000819\fld69</t>
  </si>
  <si>
    <t>c:\data\co\000819\fld70</t>
  </si>
  <si>
    <t>c:\data\co\000819\fld71</t>
  </si>
  <si>
    <t>c:\data\co\000819\fld72</t>
  </si>
  <si>
    <t>c:\data\co\000819\fld73</t>
  </si>
  <si>
    <t>c:\data\co\000819\fld74</t>
  </si>
  <si>
    <t>c:\data\co\000819\fld75</t>
  </si>
  <si>
    <t>c:\data\co\000819\fld76</t>
  </si>
  <si>
    <t>c:\data\co\000819\fld77</t>
  </si>
  <si>
    <t>c:\data\co\000819\fld78</t>
  </si>
  <si>
    <t>c:\data\co\000819\fld79</t>
  </si>
  <si>
    <t>c:\data\co\000819\fld80</t>
  </si>
  <si>
    <t>c:\data\co\000819\fld81</t>
  </si>
  <si>
    <t>c:\data\co\000819\fld82</t>
  </si>
  <si>
    <t>c:\data\co\000819\fld83</t>
  </si>
  <si>
    <t>c:\data\co\000819\fld84</t>
  </si>
  <si>
    <t>c:\data\co\000819\fld85</t>
  </si>
  <si>
    <t>c:\data\co\000819\fld86</t>
  </si>
  <si>
    <t>c:\data\co\000819\fld87</t>
  </si>
  <si>
    <t>c:\data\co\000819\fld88</t>
  </si>
  <si>
    <t>c:\data\co\000819\fld89</t>
  </si>
  <si>
    <t>c:\data\co\000819\fld90</t>
  </si>
  <si>
    <t>c:\data\co\000819\fld91</t>
  </si>
  <si>
    <t>c:\data\co\000819\fld92</t>
  </si>
  <si>
    <t>c:\data\co\000819\fld93</t>
  </si>
  <si>
    <t>c:\data\co\000819\fld94</t>
  </si>
  <si>
    <t>c:\data\co\000819\fld95</t>
  </si>
  <si>
    <t>c:\data\co\000819\fld96</t>
  </si>
  <si>
    <t>c:\data\co\000819\fld97</t>
  </si>
  <si>
    <t>c:\data\co\000819\fld98</t>
  </si>
  <si>
    <t>c:\data\co\000819\fld99</t>
  </si>
  <si>
    <t>c:\data\co\000819\fld100</t>
  </si>
  <si>
    <t>c:\data\co\000819\fld101</t>
  </si>
  <si>
    <t>c:\data\co\000819\fld102</t>
  </si>
  <si>
    <t>c:\data\co\000819\fld103</t>
  </si>
  <si>
    <t>c:\data\co\000819\fld104</t>
  </si>
  <si>
    <t>c:\data\co\000819\fld105</t>
  </si>
  <si>
    <t>c:\data\co\000819\fld106</t>
  </si>
  <si>
    <t>c:\data\co\000819\fld107</t>
  </si>
  <si>
    <t>c:\data\co\000819\fld108</t>
  </si>
  <si>
    <t>c:\data\co\000819\fld109</t>
  </si>
  <si>
    <t>c:\data\co\000819\fld110</t>
  </si>
  <si>
    <t>c:\data\co\000819\fld111</t>
  </si>
  <si>
    <t>c:\data\co\000819\fld112</t>
  </si>
  <si>
    <t>c:\data\co\000819\fld113</t>
  </si>
  <si>
    <t>c:\data\co\000819\fld114</t>
  </si>
  <si>
    <t>c:\data\co\000819\fld115</t>
  </si>
  <si>
    <t>c:\data\co\000819\fld116</t>
  </si>
  <si>
    <t>c:\data\co\000819\fld117</t>
  </si>
  <si>
    <t>c:\data\co\000819\fld118</t>
  </si>
  <si>
    <t>c:\data\co\000819\fld119</t>
  </si>
  <si>
    <t>c:\data\co\000819\fld120</t>
  </si>
  <si>
    <t>c:\data\co\000819\fld121</t>
  </si>
  <si>
    <t>c:\data\co\000819\fld122</t>
  </si>
  <si>
    <t>c:\data\co\000819\fld123</t>
  </si>
  <si>
    <t>c:\data\co\000819\fld124</t>
  </si>
  <si>
    <t>c:\data\co\000819\fld125</t>
  </si>
  <si>
    <t>c:\data\co\000819\fld126</t>
  </si>
  <si>
    <t>c:\data\co\000819\fld127</t>
  </si>
  <si>
    <t>c:\data\co\000819\fld128</t>
  </si>
  <si>
    <t>c:\data\co\000819\fld129</t>
  </si>
  <si>
    <t>c:\data\co\000819\fld130</t>
  </si>
  <si>
    <t>c:\data\co\000819\fld131</t>
  </si>
  <si>
    <t>c:\data\co\000819\fld132</t>
  </si>
  <si>
    <t>c:\data\co\000819\fld133</t>
  </si>
  <si>
    <t>c:\data\co\000819\fld134</t>
  </si>
  <si>
    <t>c:\data\co\000819\fld135</t>
  </si>
  <si>
    <t>c:\data\co\000819\fld136</t>
  </si>
  <si>
    <t>c:\data\co\000819\fld137</t>
  </si>
  <si>
    <t>c:\data\co\000819\fld138</t>
  </si>
  <si>
    <t>c:\data\co\000819\fld139</t>
  </si>
  <si>
    <t>c:\data\co\000819\fld140</t>
  </si>
  <si>
    <t>c:\data\co\000819\fld141</t>
  </si>
  <si>
    <t>c:\data\co\000819\fld142</t>
  </si>
  <si>
    <t>c:\data\co\000819\fld143</t>
  </si>
  <si>
    <t>c:\data\co\000819\fld144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</si>
</sst>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487"/>
  <sheetViews>
    <sheetView tabSelected="1" workbookViewId="0" topLeftCell="A1">
      <selection activeCell="A2" sqref="A2"/>
    </sheetView>
  </sheetViews>
  <sheetFormatPr defaultColWidth="9.140625" defaultRowHeight="12.75"/>
  <cols>
    <col min="1" max="1" width="22.8515625" style="0" customWidth="1"/>
  </cols>
  <sheetData>
    <row r="3" spans="1:17" ht="12.75">
      <c r="A3" t="s">
        <v>0</v>
      </c>
      <c r="B3" t="s">
        <v>1</v>
      </c>
      <c r="C3" t="s">
        <v>2</v>
      </c>
      <c r="E3" t="s">
        <v>3</v>
      </c>
      <c r="F3" t="s">
        <v>4</v>
      </c>
      <c r="H3" t="s">
        <v>5</v>
      </c>
      <c r="I3" t="s">
        <v>6</v>
      </c>
      <c r="K3" t="s">
        <v>7</v>
      </c>
      <c r="L3" t="s">
        <v>8</v>
      </c>
      <c r="M3" t="s">
        <v>9</v>
      </c>
      <c r="N3" t="s">
        <v>10</v>
      </c>
      <c r="O3" t="s">
        <v>11</v>
      </c>
      <c r="P3" t="s">
        <v>12</v>
      </c>
      <c r="Q3" t="s">
        <v>13</v>
      </c>
    </row>
    <row r="4" spans="11:17" ht="12.75">
      <c r="K4" t="s">
        <v>14</v>
      </c>
      <c r="M4" t="s">
        <v>15</v>
      </c>
      <c r="N4" t="s">
        <v>16</v>
      </c>
      <c r="O4">
        <v>277</v>
      </c>
      <c r="P4">
        <v>224.28976666666668</v>
      </c>
      <c r="Q4">
        <v>224.543</v>
      </c>
    </row>
    <row r="5" spans="1:16" ht="12.75">
      <c r="A5" t="s">
        <v>17</v>
      </c>
      <c r="B5" s="1">
        <v>36757</v>
      </c>
      <c r="C5" s="2">
        <v>0.0017476851851851852</v>
      </c>
      <c r="D5" t="s">
        <v>9</v>
      </c>
      <c r="E5">
        <v>0.66</v>
      </c>
      <c r="F5">
        <v>10.9803</v>
      </c>
      <c r="G5" t="s">
        <v>10</v>
      </c>
      <c r="H5">
        <v>1.788</v>
      </c>
      <c r="I5">
        <v>97.243</v>
      </c>
      <c r="K5" s="2">
        <v>0.001388888888888889</v>
      </c>
      <c r="L5" s="3">
        <f>B5-DATE(1999,12,31)+K5</f>
        <v>232.0013888888889</v>
      </c>
      <c r="M5">
        <f>500*F5/AVERAGE($Q$47,$P$6)</f>
        <v>657.026944549159</v>
      </c>
      <c r="N5">
        <f>(277-103)/(-67.4+(AVERAGE($P$4,$P$47)))*I5+277-((277-103)/(-67.4+(AVERAGE($P$4,$P$47)))*225)</f>
        <v>136.35712166237812</v>
      </c>
      <c r="P5" t="s">
        <v>9</v>
      </c>
    </row>
    <row r="6" spans="1:17" ht="12.75">
      <c r="A6" t="s">
        <v>18</v>
      </c>
      <c r="B6" s="1">
        <v>36757</v>
      </c>
      <c r="C6" s="2">
        <v>0.0038310185185185183</v>
      </c>
      <c r="D6" t="s">
        <v>9</v>
      </c>
      <c r="E6">
        <v>0.66</v>
      </c>
      <c r="F6">
        <v>10.3884</v>
      </c>
      <c r="G6" t="s">
        <v>10</v>
      </c>
      <c r="H6">
        <v>1.788</v>
      </c>
      <c r="I6">
        <v>102.1608</v>
      </c>
      <c r="K6" s="2">
        <v>0.003472222222222222</v>
      </c>
      <c r="L6" s="3">
        <f aca="true" t="shared" si="0" ref="L6:L69">B6-DATE(1999,12,31)+K6</f>
        <v>232.00347222222223</v>
      </c>
      <c r="M6">
        <f aca="true" t="shared" si="1" ref="M6:M44">500*F6/AVERAGE($Q$47,$P$6)</f>
        <v>621.6094925233814</v>
      </c>
      <c r="N6">
        <f>(277-103)/(-67.4+(AVERAGE($P$4,$P$47)))*I6+277-((277-103)/(-67.4+(AVERAGE($P$4,$P$47)))*225)</f>
        <v>141.77094280007515</v>
      </c>
      <c r="P6">
        <v>8.6322</v>
      </c>
      <c r="Q6">
        <v>8.2726</v>
      </c>
    </row>
    <row r="7" spans="1:14" ht="12.75">
      <c r="A7" t="s">
        <v>19</v>
      </c>
      <c r="B7" s="1">
        <v>36757</v>
      </c>
      <c r="C7" s="2">
        <v>0.005914351851851852</v>
      </c>
      <c r="D7" t="s">
        <v>9</v>
      </c>
      <c r="E7">
        <v>0.658</v>
      </c>
      <c r="F7">
        <v>10.9313</v>
      </c>
      <c r="G7" t="s">
        <v>10</v>
      </c>
      <c r="H7">
        <v>1.786</v>
      </c>
      <c r="I7">
        <v>91.0366</v>
      </c>
      <c r="K7" s="2">
        <v>0.00555555555555556</v>
      </c>
      <c r="L7" s="3">
        <f t="shared" si="0"/>
        <v>232.00555555555556</v>
      </c>
      <c r="M7">
        <f t="shared" si="1"/>
        <v>654.0949372011896</v>
      </c>
      <c r="N7">
        <f>(277-103)/(-67.4+(AVERAGE($P$4,$P$47)))*I7+277-((277-103)/(-67.4+(AVERAGE($P$4,$P$47)))*225)</f>
        <v>129.52472922897243</v>
      </c>
    </row>
    <row r="8" spans="1:14" ht="12.75">
      <c r="A8" t="s">
        <v>20</v>
      </c>
      <c r="B8" s="1">
        <v>36757</v>
      </c>
      <c r="C8" s="2">
        <v>0.00800925925925926</v>
      </c>
      <c r="D8" t="s">
        <v>9</v>
      </c>
      <c r="E8">
        <v>0.66</v>
      </c>
      <c r="F8">
        <v>10.4205</v>
      </c>
      <c r="G8" t="s">
        <v>10</v>
      </c>
      <c r="H8">
        <v>1.79</v>
      </c>
      <c r="I8">
        <v>100.7197</v>
      </c>
      <c r="K8" s="2">
        <v>0.00763888888888889</v>
      </c>
      <c r="L8" s="3">
        <f t="shared" si="0"/>
        <v>232.0076388888889</v>
      </c>
      <c r="M8">
        <f t="shared" si="1"/>
        <v>623.5302565207245</v>
      </c>
      <c r="N8">
        <f>(277-103)/(-67.4+(AVERAGE($P$4,$P$47)))*I8+277-((277-103)/(-67.4+(AVERAGE($P$4,$P$47)))*225)</f>
        <v>140.1844899875299</v>
      </c>
    </row>
    <row r="9" spans="1:14" ht="12.75">
      <c r="A9" t="s">
        <v>21</v>
      </c>
      <c r="B9" s="1">
        <v>36757</v>
      </c>
      <c r="C9" s="2">
        <v>0.010092592592592592</v>
      </c>
      <c r="D9" t="s">
        <v>9</v>
      </c>
      <c r="E9">
        <v>0.66</v>
      </c>
      <c r="F9">
        <v>10.1265</v>
      </c>
      <c r="G9" t="s">
        <v>10</v>
      </c>
      <c r="H9">
        <v>1.788</v>
      </c>
      <c r="I9">
        <v>93.615</v>
      </c>
      <c r="K9" s="2">
        <v>0.00972222222222222</v>
      </c>
      <c r="L9" s="3">
        <f t="shared" si="0"/>
        <v>232.00972222222222</v>
      </c>
      <c r="M9">
        <f t="shared" si="1"/>
        <v>605.9382124329079</v>
      </c>
      <c r="N9">
        <f>(277-103)/(-67.4+(AVERAGE($P$4,$P$47)))*I9+277-((277-103)/(-67.4+(AVERAGE($P$4,$P$47)))*225)</f>
        <v>132.36319285527645</v>
      </c>
    </row>
    <row r="10" spans="1:14" ht="12.75">
      <c r="A10" t="s">
        <v>22</v>
      </c>
      <c r="B10" s="1">
        <v>36757</v>
      </c>
      <c r="C10" s="2">
        <v>0.012175925925925929</v>
      </c>
      <c r="D10" t="s">
        <v>9</v>
      </c>
      <c r="E10">
        <v>0.66</v>
      </c>
      <c r="F10">
        <v>10.3318</v>
      </c>
      <c r="G10" t="s">
        <v>10</v>
      </c>
      <c r="H10">
        <v>1.788</v>
      </c>
      <c r="I10">
        <v>119.046</v>
      </c>
      <c r="K10" s="2">
        <v>0.0118055555555556</v>
      </c>
      <c r="L10" s="3">
        <f t="shared" si="0"/>
        <v>232.01180555555555</v>
      </c>
      <c r="M10">
        <f t="shared" si="1"/>
        <v>618.2227248520533</v>
      </c>
      <c r="N10">
        <f>(277-103)/(-67.4+(AVERAGE($P$4,$P$47)))*I10+277-((277-103)/(-67.4+(AVERAGE($P$4,$P$47)))*225)</f>
        <v>160.35922468918034</v>
      </c>
    </row>
    <row r="11" spans="1:14" ht="12.75">
      <c r="A11" t="s">
        <v>23</v>
      </c>
      <c r="B11" s="1">
        <v>36757</v>
      </c>
      <c r="C11" s="2">
        <v>0.014259259259259261</v>
      </c>
      <c r="D11" t="s">
        <v>9</v>
      </c>
      <c r="E11">
        <v>0.66</v>
      </c>
      <c r="F11">
        <v>11.0164</v>
      </c>
      <c r="G11" t="s">
        <v>10</v>
      </c>
      <c r="H11">
        <v>1.788</v>
      </c>
      <c r="I11">
        <v>105.6396</v>
      </c>
      <c r="K11" s="2">
        <v>0.0138888888888889</v>
      </c>
      <c r="L11" s="3">
        <f t="shared" si="0"/>
        <v>232.01388888888889</v>
      </c>
      <c r="M11">
        <f t="shared" si="1"/>
        <v>659.1870560851121</v>
      </c>
      <c r="N11">
        <f>(277-103)/(-67.4+(AVERAGE($P$4,$P$47)))*I11+277-((277-103)/(-67.4+(AVERAGE($P$4,$P$47)))*225)</f>
        <v>145.6006229362784</v>
      </c>
    </row>
    <row r="12" spans="1:14" ht="12.75">
      <c r="A12" t="s">
        <v>24</v>
      </c>
      <c r="B12" s="1">
        <v>36757</v>
      </c>
      <c r="C12" s="2">
        <v>0.016342592592592593</v>
      </c>
      <c r="D12" t="s">
        <v>9</v>
      </c>
      <c r="E12">
        <v>0.66</v>
      </c>
      <c r="F12">
        <v>10.6094</v>
      </c>
      <c r="G12" t="s">
        <v>10</v>
      </c>
      <c r="H12">
        <v>1.788</v>
      </c>
      <c r="I12">
        <v>105.4412</v>
      </c>
      <c r="K12" s="2">
        <v>0.0159722222222222</v>
      </c>
      <c r="L12" s="3">
        <f t="shared" si="0"/>
        <v>232.01597222222222</v>
      </c>
      <c r="M12">
        <f t="shared" si="1"/>
        <v>634.83344403157</v>
      </c>
      <c r="N12">
        <f>(277-103)/(-67.4+(AVERAGE($P$4,$P$47)))*I12+277-((277-103)/(-67.4+(AVERAGE($P$4,$P$47)))*225)</f>
        <v>145.38221183503003</v>
      </c>
    </row>
    <row r="13" spans="1:14" ht="12.75">
      <c r="A13" t="s">
        <v>25</v>
      </c>
      <c r="B13" s="1">
        <v>36757</v>
      </c>
      <c r="C13" s="2">
        <v>0.018425925925925925</v>
      </c>
      <c r="D13" t="s">
        <v>9</v>
      </c>
      <c r="E13">
        <v>0.658</v>
      </c>
      <c r="F13">
        <v>10.8921</v>
      </c>
      <c r="G13" t="s">
        <v>10</v>
      </c>
      <c r="H13">
        <v>1.788</v>
      </c>
      <c r="I13">
        <v>93.3357</v>
      </c>
      <c r="K13" s="2">
        <v>0.0180555555555556</v>
      </c>
      <c r="L13" s="3">
        <f t="shared" si="0"/>
        <v>232.01805555555555</v>
      </c>
      <c r="M13">
        <f t="shared" si="1"/>
        <v>651.749331322814</v>
      </c>
      <c r="N13">
        <f>(277-103)/(-67.4+(AVERAGE($P$4,$P$47)))*I13+277-((277-103)/(-67.4+(AVERAGE($P$4,$P$47)))*225)</f>
        <v>132.05572198542433</v>
      </c>
    </row>
    <row r="14" spans="1:14" ht="12.75">
      <c r="A14" t="s">
        <v>26</v>
      </c>
      <c r="B14" s="1">
        <v>36757</v>
      </c>
      <c r="C14" s="2">
        <v>0.02050925925925926</v>
      </c>
      <c r="D14" t="s">
        <v>9</v>
      </c>
      <c r="E14">
        <v>0.658</v>
      </c>
      <c r="F14">
        <v>10.136</v>
      </c>
      <c r="G14" t="s">
        <v>10</v>
      </c>
      <c r="H14">
        <v>1.788</v>
      </c>
      <c r="I14">
        <v>99.0465</v>
      </c>
      <c r="K14" s="2">
        <v>0.0201388888888889</v>
      </c>
      <c r="L14" s="3">
        <f t="shared" si="0"/>
        <v>232.02013888888888</v>
      </c>
      <c r="M14">
        <f t="shared" si="1"/>
        <v>606.5066628371061</v>
      </c>
      <c r="N14">
        <f>(277-103)/(-67.4+(AVERAGE($P$4,$P$47)))*I14+277-((277-103)/(-67.4+(AVERAGE($P$4,$P$47)))*225)</f>
        <v>138.3425270106714</v>
      </c>
    </row>
    <row r="15" spans="1:14" ht="12.75">
      <c r="A15" t="s">
        <v>27</v>
      </c>
      <c r="B15" s="1">
        <v>36757</v>
      </c>
      <c r="C15" s="2">
        <v>0.02259259259259259</v>
      </c>
      <c r="D15" t="s">
        <v>9</v>
      </c>
      <c r="E15">
        <v>0.66</v>
      </c>
      <c r="F15">
        <v>10.8258</v>
      </c>
      <c r="G15" t="s">
        <v>10</v>
      </c>
      <c r="H15">
        <v>1.79</v>
      </c>
      <c r="I15">
        <v>87.2222</v>
      </c>
      <c r="K15" s="2">
        <v>0.0222222222222222</v>
      </c>
      <c r="L15" s="3">
        <f t="shared" si="0"/>
        <v>232.0222222222222</v>
      </c>
      <c r="M15">
        <f t="shared" si="1"/>
        <v>647.7821458703573</v>
      </c>
      <c r="N15">
        <f>(277-103)/(-67.4+(AVERAGE($P$4,$P$47)))*I15+277-((277-103)/(-67.4+(AVERAGE($P$4,$P$47)))*225)</f>
        <v>125.32559966948821</v>
      </c>
    </row>
    <row r="16" spans="1:14" ht="12.75">
      <c r="A16" t="s">
        <v>28</v>
      </c>
      <c r="B16" s="1">
        <v>36757</v>
      </c>
      <c r="C16" s="2">
        <v>0.0246875</v>
      </c>
      <c r="D16" t="s">
        <v>9</v>
      </c>
      <c r="E16">
        <v>0.658</v>
      </c>
      <c r="F16">
        <v>10.0615</v>
      </c>
      <c r="G16" t="s">
        <v>10</v>
      </c>
      <c r="H16">
        <v>1.788</v>
      </c>
      <c r="I16">
        <v>95.4478</v>
      </c>
      <c r="K16" s="2">
        <v>0.0243055555555556</v>
      </c>
      <c r="L16" s="3">
        <f t="shared" si="0"/>
        <v>232.02430555555554</v>
      </c>
      <c r="M16">
        <f t="shared" si="1"/>
        <v>602.0488149304995</v>
      </c>
      <c r="N16">
        <f>(277-103)/(-67.4+(AVERAGE($P$4,$P$47)))*I16+277-((277-103)/(-67.4+(AVERAGE($P$4,$P$47)))*225)</f>
        <v>134.38085347205043</v>
      </c>
    </row>
    <row r="17" spans="1:14" ht="12.75">
      <c r="A17" t="s">
        <v>29</v>
      </c>
      <c r="B17" s="1">
        <v>36757</v>
      </c>
      <c r="C17" s="2">
        <v>0.02677083333333333</v>
      </c>
      <c r="D17" t="s">
        <v>9</v>
      </c>
      <c r="E17">
        <v>0.658</v>
      </c>
      <c r="F17">
        <v>10.0876</v>
      </c>
      <c r="G17" t="s">
        <v>10</v>
      </c>
      <c r="H17">
        <v>1.788</v>
      </c>
      <c r="I17">
        <v>93.1618</v>
      </c>
      <c r="K17" s="2">
        <v>0.0263888888888889</v>
      </c>
      <c r="L17" s="3">
        <f t="shared" si="0"/>
        <v>232.0263888888889</v>
      </c>
      <c r="M17">
        <f t="shared" si="1"/>
        <v>603.6105576199282</v>
      </c>
      <c r="N17">
        <f>(277-103)/(-67.4+(AVERAGE($P$4,$P$47)))*I17+277-((277-103)/(-67.4+(AVERAGE($P$4,$P$47)))*225)</f>
        <v>131.86428201311037</v>
      </c>
    </row>
    <row r="18" spans="1:14" ht="12.75">
      <c r="A18" t="s">
        <v>30</v>
      </c>
      <c r="B18" s="1">
        <v>36757</v>
      </c>
      <c r="C18" s="2">
        <v>0.028854166666666667</v>
      </c>
      <c r="D18" t="s">
        <v>9</v>
      </c>
      <c r="E18">
        <v>0.665</v>
      </c>
      <c r="F18">
        <v>10.5946</v>
      </c>
      <c r="G18" t="s">
        <v>10</v>
      </c>
      <c r="H18">
        <v>1.793</v>
      </c>
      <c r="I18">
        <v>96.9315</v>
      </c>
      <c r="K18" s="2">
        <v>0.0284722222222222</v>
      </c>
      <c r="L18" s="3">
        <f t="shared" si="0"/>
        <v>232.02847222222223</v>
      </c>
      <c r="M18">
        <f t="shared" si="1"/>
        <v>633.9478581387139</v>
      </c>
      <c r="N18">
        <f>(277-103)/(-67.4+(AVERAGE($P$4,$P$47)))*I18+277-((277-103)/(-67.4+(AVERAGE($P$4,$P$47)))*225)</f>
        <v>136.0142030230694</v>
      </c>
    </row>
    <row r="19" spans="1:14" ht="12.75">
      <c r="A19" t="s">
        <v>31</v>
      </c>
      <c r="B19" s="1">
        <v>36757</v>
      </c>
      <c r="C19" s="2">
        <v>0.0309375</v>
      </c>
      <c r="D19" t="s">
        <v>9</v>
      </c>
      <c r="E19">
        <v>0.66</v>
      </c>
      <c r="F19">
        <v>10.4291</v>
      </c>
      <c r="G19" t="s">
        <v>10</v>
      </c>
      <c r="H19">
        <v>1.788</v>
      </c>
      <c r="I19">
        <v>87.7047</v>
      </c>
      <c r="K19" s="2">
        <v>0.0305555555555556</v>
      </c>
      <c r="L19" s="3">
        <f t="shared" si="0"/>
        <v>232.03055555555557</v>
      </c>
      <c r="M19">
        <f t="shared" si="1"/>
        <v>624.0448537287355</v>
      </c>
      <c r="N19">
        <f>(277-103)/(-67.4+(AVERAGE($P$4,$P$47)))*I19+277-((277-103)/(-67.4+(AVERAGE($P$4,$P$47)))*225)</f>
        <v>125.85676578013499</v>
      </c>
    </row>
    <row r="20" spans="1:14" ht="12.75">
      <c r="A20" t="s">
        <v>32</v>
      </c>
      <c r="B20" s="1">
        <v>36757</v>
      </c>
      <c r="C20" s="2">
        <v>0.03302083333333333</v>
      </c>
      <c r="D20" t="s">
        <v>9</v>
      </c>
      <c r="E20">
        <v>0.66</v>
      </c>
      <c r="F20">
        <v>10.29</v>
      </c>
      <c r="G20" t="s">
        <v>10</v>
      </c>
      <c r="H20">
        <v>1.788</v>
      </c>
      <c r="I20">
        <v>97.216</v>
      </c>
      <c r="K20" s="2">
        <v>0.0326388888888889</v>
      </c>
      <c r="L20" s="3">
        <f t="shared" si="0"/>
        <v>232.0326388888889</v>
      </c>
      <c r="M20">
        <f t="shared" si="1"/>
        <v>615.7215430735814</v>
      </c>
      <c r="N20">
        <f>(277-103)/(-67.4+(AVERAGE($P$4,$P$47)))*I20+277-((277-103)/(-67.4+(AVERAGE($P$4,$P$47)))*225)</f>
        <v>136.32739837743003</v>
      </c>
    </row>
    <row r="21" spans="1:14" ht="12.75">
      <c r="A21" t="s">
        <v>33</v>
      </c>
      <c r="B21" s="1">
        <v>36757</v>
      </c>
      <c r="C21" s="2">
        <v>0.035104166666666665</v>
      </c>
      <c r="D21" t="s">
        <v>9</v>
      </c>
      <c r="E21">
        <v>0.66</v>
      </c>
      <c r="F21">
        <v>10.6654</v>
      </c>
      <c r="G21" t="s">
        <v>10</v>
      </c>
      <c r="H21">
        <v>1.788</v>
      </c>
      <c r="I21">
        <v>94.2307</v>
      </c>
      <c r="K21" s="2">
        <v>0.0347222222222222</v>
      </c>
      <c r="L21" s="3">
        <f t="shared" si="0"/>
        <v>232.03472222222223</v>
      </c>
      <c r="M21">
        <f t="shared" si="1"/>
        <v>638.1843095721065</v>
      </c>
      <c r="N21">
        <f>(277-103)/(-67.4+(AVERAGE($P$4,$P$47)))*I21+277-((277-103)/(-67.4+(AVERAGE($P$4,$P$47)))*225)</f>
        <v>133.04099383833392</v>
      </c>
    </row>
    <row r="22" spans="1:14" ht="12.75">
      <c r="A22" t="s">
        <v>34</v>
      </c>
      <c r="B22" s="1">
        <v>36757</v>
      </c>
      <c r="C22" s="2">
        <v>0.0371875</v>
      </c>
      <c r="D22" t="s">
        <v>9</v>
      </c>
      <c r="E22">
        <v>0.658</v>
      </c>
      <c r="F22">
        <v>10.1518</v>
      </c>
      <c r="G22" t="s">
        <v>10</v>
      </c>
      <c r="H22">
        <v>1.788</v>
      </c>
      <c r="I22">
        <v>97.4985</v>
      </c>
      <c r="K22" s="2">
        <v>0.0368055555555556</v>
      </c>
      <c r="L22" s="3">
        <f t="shared" si="0"/>
        <v>232.03680555555556</v>
      </c>
      <c r="M22">
        <f t="shared" si="1"/>
        <v>607.4520856146146</v>
      </c>
      <c r="N22">
        <f>(277-103)/(-67.4+(AVERAGE($P$4,$P$47)))*I22+277-((277-103)/(-67.4+(AVERAGE($P$4,$P$47)))*225)</f>
        <v>136.6383920069797</v>
      </c>
    </row>
    <row r="23" spans="1:14" ht="12.75">
      <c r="A23" t="s">
        <v>35</v>
      </c>
      <c r="B23" s="1">
        <v>36757</v>
      </c>
      <c r="C23" s="2">
        <v>0.03928240740740741</v>
      </c>
      <c r="D23" t="s">
        <v>9</v>
      </c>
      <c r="E23">
        <v>0.66</v>
      </c>
      <c r="F23">
        <v>10.5056</v>
      </c>
      <c r="G23" t="s">
        <v>10</v>
      </c>
      <c r="H23">
        <v>1.79</v>
      </c>
      <c r="I23">
        <v>88.2492</v>
      </c>
      <c r="K23" s="2">
        <v>0.0388888888888889</v>
      </c>
      <c r="L23" s="3">
        <f t="shared" si="0"/>
        <v>232.0388888888889</v>
      </c>
      <c r="M23">
        <f t="shared" si="1"/>
        <v>628.6223754046468</v>
      </c>
      <c r="N23">
        <f>(277-103)/(-67.4+(AVERAGE($P$4,$P$47)))*I23+277-((277-103)/(-67.4+(AVERAGE($P$4,$P$47)))*225)</f>
        <v>126.4561853599219</v>
      </c>
    </row>
    <row r="24" spans="1:14" ht="12.75">
      <c r="A24" t="s">
        <v>36</v>
      </c>
      <c r="B24" s="1">
        <v>36757</v>
      </c>
      <c r="C24" s="2">
        <v>0.041365740740740745</v>
      </c>
      <c r="D24" t="s">
        <v>9</v>
      </c>
      <c r="E24">
        <v>0.66</v>
      </c>
      <c r="F24">
        <v>10.2395</v>
      </c>
      <c r="G24" t="s">
        <v>10</v>
      </c>
      <c r="H24">
        <v>1.788</v>
      </c>
      <c r="I24">
        <v>95.2901</v>
      </c>
      <c r="K24" s="2">
        <v>0.0409722222222222</v>
      </c>
      <c r="L24" s="3">
        <f t="shared" si="0"/>
        <v>232.04097222222222</v>
      </c>
      <c r="M24">
        <f t="shared" si="1"/>
        <v>612.6997803986334</v>
      </c>
      <c r="N24">
        <f>(277-103)/(-67.4+(AVERAGE($P$4,$P$47)))*I24+277-((277-103)/(-67.4+(AVERAGE($P$4,$P$47)))*225)</f>
        <v>134.20724747070534</v>
      </c>
    </row>
    <row r="25" spans="1:14" ht="12.75">
      <c r="A25" t="s">
        <v>37</v>
      </c>
      <c r="B25" s="1">
        <v>36757</v>
      </c>
      <c r="C25" s="2">
        <v>0.04344907407407408</v>
      </c>
      <c r="D25" t="s">
        <v>9</v>
      </c>
      <c r="E25">
        <v>0.66</v>
      </c>
      <c r="F25">
        <v>10.5964</v>
      </c>
      <c r="G25" t="s">
        <v>10</v>
      </c>
      <c r="H25">
        <v>1.79</v>
      </c>
      <c r="I25">
        <v>88.6239</v>
      </c>
      <c r="K25" s="2">
        <v>0.0430555555555556</v>
      </c>
      <c r="L25" s="3">
        <f t="shared" si="0"/>
        <v>232.04305555555555</v>
      </c>
      <c r="M25">
        <f t="shared" si="1"/>
        <v>634.0555645310883</v>
      </c>
      <c r="N25">
        <f>(277-103)/(-67.4+(AVERAGE($P$4,$P$47)))*I25+277-((277-103)/(-67.4+(AVERAGE($P$4,$P$47)))*225)</f>
        <v>126.86867850325734</v>
      </c>
    </row>
    <row r="26" spans="1:14" ht="12.75">
      <c r="A26" t="s">
        <v>38</v>
      </c>
      <c r="B26" s="1">
        <v>36757</v>
      </c>
      <c r="C26" s="2">
        <v>0.04553240740740741</v>
      </c>
      <c r="D26" t="s">
        <v>9</v>
      </c>
      <c r="E26">
        <v>0.658</v>
      </c>
      <c r="F26">
        <v>10.0084</v>
      </c>
      <c r="G26" t="s">
        <v>10</v>
      </c>
      <c r="H26">
        <v>1.788</v>
      </c>
      <c r="I26">
        <v>95.1655</v>
      </c>
      <c r="K26" s="2">
        <v>0.0451388888888889</v>
      </c>
      <c r="L26" s="3">
        <f t="shared" si="0"/>
        <v>232.04513888888889</v>
      </c>
      <c r="M26">
        <f t="shared" si="1"/>
        <v>598.871476355455</v>
      </c>
      <c r="N26">
        <f>(277-103)/(-67.4+(AVERAGE($P$4,$P$47)))*I26+277-((277-103)/(-67.4+(AVERAGE($P$4,$P$47)))*225)</f>
        <v>134.07008001498184</v>
      </c>
    </row>
    <row r="27" spans="1:14" ht="12.75">
      <c r="A27" t="s">
        <v>39</v>
      </c>
      <c r="B27" s="1">
        <v>36757</v>
      </c>
      <c r="C27" s="2">
        <v>0.04761574074074074</v>
      </c>
      <c r="D27" t="s">
        <v>9</v>
      </c>
      <c r="E27">
        <v>0.658</v>
      </c>
      <c r="F27">
        <v>10.855</v>
      </c>
      <c r="G27" t="s">
        <v>10</v>
      </c>
      <c r="H27">
        <v>1.786</v>
      </c>
      <c r="I27">
        <v>88.4318</v>
      </c>
      <c r="K27" s="2">
        <v>0.0472222222222222</v>
      </c>
      <c r="L27" s="3">
        <f t="shared" si="0"/>
        <v>232.04722222222222</v>
      </c>
      <c r="M27">
        <f t="shared" si="1"/>
        <v>649.5293829022086</v>
      </c>
      <c r="N27">
        <f>(277-103)/(-67.4+(AVERAGE($P$4,$P$47)))*I27+277-((277-103)/(-67.4+(AVERAGE($P$4,$P$47)))*225)</f>
        <v>126.65720283516356</v>
      </c>
    </row>
    <row r="28" spans="1:14" ht="12.75">
      <c r="A28" t="s">
        <v>40</v>
      </c>
      <c r="B28" s="1">
        <v>36757</v>
      </c>
      <c r="C28" s="2">
        <v>0.04969907407407407</v>
      </c>
      <c r="D28" t="s">
        <v>9</v>
      </c>
      <c r="E28">
        <v>0.658</v>
      </c>
      <c r="F28">
        <v>9.7209</v>
      </c>
      <c r="G28" t="s">
        <v>10</v>
      </c>
      <c r="H28">
        <v>1.786</v>
      </c>
      <c r="I28">
        <v>96.8384</v>
      </c>
      <c r="K28" s="2">
        <v>0.0493055555555556</v>
      </c>
      <c r="L28" s="3">
        <f t="shared" si="0"/>
        <v>232.04930555555555</v>
      </c>
      <c r="M28">
        <f t="shared" si="1"/>
        <v>581.6683720178793</v>
      </c>
      <c r="N28">
        <f>(277-103)/(-67.4+(AVERAGE($P$4,$P$47)))*I28+277-((277-103)/(-67.4+(AVERAGE($P$4,$P$47)))*225)</f>
        <v>135.91171273311863</v>
      </c>
    </row>
    <row r="29" spans="1:14" ht="12.75">
      <c r="A29" t="s">
        <v>41</v>
      </c>
      <c r="B29" s="1">
        <v>36757</v>
      </c>
      <c r="C29" s="2">
        <v>0.05178240740740741</v>
      </c>
      <c r="D29" t="s">
        <v>9</v>
      </c>
      <c r="E29">
        <v>0.66</v>
      </c>
      <c r="F29">
        <v>10.3371</v>
      </c>
      <c r="G29" t="s">
        <v>10</v>
      </c>
      <c r="H29">
        <v>1.79</v>
      </c>
      <c r="I29">
        <v>84.6027</v>
      </c>
      <c r="K29" s="2">
        <v>0.0513888888888889</v>
      </c>
      <c r="L29" s="3">
        <f t="shared" si="0"/>
        <v>232.05138888888888</v>
      </c>
      <c r="M29">
        <f t="shared" si="1"/>
        <v>618.5398603407112</v>
      </c>
      <c r="N29">
        <f>(277-103)/(-67.4+(AVERAGE($P$4,$P$47)))*I29+277-((277-103)/(-67.4+(AVERAGE($P$4,$P$47)))*225)</f>
        <v>122.44189059831871</v>
      </c>
    </row>
    <row r="30" spans="1:14" ht="12.75">
      <c r="A30" t="s">
        <v>42</v>
      </c>
      <c r="B30" s="1">
        <v>36757</v>
      </c>
      <c r="C30" s="2">
        <v>0.053877314814814815</v>
      </c>
      <c r="D30" t="s">
        <v>9</v>
      </c>
      <c r="E30">
        <v>0.66</v>
      </c>
      <c r="F30">
        <v>10.6436</v>
      </c>
      <c r="G30" t="s">
        <v>10</v>
      </c>
      <c r="H30">
        <v>1.788</v>
      </c>
      <c r="I30">
        <v>85.4843</v>
      </c>
      <c r="K30" s="2">
        <v>0.0534722222222222</v>
      </c>
      <c r="L30" s="3">
        <f t="shared" si="0"/>
        <v>232.0534722222222</v>
      </c>
      <c r="M30">
        <f t="shared" si="1"/>
        <v>636.8798654866832</v>
      </c>
      <c r="N30">
        <f>(277-103)/(-67.4+(AVERAGE($P$4,$P$47)))*I30+277-((277-103)/(-67.4+(AVERAGE($P$4,$P$47)))*225)</f>
        <v>123.41241089499482</v>
      </c>
    </row>
    <row r="31" spans="1:14" ht="12.75">
      <c r="A31" t="s">
        <v>43</v>
      </c>
      <c r="B31" s="1">
        <v>36757</v>
      </c>
      <c r="C31" s="2">
        <v>0.05596064814814814</v>
      </c>
      <c r="D31" t="s">
        <v>9</v>
      </c>
      <c r="E31">
        <v>0.66</v>
      </c>
      <c r="F31">
        <v>9.4971</v>
      </c>
      <c r="G31" t="s">
        <v>10</v>
      </c>
      <c r="H31">
        <v>1.788</v>
      </c>
      <c r="I31">
        <v>85.8542</v>
      </c>
      <c r="K31" s="2">
        <v>0.0555555555555556</v>
      </c>
      <c r="L31" s="3">
        <f t="shared" si="0"/>
        <v>232.05555555555554</v>
      </c>
      <c r="M31">
        <f t="shared" si="1"/>
        <v>568.2768772326638</v>
      </c>
      <c r="N31">
        <f>(277-103)/(-67.4+(AVERAGE($P$4,$P$47)))*I31+277-((277-103)/(-67.4+(AVERAGE($P$4,$P$47)))*225)</f>
        <v>123.81961989878391</v>
      </c>
    </row>
    <row r="32" spans="1:14" ht="12.75">
      <c r="A32" t="s">
        <v>44</v>
      </c>
      <c r="B32" s="1">
        <v>36757</v>
      </c>
      <c r="C32" s="2">
        <v>0.05804398148148148</v>
      </c>
      <c r="D32" t="s">
        <v>9</v>
      </c>
      <c r="E32">
        <v>0.66</v>
      </c>
      <c r="F32">
        <v>10.0026</v>
      </c>
      <c r="G32" t="s">
        <v>10</v>
      </c>
      <c r="H32">
        <v>1.788</v>
      </c>
      <c r="I32">
        <v>89.7999</v>
      </c>
      <c r="K32" s="2">
        <v>0.0576388888888889</v>
      </c>
      <c r="L32" s="3">
        <f t="shared" si="0"/>
        <v>232.0576388888889</v>
      </c>
      <c r="M32">
        <f t="shared" si="1"/>
        <v>598.5244224244708</v>
      </c>
      <c r="N32">
        <f>(277-103)/(-67.4+(AVERAGE($P$4,$P$47)))*I32+277-((277-103)/(-67.4+(AVERAGE($P$4,$P$47)))*225)</f>
        <v>128.16329269210837</v>
      </c>
    </row>
    <row r="33" spans="1:14" ht="12.75">
      <c r="A33" t="s">
        <v>45</v>
      </c>
      <c r="B33" s="1">
        <v>36757</v>
      </c>
      <c r="C33" s="2">
        <v>0.060127314814814814</v>
      </c>
      <c r="D33" t="s">
        <v>9</v>
      </c>
      <c r="E33">
        <v>0.658</v>
      </c>
      <c r="F33">
        <v>10.3646</v>
      </c>
      <c r="G33" t="s">
        <v>10</v>
      </c>
      <c r="H33">
        <v>1.786</v>
      </c>
      <c r="I33">
        <v>85.939</v>
      </c>
      <c r="K33" s="2">
        <v>0.0597222222222222</v>
      </c>
      <c r="L33" s="3">
        <f t="shared" si="0"/>
        <v>232.05972222222223</v>
      </c>
      <c r="M33">
        <f t="shared" si="1"/>
        <v>620.1853746686531</v>
      </c>
      <c r="N33">
        <f>(277-103)/(-67.4+(AVERAGE($P$4,$P$47)))*I33+277-((277-103)/(-67.4+(AVERAGE($P$4,$P$47)))*225)</f>
        <v>123.91297303076908</v>
      </c>
    </row>
    <row r="34" spans="1:14" ht="12.75">
      <c r="A34" t="s">
        <v>46</v>
      </c>
      <c r="B34" s="1">
        <v>36757</v>
      </c>
      <c r="C34" s="2">
        <v>0.06221064814814815</v>
      </c>
      <c r="D34" t="s">
        <v>9</v>
      </c>
      <c r="E34">
        <v>0.658</v>
      </c>
      <c r="F34">
        <v>10.9753</v>
      </c>
      <c r="G34" t="s">
        <v>10</v>
      </c>
      <c r="H34">
        <v>1.788</v>
      </c>
      <c r="I34">
        <v>90.3505</v>
      </c>
      <c r="K34" s="2">
        <v>0.0618055555555556</v>
      </c>
      <c r="L34" s="3">
        <f t="shared" si="0"/>
        <v>232.06180555555557</v>
      </c>
      <c r="M34">
        <f t="shared" si="1"/>
        <v>656.7277601258969</v>
      </c>
      <c r="N34">
        <f>(277-103)/(-67.4+(AVERAGE($P$4,$P$47)))*I34+277-((277-103)/(-67.4+(AVERAGE($P$4,$P$47)))*225)</f>
        <v>128.76942753256873</v>
      </c>
    </row>
    <row r="35" spans="1:14" ht="12.75">
      <c r="A35" t="s">
        <v>47</v>
      </c>
      <c r="B35" s="1">
        <v>36757</v>
      </c>
      <c r="C35" s="2">
        <v>0.06429398148148148</v>
      </c>
      <c r="D35" t="s">
        <v>9</v>
      </c>
      <c r="E35">
        <v>0.658</v>
      </c>
      <c r="F35">
        <v>10.1567</v>
      </c>
      <c r="G35" t="s">
        <v>10</v>
      </c>
      <c r="H35">
        <v>1.786</v>
      </c>
      <c r="I35">
        <v>86.0507</v>
      </c>
      <c r="K35" s="2">
        <v>0.0638888888888889</v>
      </c>
      <c r="L35" s="3">
        <f t="shared" si="0"/>
        <v>232.0638888888889</v>
      </c>
      <c r="M35">
        <f t="shared" si="1"/>
        <v>607.7452863494116</v>
      </c>
      <c r="N35">
        <f>(277-103)/(-67.4+(AVERAGE($P$4,$P$47)))*I35+277-((277-103)/(-67.4+(AVERAGE($P$4,$P$47)))*225)</f>
        <v>124.03593936146183</v>
      </c>
    </row>
    <row r="36" spans="1:14" ht="12.75">
      <c r="A36" t="s">
        <v>48</v>
      </c>
      <c r="B36" s="1">
        <v>36757</v>
      </c>
      <c r="C36" s="2">
        <v>0.0663773148148148</v>
      </c>
      <c r="D36" t="s">
        <v>9</v>
      </c>
      <c r="E36">
        <v>0.658</v>
      </c>
      <c r="F36">
        <v>10.5599</v>
      </c>
      <c r="G36" t="s">
        <v>10</v>
      </c>
      <c r="H36">
        <v>1.786</v>
      </c>
      <c r="I36">
        <v>88.9066</v>
      </c>
      <c r="K36" s="2">
        <v>0.0659722222222222</v>
      </c>
      <c r="L36" s="3">
        <f t="shared" si="0"/>
        <v>232.06597222222223</v>
      </c>
      <c r="M36">
        <f t="shared" si="1"/>
        <v>631.8715182412744</v>
      </c>
      <c r="N36">
        <f>(277-103)/(-67.4+(AVERAGE($P$4,$P$47)))*I36+277-((277-103)/(-67.4+(AVERAGE($P$4,$P$47)))*225)</f>
        <v>127.17989230528809</v>
      </c>
    </row>
    <row r="37" spans="1:14" ht="12.75">
      <c r="A37" t="s">
        <v>49</v>
      </c>
      <c r="B37" s="1">
        <v>36757</v>
      </c>
      <c r="C37" s="2">
        <v>0.06847222222222223</v>
      </c>
      <c r="D37" t="s">
        <v>9</v>
      </c>
      <c r="E37">
        <v>0.66</v>
      </c>
      <c r="F37">
        <v>10.4446</v>
      </c>
      <c r="G37" t="s">
        <v>10</v>
      </c>
      <c r="H37">
        <v>1.788</v>
      </c>
      <c r="I37">
        <v>83.9298</v>
      </c>
      <c r="K37" s="2">
        <v>0.0680555555555556</v>
      </c>
      <c r="L37" s="3">
        <f t="shared" si="0"/>
        <v>232.06805555555556</v>
      </c>
      <c r="M37">
        <f t="shared" si="1"/>
        <v>624.9723254408482</v>
      </c>
      <c r="N37">
        <f>(277-103)/(-67.4+(AVERAGE($P$4,$P$47)))*I37+277-((277-103)/(-67.4+(AVERAGE($P$4,$P$47)))*225)</f>
        <v>121.70112028566746</v>
      </c>
    </row>
    <row r="38" spans="1:14" ht="12.75">
      <c r="A38" t="s">
        <v>50</v>
      </c>
      <c r="B38" s="1">
        <v>36757</v>
      </c>
      <c r="C38" s="2">
        <v>0.07055555555555555</v>
      </c>
      <c r="D38" t="s">
        <v>9</v>
      </c>
      <c r="E38">
        <v>0.66</v>
      </c>
      <c r="F38">
        <v>10.3965</v>
      </c>
      <c r="G38" t="s">
        <v>10</v>
      </c>
      <c r="H38">
        <v>1.788</v>
      </c>
      <c r="I38">
        <v>89.7373</v>
      </c>
      <c r="K38" s="2">
        <v>0.0701388888888889</v>
      </c>
      <c r="L38" s="3">
        <f t="shared" si="0"/>
        <v>232.0701388888889</v>
      </c>
      <c r="M38">
        <f t="shared" si="1"/>
        <v>622.094171289066</v>
      </c>
      <c r="N38">
        <f>(277-103)/(-67.4+(AVERAGE($P$4,$P$47)))*I38+277-((277-103)/(-67.4+(AVERAGE($P$4,$P$47)))*225)</f>
        <v>128.094378705525</v>
      </c>
    </row>
    <row r="39" spans="1:14" ht="12.75">
      <c r="A39" t="s">
        <v>51</v>
      </c>
      <c r="B39" s="1">
        <v>36757</v>
      </c>
      <c r="C39" s="2">
        <v>0.07263888888888889</v>
      </c>
      <c r="D39" t="s">
        <v>9</v>
      </c>
      <c r="E39">
        <v>0.658</v>
      </c>
      <c r="F39">
        <v>9.9925</v>
      </c>
      <c r="G39" t="s">
        <v>10</v>
      </c>
      <c r="H39">
        <v>1.788</v>
      </c>
      <c r="I39">
        <v>83.5481</v>
      </c>
      <c r="K39" s="2">
        <v>0.0722222222222222</v>
      </c>
      <c r="L39" s="3">
        <f t="shared" si="0"/>
        <v>232.07222222222222</v>
      </c>
      <c r="M39">
        <f t="shared" si="1"/>
        <v>597.9200698894813</v>
      </c>
      <c r="N39">
        <f>(277-103)/(-67.4+(AVERAGE($P$4,$P$47)))*I39+277-((277-103)/(-67.4+(AVERAGE($P$4,$P$47)))*225)</f>
        <v>121.28092110549363</v>
      </c>
    </row>
    <row r="40" spans="1:14" ht="12.75">
      <c r="A40" t="s">
        <v>52</v>
      </c>
      <c r="B40" s="1">
        <v>36757</v>
      </c>
      <c r="C40" s="2">
        <v>0.07472222222222223</v>
      </c>
      <c r="D40" t="s">
        <v>9</v>
      </c>
      <c r="E40">
        <v>0.658</v>
      </c>
      <c r="F40">
        <v>10.2943</v>
      </c>
      <c r="G40" t="s">
        <v>10</v>
      </c>
      <c r="H40">
        <v>1.788</v>
      </c>
      <c r="I40">
        <v>87.2089</v>
      </c>
      <c r="K40" s="2">
        <v>0.0743055555555556</v>
      </c>
      <c r="L40" s="3">
        <f t="shared" si="0"/>
        <v>232.07430555555555</v>
      </c>
      <c r="M40">
        <f t="shared" si="1"/>
        <v>615.9788416775868</v>
      </c>
      <c r="N40">
        <f>(277-103)/(-67.4+(AVERAGE($P$4,$P$47)))*I40+277-((277-103)/(-67.4+(AVERAGE($P$4,$P$47)))*225)</f>
        <v>125.31095819949525</v>
      </c>
    </row>
    <row r="41" spans="1:14" ht="12.75">
      <c r="A41" t="s">
        <v>53</v>
      </c>
      <c r="B41" s="1">
        <v>36757</v>
      </c>
      <c r="C41" s="2">
        <v>0.07680555555555556</v>
      </c>
      <c r="D41" t="s">
        <v>9</v>
      </c>
      <c r="E41">
        <v>0.658</v>
      </c>
      <c r="F41">
        <v>10.6123</v>
      </c>
      <c r="G41" t="s">
        <v>10</v>
      </c>
      <c r="H41">
        <v>1.786</v>
      </c>
      <c r="I41">
        <v>84.8149</v>
      </c>
      <c r="K41" s="2">
        <v>0.0763888888888889</v>
      </c>
      <c r="L41" s="3">
        <f t="shared" si="0"/>
        <v>232.07638888888889</v>
      </c>
      <c r="M41">
        <f t="shared" si="1"/>
        <v>635.006970997062</v>
      </c>
      <c r="N41">
        <f>(277-103)/(-67.4+(AVERAGE($P$4,$P$47)))*I41+277-((277-103)/(-67.4+(AVERAGE($P$4,$P$47)))*225)</f>
        <v>122.6754936007627</v>
      </c>
    </row>
    <row r="42" spans="1:14" ht="12.75">
      <c r="A42" t="s">
        <v>54</v>
      </c>
      <c r="B42" s="1">
        <v>36757</v>
      </c>
      <c r="C42" s="2">
        <v>0.07890046296296296</v>
      </c>
      <c r="D42" t="s">
        <v>9</v>
      </c>
      <c r="E42">
        <v>0.66</v>
      </c>
      <c r="F42">
        <v>9.9287</v>
      </c>
      <c r="G42" t="s">
        <v>10</v>
      </c>
      <c r="H42">
        <v>1.79</v>
      </c>
      <c r="I42">
        <v>88.2759</v>
      </c>
      <c r="K42" s="2">
        <v>0.0784722222222222</v>
      </c>
      <c r="L42" s="3">
        <f t="shared" si="0"/>
        <v>232.07847222222222</v>
      </c>
      <c r="M42">
        <f t="shared" si="1"/>
        <v>594.1024766486557</v>
      </c>
      <c r="N42">
        <f>(277-103)/(-67.4+(AVERAGE($P$4,$P$47)))*I42+277-((277-103)/(-67.4+(AVERAGE($P$4,$P$47)))*225)</f>
        <v>126.48557838614835</v>
      </c>
    </row>
    <row r="43" spans="1:14" ht="12.75">
      <c r="A43" t="s">
        <v>55</v>
      </c>
      <c r="B43" s="1">
        <v>36757</v>
      </c>
      <c r="C43" s="2">
        <v>0.0809837962962963</v>
      </c>
      <c r="D43" t="s">
        <v>9</v>
      </c>
      <c r="E43">
        <v>0.66</v>
      </c>
      <c r="F43">
        <v>10.152</v>
      </c>
      <c r="G43" t="s">
        <v>10</v>
      </c>
      <c r="H43">
        <v>1.788</v>
      </c>
      <c r="I43">
        <v>85.4211</v>
      </c>
      <c r="K43" s="2">
        <v>0.0805555555555555</v>
      </c>
      <c r="L43" s="3">
        <f t="shared" si="0"/>
        <v>232.08055555555555</v>
      </c>
      <c r="M43">
        <f t="shared" si="1"/>
        <v>607.464052991545</v>
      </c>
      <c r="N43">
        <f>(277-103)/(-67.4+(AVERAGE($P$4,$P$47)))*I43+277-((277-103)/(-67.4+(AVERAGE($P$4,$P$47)))*225)</f>
        <v>123.3428363909681</v>
      </c>
    </row>
    <row r="44" spans="1:14" ht="12.75">
      <c r="A44" t="s">
        <v>56</v>
      </c>
      <c r="B44" s="1">
        <v>36757</v>
      </c>
      <c r="C44" s="2">
        <v>0.08306712962962963</v>
      </c>
      <c r="D44" t="s">
        <v>9</v>
      </c>
      <c r="E44">
        <v>0.658</v>
      </c>
      <c r="F44">
        <v>10.0351</v>
      </c>
      <c r="G44" t="s">
        <v>10</v>
      </c>
      <c r="H44">
        <v>1.788</v>
      </c>
      <c r="I44">
        <v>85.3255</v>
      </c>
      <c r="K44" s="2">
        <v>0.0826388888888889</v>
      </c>
      <c r="L44" s="3">
        <f t="shared" si="0"/>
        <v>232.08263888888888</v>
      </c>
      <c r="M44">
        <f t="shared" si="1"/>
        <v>600.4691211756751</v>
      </c>
      <c r="N44">
        <f>$O$4/AVERAGE($P$4,$P$47)*I44</f>
        <v>104.83182669580442</v>
      </c>
    </row>
    <row r="45" spans="1:17" ht="12.75">
      <c r="A45" t="s">
        <v>57</v>
      </c>
      <c r="B45" s="1">
        <v>36757</v>
      </c>
      <c r="C45" s="2">
        <v>0.08515046296296297</v>
      </c>
      <c r="D45" t="s">
        <v>9</v>
      </c>
      <c r="E45">
        <v>0.66</v>
      </c>
      <c r="F45">
        <v>7.431</v>
      </c>
      <c r="G45" t="s">
        <v>10</v>
      </c>
      <c r="H45">
        <v>1.786</v>
      </c>
      <c r="I45">
        <v>222.5888</v>
      </c>
      <c r="K45" s="2">
        <v>0.0847222222222222</v>
      </c>
      <c r="L45" s="3">
        <f t="shared" si="0"/>
        <v>232.0847222222222</v>
      </c>
      <c r="M45" t="s">
        <v>58</v>
      </c>
      <c r="N45" t="s">
        <v>58</v>
      </c>
      <c r="P45" t="s">
        <v>59</v>
      </c>
      <c r="Q45" t="s">
        <v>9</v>
      </c>
    </row>
    <row r="46" spans="1:14" ht="12.75">
      <c r="A46" t="s">
        <v>60</v>
      </c>
      <c r="B46" s="1">
        <v>36757</v>
      </c>
      <c r="C46" s="2">
        <v>0.0872337962962963</v>
      </c>
      <c r="D46" t="s">
        <v>9</v>
      </c>
      <c r="E46">
        <v>0.658</v>
      </c>
      <c r="F46">
        <v>8.1506</v>
      </c>
      <c r="G46" t="s">
        <v>10</v>
      </c>
      <c r="H46">
        <v>1.785</v>
      </c>
      <c r="I46">
        <v>227.6106</v>
      </c>
      <c r="K46" s="2">
        <v>0.0868055555555555</v>
      </c>
      <c r="L46" s="3">
        <f t="shared" si="0"/>
        <v>232.08680555555554</v>
      </c>
      <c r="M46" t="s">
        <v>58</v>
      </c>
      <c r="N46" t="s">
        <v>58</v>
      </c>
    </row>
    <row r="47" spans="1:17" ht="12.75">
      <c r="A47" t="s">
        <v>61</v>
      </c>
      <c r="B47" s="1">
        <v>36757</v>
      </c>
      <c r="C47" s="2">
        <v>0.08931712962962962</v>
      </c>
      <c r="D47" t="s">
        <v>9</v>
      </c>
      <c r="E47">
        <v>0.66</v>
      </c>
      <c r="F47">
        <v>7.6039</v>
      </c>
      <c r="G47" t="s">
        <v>10</v>
      </c>
      <c r="H47">
        <v>1.786</v>
      </c>
      <c r="I47">
        <v>227.8533</v>
      </c>
      <c r="K47" s="2">
        <v>0.0888888888888889</v>
      </c>
      <c r="L47" s="3">
        <f t="shared" si="0"/>
        <v>232.0888888888889</v>
      </c>
      <c r="M47" t="s">
        <v>58</v>
      </c>
      <c r="N47" t="s">
        <v>58</v>
      </c>
      <c r="P47">
        <f>AVERAGE(I46:I48)</f>
        <v>226.6260333333333</v>
      </c>
      <c r="Q47">
        <f>AVERAGE(F46:F48)</f>
        <v>8.0799</v>
      </c>
    </row>
    <row r="48" spans="1:17" ht="12.75">
      <c r="A48" t="s">
        <v>62</v>
      </c>
      <c r="B48" s="1">
        <v>36757</v>
      </c>
      <c r="C48" s="2">
        <v>0.09140046296296296</v>
      </c>
      <c r="D48" t="s">
        <v>9</v>
      </c>
      <c r="E48">
        <v>0.658</v>
      </c>
      <c r="F48">
        <v>8.4852</v>
      </c>
      <c r="G48" t="s">
        <v>10</v>
      </c>
      <c r="H48">
        <v>1.786</v>
      </c>
      <c r="I48">
        <v>224.4142</v>
      </c>
      <c r="K48" s="2">
        <v>0.0909722222222222</v>
      </c>
      <c r="L48" s="3">
        <f t="shared" si="0"/>
        <v>232.09097222222223</v>
      </c>
      <c r="M48" t="s">
        <v>58</v>
      </c>
      <c r="N48" t="s">
        <v>58</v>
      </c>
      <c r="P48">
        <f>STDEV(I46:I48)</f>
        <v>1.9193438575116395</v>
      </c>
      <c r="Q48">
        <f>STDEV(F46:F48)</f>
        <v>0.4448834566490699</v>
      </c>
    </row>
    <row r="49" spans="1:14" ht="12.75">
      <c r="A49" t="s">
        <v>63</v>
      </c>
      <c r="B49" s="1">
        <v>36757</v>
      </c>
      <c r="C49" s="2">
        <v>0.09348379629629629</v>
      </c>
      <c r="D49" t="s">
        <v>9</v>
      </c>
      <c r="E49">
        <v>0.66</v>
      </c>
      <c r="F49">
        <v>10.0013</v>
      </c>
      <c r="G49" t="s">
        <v>10</v>
      </c>
      <c r="H49">
        <v>1.788</v>
      </c>
      <c r="I49">
        <v>87.4639</v>
      </c>
      <c r="K49" s="2">
        <v>0.0930555555555555</v>
      </c>
      <c r="L49" s="3">
        <f t="shared" si="0"/>
        <v>232.09305555555557</v>
      </c>
      <c r="M49">
        <f aca="true" t="shared" si="2" ref="M49:M112">500*F49/AVERAGE($Q$207,$Q$47)</f>
        <v>582.1026695638678</v>
      </c>
      <c r="N49">
        <f>(277-103)/(-67.4+(AVERAGE($P$207,$P$47)))*I49+277-((277-103)/(-67.4+(AVERAGE($P$207,$P$47)))*225)</f>
        <v>128.7969423376681</v>
      </c>
    </row>
    <row r="50" spans="1:14" ht="12.75">
      <c r="A50" t="s">
        <v>64</v>
      </c>
      <c r="B50" s="1">
        <v>36757</v>
      </c>
      <c r="C50" s="2">
        <v>0.0955787037037037</v>
      </c>
      <c r="D50" t="s">
        <v>9</v>
      </c>
      <c r="E50">
        <v>0.658</v>
      </c>
      <c r="F50">
        <v>10.2271</v>
      </c>
      <c r="G50" t="s">
        <v>10</v>
      </c>
      <c r="H50">
        <v>1.786</v>
      </c>
      <c r="I50">
        <v>85.9827</v>
      </c>
      <c r="K50" s="2">
        <v>0.0951388888888889</v>
      </c>
      <c r="L50" s="3">
        <f t="shared" si="0"/>
        <v>232.0951388888889</v>
      </c>
      <c r="M50">
        <f t="shared" si="2"/>
        <v>595.2448393605463</v>
      </c>
      <c r="N50">
        <f>(277-103)/(-67.4+(AVERAGE($P$207,$P$47)))*I50+277-((277-103)/(-67.4+(AVERAGE($P$207,$P$47)))*225)</f>
        <v>127.20086415158136</v>
      </c>
    </row>
    <row r="51" spans="1:14" ht="12.75">
      <c r="A51" t="s">
        <v>65</v>
      </c>
      <c r="B51" s="1">
        <v>36757</v>
      </c>
      <c r="C51" s="2">
        <v>0.09766203703703703</v>
      </c>
      <c r="D51" t="s">
        <v>9</v>
      </c>
      <c r="E51">
        <v>0.658</v>
      </c>
      <c r="F51">
        <v>10.7761</v>
      </c>
      <c r="G51" t="s">
        <v>10</v>
      </c>
      <c r="H51">
        <v>1.786</v>
      </c>
      <c r="I51">
        <v>83.944</v>
      </c>
      <c r="K51" s="2">
        <v>0.0972222222222222</v>
      </c>
      <c r="L51" s="3">
        <f t="shared" si="0"/>
        <v>232.09722222222223</v>
      </c>
      <c r="M51">
        <f t="shared" si="2"/>
        <v>627.1981219928605</v>
      </c>
      <c r="N51">
        <f>(277-103)/(-67.4+(AVERAGE($P$207,$P$47)))*I51+277-((277-103)/(-67.4+(AVERAGE($P$207,$P$47)))*225)</f>
        <v>125.00404765281343</v>
      </c>
    </row>
    <row r="52" spans="1:14" ht="12.75">
      <c r="A52" t="s">
        <v>66</v>
      </c>
      <c r="B52" s="1">
        <v>36757</v>
      </c>
      <c r="C52" s="2">
        <v>0.09974537037037036</v>
      </c>
      <c r="D52" t="s">
        <v>9</v>
      </c>
      <c r="E52">
        <v>0.658</v>
      </c>
      <c r="F52">
        <v>9.6047</v>
      </c>
      <c r="G52" t="s">
        <v>10</v>
      </c>
      <c r="H52">
        <v>1.786</v>
      </c>
      <c r="I52">
        <v>88.3919</v>
      </c>
      <c r="K52" s="2">
        <v>0.0993055555555556</v>
      </c>
      <c r="L52" s="3">
        <f t="shared" si="0"/>
        <v>232.09930555555556</v>
      </c>
      <c r="M52">
        <f t="shared" si="2"/>
        <v>559.0194785038025</v>
      </c>
      <c r="N52">
        <f>(277-103)/(-67.4+(AVERAGE($P$207,$P$47)))*I52+277-((277-103)/(-67.4+(AVERAGE($P$207,$P$47)))*225)</f>
        <v>129.79691570837332</v>
      </c>
    </row>
    <row r="53" spans="1:14" ht="12.75">
      <c r="A53" t="s">
        <v>67</v>
      </c>
      <c r="B53" s="1">
        <v>36757</v>
      </c>
      <c r="C53" s="2">
        <v>0.10182870370370371</v>
      </c>
      <c r="D53" t="s">
        <v>9</v>
      </c>
      <c r="E53">
        <v>0.66</v>
      </c>
      <c r="F53">
        <v>10.2198</v>
      </c>
      <c r="G53" t="s">
        <v>10</v>
      </c>
      <c r="H53">
        <v>1.788</v>
      </c>
      <c r="I53">
        <v>83.2465</v>
      </c>
      <c r="K53" s="2">
        <v>0.101388888888889</v>
      </c>
      <c r="L53" s="3">
        <f t="shared" si="0"/>
        <v>232.1013888888889</v>
      </c>
      <c r="M53">
        <f t="shared" si="2"/>
        <v>594.8199596461275</v>
      </c>
      <c r="N53">
        <f>(277-103)/(-67.4+(AVERAGE($P$207,$P$47)))*I53+277-((277-103)/(-67.4+(AVERAGE($P$207,$P$47)))*225)</f>
        <v>124.25245128851725</v>
      </c>
    </row>
    <row r="54" spans="1:14" ht="12.75">
      <c r="A54" t="s">
        <v>68</v>
      </c>
      <c r="B54" s="1">
        <v>36757</v>
      </c>
      <c r="C54" s="2">
        <v>0.10391203703703704</v>
      </c>
      <c r="D54" t="s">
        <v>9</v>
      </c>
      <c r="E54">
        <v>0.66</v>
      </c>
      <c r="F54">
        <v>9.8187</v>
      </c>
      <c r="G54" t="s">
        <v>10</v>
      </c>
      <c r="H54">
        <v>1.788</v>
      </c>
      <c r="I54">
        <v>83.612</v>
      </c>
      <c r="K54" s="2">
        <v>0.103472222222222</v>
      </c>
      <c r="L54" s="3">
        <f t="shared" si="0"/>
        <v>232.10347222222222</v>
      </c>
      <c r="M54">
        <f t="shared" si="2"/>
        <v>571.4748564333383</v>
      </c>
      <c r="N54">
        <f>(277-103)/(-67.4+(AVERAGE($P$207,$P$47)))*I54+277-((277-103)/(-67.4+(AVERAGE($P$207,$P$47)))*225)</f>
        <v>124.64629855898357</v>
      </c>
    </row>
    <row r="55" spans="1:14" ht="12.75">
      <c r="A55" t="s">
        <v>69</v>
      </c>
      <c r="B55" s="1">
        <v>36757</v>
      </c>
      <c r="C55" s="2">
        <v>0.10599537037037036</v>
      </c>
      <c r="D55" t="s">
        <v>9</v>
      </c>
      <c r="E55">
        <v>0.66</v>
      </c>
      <c r="F55">
        <v>10.3227</v>
      </c>
      <c r="G55" t="s">
        <v>10</v>
      </c>
      <c r="H55">
        <v>1.79</v>
      </c>
      <c r="I55">
        <v>85.2729</v>
      </c>
      <c r="K55" s="2">
        <v>0.105555555555556</v>
      </c>
      <c r="L55" s="3">
        <f t="shared" si="0"/>
        <v>232.10555555555555</v>
      </c>
      <c r="M55">
        <f t="shared" si="2"/>
        <v>600.8090175384136</v>
      </c>
      <c r="N55">
        <f>(277-103)/(-67.4+(AVERAGE($P$207,$P$47)))*I55+277-((277-103)/(-67.4+(AVERAGE($P$207,$P$47)))*225)</f>
        <v>126.43601382989328</v>
      </c>
    </row>
    <row r="56" spans="1:14" ht="12.75">
      <c r="A56" t="s">
        <v>70</v>
      </c>
      <c r="B56" s="1">
        <v>36757</v>
      </c>
      <c r="C56" s="2">
        <v>0.1080787037037037</v>
      </c>
      <c r="D56" t="s">
        <v>9</v>
      </c>
      <c r="E56">
        <v>0.658</v>
      </c>
      <c r="F56">
        <v>9.7056</v>
      </c>
      <c r="G56" t="s">
        <v>10</v>
      </c>
      <c r="H56">
        <v>1.786</v>
      </c>
      <c r="I56">
        <v>85.1011</v>
      </c>
      <c r="K56" s="2">
        <v>0.107638888888889</v>
      </c>
      <c r="L56" s="3">
        <f t="shared" si="0"/>
        <v>232.10763888888889</v>
      </c>
      <c r="M56">
        <f t="shared" si="2"/>
        <v>564.8921309948781</v>
      </c>
      <c r="N56">
        <f>(277-103)/(-67.4+(AVERAGE($P$207,$P$47)))*I56+277-((277-103)/(-67.4+(AVERAGE($P$207,$P$47)))*225)</f>
        <v>126.25088944941143</v>
      </c>
    </row>
    <row r="57" spans="1:14" ht="12.75">
      <c r="A57" t="s">
        <v>71</v>
      </c>
      <c r="B57" s="1">
        <v>36757</v>
      </c>
      <c r="C57" s="2">
        <v>0.11017361111111111</v>
      </c>
      <c r="D57" t="s">
        <v>9</v>
      </c>
      <c r="E57">
        <v>0.663</v>
      </c>
      <c r="F57">
        <v>10.0626</v>
      </c>
      <c r="G57" t="s">
        <v>10</v>
      </c>
      <c r="H57">
        <v>1.791</v>
      </c>
      <c r="I57">
        <v>84.4698</v>
      </c>
      <c r="K57" s="2">
        <v>0.109722222222222</v>
      </c>
      <c r="L57" s="3">
        <f t="shared" si="0"/>
        <v>232.10972222222222</v>
      </c>
      <c r="M57">
        <f t="shared" si="2"/>
        <v>585.6704951109731</v>
      </c>
      <c r="N57">
        <f>(277-103)/(-67.4+(AVERAGE($P$207,$P$47)))*I57+277-((277-103)/(-67.4+(AVERAGE($P$207,$P$47)))*225)</f>
        <v>125.57062739237892</v>
      </c>
    </row>
    <row r="58" spans="1:14" ht="12.75">
      <c r="A58" t="s">
        <v>72</v>
      </c>
      <c r="B58" s="1">
        <v>36757</v>
      </c>
      <c r="C58" s="2">
        <v>0.11225694444444445</v>
      </c>
      <c r="D58" t="s">
        <v>9</v>
      </c>
      <c r="E58">
        <v>0.658</v>
      </c>
      <c r="F58">
        <v>9.9138</v>
      </c>
      <c r="G58" t="s">
        <v>10</v>
      </c>
      <c r="H58">
        <v>1.786</v>
      </c>
      <c r="I58">
        <v>84.6422</v>
      </c>
      <c r="K58" s="2">
        <v>0.111805555555556</v>
      </c>
      <c r="L58" s="3">
        <f t="shared" si="0"/>
        <v>232.11180555555555</v>
      </c>
      <c r="M58">
        <f t="shared" si="2"/>
        <v>577.0099332609033</v>
      </c>
      <c r="N58">
        <f>(277-103)/(-67.4+(AVERAGE($P$207,$P$47)))*I58+277-((277-103)/(-67.4+(AVERAGE($P$207,$P$47)))*225)</f>
        <v>125.7563983073677</v>
      </c>
    </row>
    <row r="59" spans="1:14" ht="12.75">
      <c r="A59" t="s">
        <v>73</v>
      </c>
      <c r="B59" s="1">
        <v>36757</v>
      </c>
      <c r="C59" s="2">
        <v>0.11434027777777778</v>
      </c>
      <c r="D59" t="s">
        <v>9</v>
      </c>
      <c r="E59">
        <v>0.66</v>
      </c>
      <c r="F59">
        <v>9.7663</v>
      </c>
      <c r="G59" t="s">
        <v>10</v>
      </c>
      <c r="H59">
        <v>1.786</v>
      </c>
      <c r="I59">
        <v>81.6867</v>
      </c>
      <c r="K59" s="2">
        <v>0.113888888888889</v>
      </c>
      <c r="L59" s="3">
        <f t="shared" si="0"/>
        <v>232.11388888888888</v>
      </c>
      <c r="M59">
        <f t="shared" si="2"/>
        <v>568.4250349216203</v>
      </c>
      <c r="N59">
        <f>(277-103)/(-67.4+(AVERAGE($P$207,$P$47)))*I59+277-((277-103)/(-67.4+(AVERAGE($P$207,$P$47)))*225)</f>
        <v>122.57167708202377</v>
      </c>
    </row>
    <row r="60" spans="1:14" ht="12.75">
      <c r="A60" t="s">
        <v>74</v>
      </c>
      <c r="B60" s="1">
        <v>36757</v>
      </c>
      <c r="C60" s="2">
        <v>0.1164236111111111</v>
      </c>
      <c r="D60" t="s">
        <v>9</v>
      </c>
      <c r="E60">
        <v>0.658</v>
      </c>
      <c r="F60">
        <v>10.0206</v>
      </c>
      <c r="G60" t="s">
        <v>10</v>
      </c>
      <c r="H60">
        <v>1.786</v>
      </c>
      <c r="I60">
        <v>83.2501</v>
      </c>
      <c r="K60" s="2">
        <v>0.115972222222222</v>
      </c>
      <c r="L60" s="3">
        <f t="shared" si="0"/>
        <v>232.1159722222222</v>
      </c>
      <c r="M60">
        <f t="shared" si="2"/>
        <v>583.2259816855502</v>
      </c>
      <c r="N60">
        <f>(277-103)/(-67.4+(AVERAGE($P$207,$P$47)))*I60+277-((277-103)/(-67.4+(AVERAGE($P$207,$P$47)))*225)</f>
        <v>124.25633049555876</v>
      </c>
    </row>
    <row r="61" spans="1:14" ht="12.75">
      <c r="A61" t="s">
        <v>75</v>
      </c>
      <c r="B61" s="1">
        <v>36757</v>
      </c>
      <c r="C61" s="2">
        <v>0.11850694444444444</v>
      </c>
      <c r="D61" t="s">
        <v>9</v>
      </c>
      <c r="E61">
        <v>0.66</v>
      </c>
      <c r="F61">
        <v>8.7874</v>
      </c>
      <c r="G61" t="s">
        <v>10</v>
      </c>
      <c r="H61">
        <v>1.788</v>
      </c>
      <c r="I61">
        <v>80.7607</v>
      </c>
      <c r="K61" s="2">
        <v>0.118055555555556</v>
      </c>
      <c r="L61" s="3">
        <f t="shared" si="0"/>
        <v>232.11805555555554</v>
      </c>
      <c r="M61">
        <f t="shared" si="2"/>
        <v>511.45041129908424</v>
      </c>
      <c r="N61">
        <f>(277-103)/(-67.4+(AVERAGE($P$207,$P$47)))*I61+277-((277-103)/(-67.4+(AVERAGE($P$207,$P$47)))*225)</f>
        <v>121.57385882634168</v>
      </c>
    </row>
    <row r="62" spans="1:14" ht="12.75">
      <c r="A62" t="s">
        <v>76</v>
      </c>
      <c r="B62" s="1">
        <v>36757</v>
      </c>
      <c r="C62" s="2">
        <v>0.12059027777777777</v>
      </c>
      <c r="D62" t="s">
        <v>9</v>
      </c>
      <c r="E62">
        <v>0.658</v>
      </c>
      <c r="F62">
        <v>9.9406</v>
      </c>
      <c r="G62" t="s">
        <v>10</v>
      </c>
      <c r="H62">
        <v>1.786</v>
      </c>
      <c r="I62">
        <v>80.8491</v>
      </c>
      <c r="K62" s="2">
        <v>0.120138888888889</v>
      </c>
      <c r="L62" s="3">
        <f t="shared" si="0"/>
        <v>232.1201388888889</v>
      </c>
      <c r="M62">
        <f t="shared" si="2"/>
        <v>578.5697656371256</v>
      </c>
      <c r="N62">
        <f>(277-103)/(-67.4+(AVERAGE($P$207,$P$47)))*I62+277-((277-103)/(-67.4+(AVERAGE($P$207,$P$47)))*225)</f>
        <v>121.66911491036143</v>
      </c>
    </row>
    <row r="63" spans="1:14" ht="12.75">
      <c r="A63" t="s">
        <v>77</v>
      </c>
      <c r="B63" s="1">
        <v>36757</v>
      </c>
      <c r="C63" s="2">
        <v>0.12268518518518519</v>
      </c>
      <c r="D63" t="s">
        <v>9</v>
      </c>
      <c r="E63">
        <v>0.658</v>
      </c>
      <c r="F63">
        <v>9.329</v>
      </c>
      <c r="G63" t="s">
        <v>10</v>
      </c>
      <c r="H63">
        <v>1.786</v>
      </c>
      <c r="I63">
        <v>82.9227</v>
      </c>
      <c r="K63" s="2">
        <v>0.122222222222222</v>
      </c>
      <c r="L63" s="3">
        <f t="shared" si="0"/>
        <v>232.12222222222223</v>
      </c>
      <c r="M63">
        <f t="shared" si="2"/>
        <v>542.9729939469191</v>
      </c>
      <c r="N63">
        <f>(277-103)/(-67.4+(AVERAGE($P$207,$P$47)))*I63+277-((277-103)/(-67.4+(AVERAGE($P$207,$P$47)))*225)</f>
        <v>123.90353816628198</v>
      </c>
    </row>
    <row r="64" spans="1:14" ht="12.75">
      <c r="A64" t="s">
        <v>78</v>
      </c>
      <c r="B64" s="1">
        <v>36757</v>
      </c>
      <c r="C64" s="2">
        <v>0.12476851851851851</v>
      </c>
      <c r="D64" t="s">
        <v>9</v>
      </c>
      <c r="E64">
        <v>0.658</v>
      </c>
      <c r="F64">
        <v>9.8501</v>
      </c>
      <c r="G64" t="s">
        <v>10</v>
      </c>
      <c r="H64">
        <v>1.786</v>
      </c>
      <c r="I64">
        <v>83.516</v>
      </c>
      <c r="K64" s="2">
        <v>0.124305555555556</v>
      </c>
      <c r="L64" s="3">
        <f t="shared" si="0"/>
        <v>232.12430555555557</v>
      </c>
      <c r="M64">
        <f t="shared" si="2"/>
        <v>573.3024212323451</v>
      </c>
      <c r="N64">
        <f>(277-103)/(-67.4+(AVERAGE($P$207,$P$47)))*I64+277-((277-103)/(-67.4+(AVERAGE($P$207,$P$47)))*225)</f>
        <v>124.54285303787611</v>
      </c>
    </row>
    <row r="65" spans="1:14" ht="12.75">
      <c r="A65" t="s">
        <v>79</v>
      </c>
      <c r="B65" s="1">
        <v>36757</v>
      </c>
      <c r="C65" s="2">
        <v>0.12685185185185185</v>
      </c>
      <c r="D65" t="s">
        <v>9</v>
      </c>
      <c r="E65">
        <v>0.658</v>
      </c>
      <c r="F65">
        <v>9.8649</v>
      </c>
      <c r="G65" t="s">
        <v>10</v>
      </c>
      <c r="H65">
        <v>1.788</v>
      </c>
      <c r="I65">
        <v>78.5663</v>
      </c>
      <c r="K65" s="2">
        <v>0.126388888888889</v>
      </c>
      <c r="L65" s="3">
        <f t="shared" si="0"/>
        <v>232.1263888888889</v>
      </c>
      <c r="M65">
        <f t="shared" si="2"/>
        <v>574.1638212013037</v>
      </c>
      <c r="N65">
        <f>(277-103)/(-67.4+(AVERAGE($P$207,$P$47)))*I65+277-((277-103)/(-67.4+(AVERAGE($P$207,$P$47)))*225)</f>
        <v>119.20926662302764</v>
      </c>
    </row>
    <row r="66" spans="1:14" ht="12.75">
      <c r="A66" t="s">
        <v>80</v>
      </c>
      <c r="B66" s="1">
        <v>36757</v>
      </c>
      <c r="C66" s="2">
        <v>0.12893518518518518</v>
      </c>
      <c r="D66" t="s">
        <v>9</v>
      </c>
      <c r="E66">
        <v>0.658</v>
      </c>
      <c r="F66">
        <v>9.3176</v>
      </c>
      <c r="G66" t="s">
        <v>10</v>
      </c>
      <c r="H66">
        <v>1.786</v>
      </c>
      <c r="I66">
        <v>85.6315</v>
      </c>
      <c r="K66" s="2">
        <v>0.128472222222222</v>
      </c>
      <c r="L66" s="3">
        <f t="shared" si="0"/>
        <v>232.12847222222223</v>
      </c>
      <c r="M66">
        <f t="shared" si="2"/>
        <v>542.3094831600187</v>
      </c>
      <c r="N66">
        <f>(277-103)/(-67.4+(AVERAGE($P$207,$P$47)))*I66+277-((277-103)/(-67.4+(AVERAGE($P$207,$P$47)))*225)</f>
        <v>126.82242595353</v>
      </c>
    </row>
    <row r="67" spans="1:14" ht="12.75">
      <c r="A67" t="s">
        <v>81</v>
      </c>
      <c r="B67" s="1">
        <v>36757</v>
      </c>
      <c r="C67" s="2">
        <v>0.1310185185185185</v>
      </c>
      <c r="D67" t="s">
        <v>9</v>
      </c>
      <c r="E67">
        <v>0.66</v>
      </c>
      <c r="F67">
        <v>9.4577</v>
      </c>
      <c r="G67" t="s">
        <v>10</v>
      </c>
      <c r="H67">
        <v>1.788</v>
      </c>
      <c r="I67">
        <v>80.0011</v>
      </c>
      <c r="K67" s="2">
        <v>0.130555555555556</v>
      </c>
      <c r="L67" s="3">
        <f t="shared" si="0"/>
        <v>232.13055555555556</v>
      </c>
      <c r="M67">
        <f t="shared" si="2"/>
        <v>550.4636815148223</v>
      </c>
      <c r="N67">
        <f>(277-103)/(-67.4+(AVERAGE($P$207,$P$47)))*I67+277-((277-103)/(-67.4+(AVERAGE($P$207,$P$47)))*225)</f>
        <v>120.75534614057909</v>
      </c>
    </row>
    <row r="68" spans="1:14" ht="12.75">
      <c r="A68" t="s">
        <v>82</v>
      </c>
      <c r="B68" s="1">
        <v>36757</v>
      </c>
      <c r="C68" s="2">
        <v>0.13310185185185186</v>
      </c>
      <c r="D68" t="s">
        <v>9</v>
      </c>
      <c r="E68">
        <v>0.66</v>
      </c>
      <c r="F68">
        <v>9.8284</v>
      </c>
      <c r="G68" t="s">
        <v>10</v>
      </c>
      <c r="H68">
        <v>1.788</v>
      </c>
      <c r="I68">
        <v>81.9341</v>
      </c>
      <c r="K68" s="2">
        <v>0.132638888888889</v>
      </c>
      <c r="L68" s="3">
        <f t="shared" si="0"/>
        <v>232.1326388888889</v>
      </c>
      <c r="M68">
        <f t="shared" si="2"/>
        <v>572.03942262921</v>
      </c>
      <c r="N68">
        <f>(277-103)/(-67.4+(AVERAGE($P$207,$P$47)))*I68+277-((277-103)/(-67.4+(AVERAGE($P$207,$P$47)))*225)</f>
        <v>122.83826481037772</v>
      </c>
    </row>
    <row r="69" spans="1:14" ht="12.75">
      <c r="A69" t="s">
        <v>83</v>
      </c>
      <c r="B69" s="1">
        <v>36757</v>
      </c>
      <c r="C69" s="2">
        <v>0.13518518518518519</v>
      </c>
      <c r="D69" t="s">
        <v>9</v>
      </c>
      <c r="E69">
        <v>0.658</v>
      </c>
      <c r="F69">
        <v>9.7664</v>
      </c>
      <c r="G69" t="s">
        <v>10</v>
      </c>
      <c r="H69">
        <v>1.788</v>
      </c>
      <c r="I69">
        <v>76.6947</v>
      </c>
      <c r="K69" s="2">
        <v>0.134722222222222</v>
      </c>
      <c r="L69" s="3">
        <f t="shared" si="0"/>
        <v>232.13472222222222</v>
      </c>
      <c r="M69">
        <f t="shared" si="2"/>
        <v>568.430855191681</v>
      </c>
      <c r="N69">
        <f>(277-103)/(-67.4+(AVERAGE($P$207,$P$47)))*I69+277-((277-103)/(-67.4+(AVERAGE($P$207,$P$47)))*225)</f>
        <v>117.19250998443732</v>
      </c>
    </row>
    <row r="70" spans="1:14" ht="12.75">
      <c r="A70" t="s">
        <v>84</v>
      </c>
      <c r="B70" s="1">
        <v>36757</v>
      </c>
      <c r="C70" s="2">
        <v>0.1372685185185185</v>
      </c>
      <c r="D70" t="s">
        <v>9</v>
      </c>
      <c r="E70">
        <v>0.658</v>
      </c>
      <c r="F70">
        <v>9.4565</v>
      </c>
      <c r="G70" t="s">
        <v>10</v>
      </c>
      <c r="H70">
        <v>1.785</v>
      </c>
      <c r="I70">
        <v>79.6579</v>
      </c>
      <c r="K70" s="2">
        <v>0.136805555555556</v>
      </c>
      <c r="L70" s="3">
        <f aca="true" t="shared" si="3" ref="L70:L133">B70-DATE(1999,12,31)+K70</f>
        <v>232.13680555555555</v>
      </c>
      <c r="M70">
        <f t="shared" si="2"/>
        <v>550.3938382740959</v>
      </c>
      <c r="N70">
        <f>(277-103)/(-67.4+(AVERAGE($P$207,$P$47)))*I70+277-((277-103)/(-67.4+(AVERAGE($P$207,$P$47)))*225)</f>
        <v>120.38552840262008</v>
      </c>
    </row>
    <row r="71" spans="1:14" ht="12.75">
      <c r="A71" t="s">
        <v>85</v>
      </c>
      <c r="B71" s="1">
        <v>36757</v>
      </c>
      <c r="C71" s="2">
        <v>0.13936342592592593</v>
      </c>
      <c r="D71" t="s">
        <v>9</v>
      </c>
      <c r="E71">
        <v>0.66</v>
      </c>
      <c r="F71">
        <v>9.3548</v>
      </c>
      <c r="G71" t="s">
        <v>10</v>
      </c>
      <c r="H71">
        <v>1.788</v>
      </c>
      <c r="I71">
        <v>78.9416</v>
      </c>
      <c r="K71" s="2">
        <v>0.138888888888889</v>
      </c>
      <c r="L71" s="3">
        <f t="shared" si="3"/>
        <v>232.13888888888889</v>
      </c>
      <c r="M71">
        <f t="shared" si="2"/>
        <v>544.474623622536</v>
      </c>
      <c r="N71">
        <f>(277-103)/(-67.4+(AVERAGE($P$207,$P$47)))*I71+277-((277-103)/(-67.4+(AVERAGE($P$207,$P$47)))*225)</f>
        <v>119.61367395710698</v>
      </c>
    </row>
    <row r="72" spans="1:14" ht="12.75">
      <c r="A72" t="s">
        <v>86</v>
      </c>
      <c r="B72" s="1">
        <v>36757</v>
      </c>
      <c r="C72" s="2">
        <v>0.14144675925925926</v>
      </c>
      <c r="D72" t="s">
        <v>9</v>
      </c>
      <c r="E72">
        <v>0.66</v>
      </c>
      <c r="F72">
        <v>9.6534</v>
      </c>
      <c r="G72" t="s">
        <v>10</v>
      </c>
      <c r="H72">
        <v>1.788</v>
      </c>
      <c r="I72">
        <v>78.0633</v>
      </c>
      <c r="K72" s="2">
        <v>0.140972222222222</v>
      </c>
      <c r="L72" s="3">
        <f t="shared" si="3"/>
        <v>232.14097222222222</v>
      </c>
      <c r="M72">
        <f t="shared" si="2"/>
        <v>561.853950023281</v>
      </c>
      <c r="N72">
        <f>(277-103)/(-67.4+(AVERAGE($P$207,$P$47)))*I72+277-((277-103)/(-67.4+(AVERAGE($P$207,$P$47)))*225)</f>
        <v>118.66725519472516</v>
      </c>
    </row>
    <row r="73" spans="1:14" ht="12.75">
      <c r="A73" t="s">
        <v>87</v>
      </c>
      <c r="B73" s="1">
        <v>36757</v>
      </c>
      <c r="C73" s="2">
        <v>0.1435300925925926</v>
      </c>
      <c r="D73" t="s">
        <v>9</v>
      </c>
      <c r="E73">
        <v>0.66</v>
      </c>
      <c r="F73">
        <v>9.8083</v>
      </c>
      <c r="G73" t="s">
        <v>10</v>
      </c>
      <c r="H73">
        <v>1.788</v>
      </c>
      <c r="I73">
        <v>80.1505</v>
      </c>
      <c r="K73" s="2">
        <v>0.143055555555556</v>
      </c>
      <c r="L73" s="3">
        <f t="shared" si="3"/>
        <v>232.14305555555555</v>
      </c>
      <c r="M73">
        <f t="shared" si="2"/>
        <v>570.8695483470432</v>
      </c>
      <c r="N73">
        <f>(277-103)/(-67.4+(AVERAGE($P$207,$P$47)))*I73+277-((277-103)/(-67.4+(AVERAGE($P$207,$P$47)))*225)</f>
        <v>120.91633323280257</v>
      </c>
    </row>
    <row r="74" spans="1:14" ht="12.75">
      <c r="A74" t="s">
        <v>88</v>
      </c>
      <c r="B74" s="1">
        <v>36757</v>
      </c>
      <c r="C74" s="2">
        <v>0.14561342592592594</v>
      </c>
      <c r="D74" t="s">
        <v>9</v>
      </c>
      <c r="E74">
        <v>0.66</v>
      </c>
      <c r="F74">
        <v>9.7749</v>
      </c>
      <c r="G74" t="s">
        <v>10</v>
      </c>
      <c r="H74">
        <v>1.788</v>
      </c>
      <c r="I74">
        <v>78.5365</v>
      </c>
      <c r="K74" s="2">
        <v>0.145138888888889</v>
      </c>
      <c r="L74" s="3">
        <f t="shared" si="3"/>
        <v>232.14513888888888</v>
      </c>
      <c r="M74">
        <f t="shared" si="2"/>
        <v>568.9255781468261</v>
      </c>
      <c r="N74">
        <f>(277-103)/(-67.4+(AVERAGE($P$207,$P$47)))*I74+277-((277-103)/(-67.4+(AVERAGE($P$207,$P$47)))*225)</f>
        <v>119.17715540918385</v>
      </c>
    </row>
    <row r="75" spans="1:14" ht="12.75">
      <c r="A75" t="s">
        <v>89</v>
      </c>
      <c r="B75" s="1">
        <v>36757</v>
      </c>
      <c r="C75" s="2">
        <v>0.14769675925925926</v>
      </c>
      <c r="D75" t="s">
        <v>9</v>
      </c>
      <c r="E75">
        <v>0.658</v>
      </c>
      <c r="F75">
        <v>8.9448</v>
      </c>
      <c r="G75" t="s">
        <v>10</v>
      </c>
      <c r="H75">
        <v>1.788</v>
      </c>
      <c r="I75">
        <v>79.1959</v>
      </c>
      <c r="K75" s="2">
        <v>0.147222222222222</v>
      </c>
      <c r="L75" s="3">
        <f t="shared" si="3"/>
        <v>232.1472222222222</v>
      </c>
      <c r="M75">
        <f t="shared" si="2"/>
        <v>520.6115163743598</v>
      </c>
      <c r="N75">
        <f>(277-103)/(-67.4+(AVERAGE($P$207,$P$47)))*I75+277-((277-103)/(-67.4+(AVERAGE($P$207,$P$47)))*225)</f>
        <v>119.88769683229054</v>
      </c>
    </row>
    <row r="76" spans="1:14" ht="12.75">
      <c r="A76" t="s">
        <v>90</v>
      </c>
      <c r="B76" s="1">
        <v>36757</v>
      </c>
      <c r="C76" s="2">
        <v>0.1497800925925926</v>
      </c>
      <c r="D76" t="s">
        <v>9</v>
      </c>
      <c r="E76">
        <v>0.658</v>
      </c>
      <c r="F76">
        <v>9.6015</v>
      </c>
      <c r="G76" t="s">
        <v>10</v>
      </c>
      <c r="H76">
        <v>1.786</v>
      </c>
      <c r="I76">
        <v>76.9474</v>
      </c>
      <c r="K76" s="2">
        <v>0.149305555555556</v>
      </c>
      <c r="L76" s="3">
        <f t="shared" si="3"/>
        <v>232.14930555555554</v>
      </c>
      <c r="M76">
        <f t="shared" si="2"/>
        <v>558.8332298618656</v>
      </c>
      <c r="N76">
        <f>(277-103)/(-67.4+(AVERAGE($P$207,$P$47)))*I76+277-((277-103)/(-67.4+(AVERAGE($P$207,$P$47)))*225)</f>
        <v>117.46480876760239</v>
      </c>
    </row>
    <row r="77" spans="1:14" ht="12.75">
      <c r="A77" t="s">
        <v>91</v>
      </c>
      <c r="B77" s="1">
        <v>36757</v>
      </c>
      <c r="C77" s="2">
        <v>0.15186342592592592</v>
      </c>
      <c r="D77" t="s">
        <v>9</v>
      </c>
      <c r="E77">
        <v>0.658</v>
      </c>
      <c r="F77">
        <v>9.4834</v>
      </c>
      <c r="G77" t="s">
        <v>10</v>
      </c>
      <c r="H77">
        <v>1.788</v>
      </c>
      <c r="I77">
        <v>75.9131</v>
      </c>
      <c r="K77" s="2">
        <v>0.151388888888889</v>
      </c>
      <c r="L77" s="3">
        <f t="shared" si="3"/>
        <v>232.1513888888889</v>
      </c>
      <c r="M77">
        <f t="shared" si="2"/>
        <v>551.9594909203786</v>
      </c>
      <c r="N77">
        <f>(277-103)/(-67.4+(AVERAGE($P$207,$P$47)))*I77+277-((277-103)/(-67.4+(AVERAGE($P$207,$P$47)))*225)</f>
        <v>116.350291033421</v>
      </c>
    </row>
    <row r="78" spans="1:14" ht="12.75">
      <c r="A78" t="s">
        <v>92</v>
      </c>
      <c r="B78" s="1">
        <v>36757</v>
      </c>
      <c r="C78" s="2">
        <v>0.15395833333333334</v>
      </c>
      <c r="D78" t="s">
        <v>9</v>
      </c>
      <c r="E78">
        <v>0.658</v>
      </c>
      <c r="F78">
        <v>10.1636</v>
      </c>
      <c r="G78" t="s">
        <v>10</v>
      </c>
      <c r="H78">
        <v>1.786</v>
      </c>
      <c r="I78">
        <v>80.511</v>
      </c>
      <c r="K78" s="2">
        <v>0.153472222222222</v>
      </c>
      <c r="L78" s="3">
        <f t="shared" si="3"/>
        <v>232.15347222222223</v>
      </c>
      <c r="M78">
        <f t="shared" si="2"/>
        <v>591.5489678721092</v>
      </c>
      <c r="N78">
        <f>(277-103)/(-67.4+(AVERAGE($P$207,$P$47)))*I78+277-((277-103)/(-67.4+(AVERAGE($P$207,$P$47)))*225)</f>
        <v>121.30479271571119</v>
      </c>
    </row>
    <row r="79" spans="1:14" ht="12.75">
      <c r="A79" t="s">
        <v>93</v>
      </c>
      <c r="B79" s="1">
        <v>36757</v>
      </c>
      <c r="C79" s="2">
        <v>0.15604166666666666</v>
      </c>
      <c r="D79" t="s">
        <v>9</v>
      </c>
      <c r="E79">
        <v>0.658</v>
      </c>
      <c r="F79">
        <v>9.4027</v>
      </c>
      <c r="G79" t="s">
        <v>10</v>
      </c>
      <c r="H79">
        <v>1.786</v>
      </c>
      <c r="I79">
        <v>76.6646</v>
      </c>
      <c r="K79" s="2">
        <v>0.155555555555556</v>
      </c>
      <c r="L79" s="3">
        <f t="shared" si="3"/>
        <v>232.15555555555557</v>
      </c>
      <c r="M79">
        <f t="shared" si="2"/>
        <v>547.2625329815303</v>
      </c>
      <c r="N79">
        <f>(277-103)/(-67.4+(AVERAGE($P$207,$P$47)))*I79+277-((277-103)/(-67.4+(AVERAGE($P$207,$P$47)))*225)</f>
        <v>117.16007550334012</v>
      </c>
    </row>
    <row r="80" spans="1:14" ht="12.75">
      <c r="A80" t="s">
        <v>94</v>
      </c>
      <c r="B80" s="1">
        <v>36757</v>
      </c>
      <c r="C80" s="2">
        <v>0.158125</v>
      </c>
      <c r="D80" t="s">
        <v>9</v>
      </c>
      <c r="E80">
        <v>0.658</v>
      </c>
      <c r="F80">
        <v>9.3835</v>
      </c>
      <c r="G80" t="s">
        <v>10</v>
      </c>
      <c r="H80">
        <v>1.786</v>
      </c>
      <c r="I80">
        <v>76.7062</v>
      </c>
      <c r="K80" s="2">
        <v>0.157638888888889</v>
      </c>
      <c r="L80" s="3">
        <f t="shared" si="3"/>
        <v>232.1576388888889</v>
      </c>
      <c r="M80">
        <f t="shared" si="2"/>
        <v>546.1450411299083</v>
      </c>
      <c r="N80">
        <f>(277-103)/(-67.4+(AVERAGE($P$207,$P$47)))*I80+277-((277-103)/(-67.4+(AVERAGE($P$207,$P$47)))*225)</f>
        <v>117.20490189582</v>
      </c>
    </row>
    <row r="81" spans="1:14" ht="12.75">
      <c r="A81" t="s">
        <v>95</v>
      </c>
      <c r="B81" s="1">
        <v>36757</v>
      </c>
      <c r="C81" s="2">
        <v>0.16020833333333334</v>
      </c>
      <c r="D81" t="s">
        <v>9</v>
      </c>
      <c r="E81">
        <v>0.658</v>
      </c>
      <c r="F81">
        <v>9.1349</v>
      </c>
      <c r="G81" t="s">
        <v>10</v>
      </c>
      <c r="H81">
        <v>1.786</v>
      </c>
      <c r="I81">
        <v>76.5522</v>
      </c>
      <c r="K81" s="2">
        <v>0.159722222222222</v>
      </c>
      <c r="L81" s="3">
        <f t="shared" si="3"/>
        <v>232.15972222222223</v>
      </c>
      <c r="M81">
        <f t="shared" si="2"/>
        <v>531.6758497594287</v>
      </c>
      <c r="N81">
        <f>(277-103)/(-67.4+(AVERAGE($P$207,$P$47)))*I81+277-((277-103)/(-67.4+(AVERAGE($P$207,$P$47)))*225)</f>
        <v>117.03895803904351</v>
      </c>
    </row>
    <row r="82" spans="1:14" ht="12.75">
      <c r="A82" t="s">
        <v>96</v>
      </c>
      <c r="B82" s="1">
        <v>36757</v>
      </c>
      <c r="C82" s="2">
        <v>0.16229166666666667</v>
      </c>
      <c r="D82" t="s">
        <v>9</v>
      </c>
      <c r="E82">
        <v>0.658</v>
      </c>
      <c r="F82">
        <v>9.3368</v>
      </c>
      <c r="G82" t="s">
        <v>10</v>
      </c>
      <c r="H82">
        <v>1.786</v>
      </c>
      <c r="I82">
        <v>77.4493</v>
      </c>
      <c r="K82" s="2">
        <v>0.161805555555556</v>
      </c>
      <c r="L82" s="3">
        <f t="shared" si="3"/>
        <v>232.16180555555556</v>
      </c>
      <c r="M82">
        <f t="shared" si="2"/>
        <v>543.4269750116406</v>
      </c>
      <c r="N82">
        <f>(277-103)/(-67.4+(AVERAGE($P$207,$P$47)))*I82+277-((277-103)/(-67.4+(AVERAGE($P$207,$P$47)))*225)</f>
        <v>118.0056348826422</v>
      </c>
    </row>
    <row r="83" spans="1:14" ht="12.75">
      <c r="A83" t="s">
        <v>97</v>
      </c>
      <c r="B83" s="1">
        <v>36757</v>
      </c>
      <c r="C83" s="2">
        <v>0.164375</v>
      </c>
      <c r="D83" t="s">
        <v>9</v>
      </c>
      <c r="E83">
        <v>0.663</v>
      </c>
      <c r="F83">
        <v>9.207</v>
      </c>
      <c r="G83" t="s">
        <v>10</v>
      </c>
      <c r="H83">
        <v>1.793</v>
      </c>
      <c r="I83">
        <v>77.2019</v>
      </c>
      <c r="K83" s="2">
        <v>0.163888888888889</v>
      </c>
      <c r="L83" s="3">
        <f t="shared" si="3"/>
        <v>232.1638888888889</v>
      </c>
      <c r="M83">
        <f t="shared" si="2"/>
        <v>535.8722644730715</v>
      </c>
      <c r="N83">
        <f>(277-103)/(-67.4+(AVERAGE($P$207,$P$47)))*I83+277-((277-103)/(-67.4+(AVERAGE($P$207,$P$47)))*225)</f>
        <v>117.73904715428824</v>
      </c>
    </row>
    <row r="84" spans="1:14" ht="12.75">
      <c r="A84" t="s">
        <v>98</v>
      </c>
      <c r="B84" s="1">
        <v>36757</v>
      </c>
      <c r="C84" s="2">
        <v>0.1664699074074074</v>
      </c>
      <c r="D84" t="s">
        <v>9</v>
      </c>
      <c r="E84">
        <v>0.658</v>
      </c>
      <c r="F84">
        <v>9.6681</v>
      </c>
      <c r="G84" t="s">
        <v>10</v>
      </c>
      <c r="H84">
        <v>1.786</v>
      </c>
      <c r="I84">
        <v>78.871</v>
      </c>
      <c r="K84" s="2">
        <v>0.165972222222222</v>
      </c>
      <c r="L84" s="3">
        <f t="shared" si="3"/>
        <v>232.16597222222222</v>
      </c>
      <c r="M84">
        <f t="shared" si="2"/>
        <v>562.7095297221791</v>
      </c>
      <c r="N84">
        <f>(277-103)/(-67.4+(AVERAGE($P$207,$P$47)))*I84+277-((277-103)/(-67.4+(AVERAGE($P$207,$P$47)))*225)</f>
        <v>119.53759839679259</v>
      </c>
    </row>
    <row r="85" spans="1:14" ht="12.75">
      <c r="A85" t="s">
        <v>99</v>
      </c>
      <c r="B85" s="1">
        <v>36757</v>
      </c>
      <c r="C85" s="2">
        <v>0.16854166666666667</v>
      </c>
      <c r="D85" t="s">
        <v>9</v>
      </c>
      <c r="E85">
        <v>0.658</v>
      </c>
      <c r="F85">
        <v>10.1594</v>
      </c>
      <c r="G85" t="s">
        <v>10</v>
      </c>
      <c r="H85">
        <v>1.786</v>
      </c>
      <c r="I85">
        <v>76.4497</v>
      </c>
      <c r="K85" s="2">
        <v>0.168055555555556</v>
      </c>
      <c r="L85" s="3">
        <f t="shared" si="3"/>
        <v>232.16805555555555</v>
      </c>
      <c r="M85">
        <f t="shared" si="2"/>
        <v>591.3045165295669</v>
      </c>
      <c r="N85">
        <f>(277-103)/(-67.4+(AVERAGE($P$207,$P$47)))*I85+277-((277-103)/(-67.4+(AVERAGE($P$207,$P$47)))*225)</f>
        <v>116.92850839411108</v>
      </c>
    </row>
    <row r="86" spans="1:14" ht="12.75">
      <c r="A86" t="s">
        <v>100</v>
      </c>
      <c r="B86" s="1">
        <v>36757</v>
      </c>
      <c r="C86" s="2">
        <v>0.17063657407407407</v>
      </c>
      <c r="D86" t="s">
        <v>9</v>
      </c>
      <c r="E86">
        <v>0.658</v>
      </c>
      <c r="F86">
        <v>9.5504</v>
      </c>
      <c r="G86" t="s">
        <v>10</v>
      </c>
      <c r="H86">
        <v>1.786</v>
      </c>
      <c r="I86">
        <v>79.0409</v>
      </c>
      <c r="K86" s="2">
        <v>0.170138888888889</v>
      </c>
      <c r="L86" s="3">
        <f t="shared" si="3"/>
        <v>232.17013888888889</v>
      </c>
      <c r="M86">
        <f t="shared" si="2"/>
        <v>555.8590718609343</v>
      </c>
      <c r="N86">
        <f>(277-103)/(-67.4+(AVERAGE($P$207,$P$47)))*I86+277-((277-103)/(-67.4+(AVERAGE($P$207,$P$47)))*225)</f>
        <v>119.72067541800249</v>
      </c>
    </row>
    <row r="87" spans="1:14" ht="12.75">
      <c r="A87" t="s">
        <v>101</v>
      </c>
      <c r="B87" s="1">
        <v>36757</v>
      </c>
      <c r="C87" s="2">
        <v>0.1727199074074074</v>
      </c>
      <c r="D87" t="s">
        <v>9</v>
      </c>
      <c r="E87">
        <v>0.658</v>
      </c>
      <c r="F87">
        <v>9.3823</v>
      </c>
      <c r="G87" t="s">
        <v>10</v>
      </c>
      <c r="H87">
        <v>1.786</v>
      </c>
      <c r="I87">
        <v>72.668</v>
      </c>
      <c r="K87" s="2">
        <v>0.172222222222222</v>
      </c>
      <c r="L87" s="3">
        <f t="shared" si="3"/>
        <v>232.17222222222222</v>
      </c>
      <c r="M87">
        <f t="shared" si="2"/>
        <v>546.075197889182</v>
      </c>
      <c r="N87">
        <f>(277-103)/(-67.4+(AVERAGE($P$207,$P$47)))*I87+277-((277-103)/(-67.4+(AVERAGE($P$207,$P$47)))*225)</f>
        <v>112.85350915273631</v>
      </c>
    </row>
    <row r="88" spans="1:14" ht="12.75">
      <c r="A88" t="s">
        <v>102</v>
      </c>
      <c r="B88" s="1">
        <v>36757</v>
      </c>
      <c r="C88" s="2">
        <v>0.17480324074074075</v>
      </c>
      <c r="D88" t="s">
        <v>9</v>
      </c>
      <c r="E88">
        <v>0.66</v>
      </c>
      <c r="F88">
        <v>9.1183</v>
      </c>
      <c r="G88" t="s">
        <v>10</v>
      </c>
      <c r="H88">
        <v>1.786</v>
      </c>
      <c r="I88">
        <v>74.5281</v>
      </c>
      <c r="K88" s="2">
        <v>0.174305555555556</v>
      </c>
      <c r="L88" s="3">
        <f t="shared" si="3"/>
        <v>232.17430555555555</v>
      </c>
      <c r="M88">
        <f t="shared" si="2"/>
        <v>530.7096849293806</v>
      </c>
      <c r="N88">
        <f>(277-103)/(-67.4+(AVERAGE($P$207,$P$47)))*I88+277-((277-103)/(-67.4+(AVERAGE($P$207,$P$47)))*225)</f>
        <v>114.85787387994395</v>
      </c>
    </row>
    <row r="89" spans="1:14" ht="12.75">
      <c r="A89" t="s">
        <v>103</v>
      </c>
      <c r="B89" s="1">
        <v>36757</v>
      </c>
      <c r="C89" s="2">
        <v>0.17688657407407407</v>
      </c>
      <c r="D89" t="s">
        <v>9</v>
      </c>
      <c r="E89">
        <v>0.658</v>
      </c>
      <c r="F89">
        <v>9.2254</v>
      </c>
      <c r="G89" t="s">
        <v>10</v>
      </c>
      <c r="H89">
        <v>1.786</v>
      </c>
      <c r="I89">
        <v>74.8462</v>
      </c>
      <c r="K89" s="2">
        <v>0.176388888888889</v>
      </c>
      <c r="L89" s="3">
        <f t="shared" si="3"/>
        <v>232.17638888888888</v>
      </c>
      <c r="M89">
        <f t="shared" si="2"/>
        <v>536.9431941642091</v>
      </c>
      <c r="N89">
        <f>(277-103)/(-67.4+(AVERAGE($P$207,$P$47)))*I89+277-((277-103)/(-67.4+(AVERAGE($P$207,$P$47)))*225)</f>
        <v>115.20064492436353</v>
      </c>
    </row>
    <row r="90" spans="1:14" ht="12.75">
      <c r="A90" t="s">
        <v>104</v>
      </c>
      <c r="B90" s="1">
        <v>36757</v>
      </c>
      <c r="C90" s="2">
        <v>0.1789699074074074</v>
      </c>
      <c r="D90" t="s">
        <v>9</v>
      </c>
      <c r="E90">
        <v>0.658</v>
      </c>
      <c r="F90">
        <v>9.2849</v>
      </c>
      <c r="G90" t="s">
        <v>10</v>
      </c>
      <c r="H90">
        <v>1.786</v>
      </c>
      <c r="I90">
        <v>72.5071</v>
      </c>
      <c r="K90" s="2">
        <v>0.178472222222222</v>
      </c>
      <c r="L90" s="3">
        <f t="shared" si="3"/>
        <v>232.1784722222222</v>
      </c>
      <c r="M90">
        <f t="shared" si="2"/>
        <v>540.406254850225</v>
      </c>
      <c r="N90">
        <f>(277-103)/(-67.4+(AVERAGE($P$207,$P$47)))*I90+277-((277-103)/(-67.4+(AVERAGE($P$207,$P$47)))*225)</f>
        <v>112.6801301491302</v>
      </c>
    </row>
    <row r="91" spans="1:14" ht="12.75">
      <c r="A91" t="s">
        <v>105</v>
      </c>
      <c r="B91" s="1">
        <v>36757</v>
      </c>
      <c r="C91" s="2">
        <v>0.18106481481481482</v>
      </c>
      <c r="D91" t="s">
        <v>9</v>
      </c>
      <c r="E91">
        <v>0.658</v>
      </c>
      <c r="F91">
        <v>8.8136</v>
      </c>
      <c r="G91" t="s">
        <v>10</v>
      </c>
      <c r="H91">
        <v>1.786</v>
      </c>
      <c r="I91">
        <v>71.8153</v>
      </c>
      <c r="K91" s="2">
        <v>0.180555555555556</v>
      </c>
      <c r="L91" s="3">
        <f t="shared" si="3"/>
        <v>232.18055555555554</v>
      </c>
      <c r="M91">
        <f t="shared" si="2"/>
        <v>512.9753220549433</v>
      </c>
      <c r="N91">
        <f>(277-103)/(-67.4+(AVERAGE($P$207,$P$47)))*I91+277-((277-103)/(-67.4+(AVERAGE($P$207,$P$47)))*225)</f>
        <v>111.93467586264978</v>
      </c>
    </row>
    <row r="92" spans="1:14" ht="12.75">
      <c r="A92" t="s">
        <v>106</v>
      </c>
      <c r="B92" s="1">
        <v>36757</v>
      </c>
      <c r="C92" s="2">
        <v>0.18314814814814814</v>
      </c>
      <c r="D92" t="s">
        <v>9</v>
      </c>
      <c r="E92">
        <v>0.658</v>
      </c>
      <c r="F92">
        <v>9.7858</v>
      </c>
      <c r="G92" t="s">
        <v>10</v>
      </c>
      <c r="H92">
        <v>1.785</v>
      </c>
      <c r="I92">
        <v>73.7603</v>
      </c>
      <c r="K92" s="2">
        <v>0.182638888888889</v>
      </c>
      <c r="L92" s="3">
        <f t="shared" si="3"/>
        <v>232.1826388888889</v>
      </c>
      <c r="M92">
        <f t="shared" si="2"/>
        <v>569.5599875834238</v>
      </c>
      <c r="N92">
        <f>(277-103)/(-67.4+(AVERAGE($P$207,$P$47)))*I92+277-((277-103)/(-67.4+(AVERAGE($P$207,$P$47)))*225)</f>
        <v>114.03052522258685</v>
      </c>
    </row>
    <row r="93" spans="1:14" ht="12.75">
      <c r="A93" t="s">
        <v>107</v>
      </c>
      <c r="B93" s="1">
        <v>36757</v>
      </c>
      <c r="C93" s="2">
        <v>0.1852314814814815</v>
      </c>
      <c r="D93" t="s">
        <v>9</v>
      </c>
      <c r="E93">
        <v>0.66</v>
      </c>
      <c r="F93">
        <v>9.2785</v>
      </c>
      <c r="G93" t="s">
        <v>10</v>
      </c>
      <c r="H93">
        <v>1.788</v>
      </c>
      <c r="I93">
        <v>73.7044</v>
      </c>
      <c r="K93" s="2">
        <v>0.184722222222222</v>
      </c>
      <c r="L93" s="3">
        <f t="shared" si="3"/>
        <v>232.18472222222223</v>
      </c>
      <c r="M93">
        <f t="shared" si="2"/>
        <v>540.033757566351</v>
      </c>
      <c r="N93">
        <f>(277-103)/(-67.4+(AVERAGE($P$207,$P$47)))*I93+277-((277-103)/(-67.4+(AVERAGE($P$207,$P$47)))*225)</f>
        <v>113.970289757692</v>
      </c>
    </row>
    <row r="94" spans="1:14" ht="12.75">
      <c r="A94" t="s">
        <v>108</v>
      </c>
      <c r="B94" s="1">
        <v>36757</v>
      </c>
      <c r="C94" s="2">
        <v>0.18731481481481482</v>
      </c>
      <c r="D94" t="s">
        <v>9</v>
      </c>
      <c r="E94">
        <v>0.658</v>
      </c>
      <c r="F94">
        <v>9.3842</v>
      </c>
      <c r="G94" t="s">
        <v>10</v>
      </c>
      <c r="H94">
        <v>1.786</v>
      </c>
      <c r="I94">
        <v>75.7669</v>
      </c>
      <c r="K94" s="2">
        <v>0.186805555555556</v>
      </c>
      <c r="L94" s="3">
        <f t="shared" si="3"/>
        <v>232.18680555555557</v>
      </c>
      <c r="M94">
        <f t="shared" si="2"/>
        <v>546.1857830203321</v>
      </c>
      <c r="N94">
        <f>(277-103)/(-67.4+(AVERAGE($P$207,$P$47)))*I94+277-((277-103)/(-67.4+(AVERAGE($P$207,$P$47)))*225)</f>
        <v>116.19275212523445</v>
      </c>
    </row>
    <row r="95" spans="1:14" ht="12.75">
      <c r="A95" t="s">
        <v>109</v>
      </c>
      <c r="B95" s="1">
        <v>36757</v>
      </c>
      <c r="C95" s="2">
        <v>0.18939814814814815</v>
      </c>
      <c r="D95" t="s">
        <v>9</v>
      </c>
      <c r="E95">
        <v>0.661</v>
      </c>
      <c r="F95">
        <v>9.5324</v>
      </c>
      <c r="G95" t="s">
        <v>10</v>
      </c>
      <c r="H95">
        <v>1.79</v>
      </c>
      <c r="I95">
        <v>75.7746</v>
      </c>
      <c r="K95" s="2">
        <v>0.188888888888889</v>
      </c>
      <c r="L95" s="3">
        <f t="shared" si="3"/>
        <v>232.1888888888889</v>
      </c>
      <c r="M95">
        <f t="shared" si="2"/>
        <v>554.8114232500388</v>
      </c>
      <c r="N95">
        <f>(277-103)/(-67.4+(AVERAGE($P$207,$P$47)))*I95+277-((277-103)/(-67.4+(AVERAGE($P$207,$P$47)))*225)</f>
        <v>116.20104931807333</v>
      </c>
    </row>
    <row r="96" spans="1:14" ht="12.75">
      <c r="A96" t="s">
        <v>110</v>
      </c>
      <c r="B96" s="1">
        <v>36757</v>
      </c>
      <c r="C96" s="2">
        <v>0.19148148148148147</v>
      </c>
      <c r="D96" t="s">
        <v>9</v>
      </c>
      <c r="E96">
        <v>0.658</v>
      </c>
      <c r="F96">
        <v>9.1002</v>
      </c>
      <c r="G96" t="s">
        <v>10</v>
      </c>
      <c r="H96">
        <v>1.786</v>
      </c>
      <c r="I96">
        <v>73.9467</v>
      </c>
      <c r="K96" s="2">
        <v>0.190972222222222</v>
      </c>
      <c r="L96" s="3">
        <f t="shared" si="3"/>
        <v>232.19097222222223</v>
      </c>
      <c r="M96">
        <f t="shared" si="2"/>
        <v>529.6562160484245</v>
      </c>
      <c r="N96">
        <f>(277-103)/(-67.4+(AVERAGE($P$207,$P$47)))*I96+277-((277-103)/(-67.4+(AVERAGE($P$207,$P$47)))*225)</f>
        <v>114.23138194273707</v>
      </c>
    </row>
    <row r="97" spans="1:14" ht="12.75">
      <c r="A97" t="s">
        <v>111</v>
      </c>
      <c r="B97" s="1">
        <v>36757</v>
      </c>
      <c r="C97" s="2">
        <v>0.1935648148148148</v>
      </c>
      <c r="D97" t="s">
        <v>9</v>
      </c>
      <c r="E97">
        <v>0.658</v>
      </c>
      <c r="F97">
        <v>9.7423</v>
      </c>
      <c r="G97" t="s">
        <v>10</v>
      </c>
      <c r="H97">
        <v>1.786</v>
      </c>
      <c r="I97">
        <v>73.1437</v>
      </c>
      <c r="K97" s="2">
        <v>0.193055555555556</v>
      </c>
      <c r="L97" s="3">
        <f t="shared" si="3"/>
        <v>232.19305555555556</v>
      </c>
      <c r="M97">
        <f t="shared" si="2"/>
        <v>567.0281701070929</v>
      </c>
      <c r="N97">
        <f>(277-103)/(-67.4+(AVERAGE($P$207,$P$47)))*I97+277-((277-103)/(-67.4+(AVERAGE($P$207,$P$47)))*225)</f>
        <v>113.36610326097389</v>
      </c>
    </row>
    <row r="98" spans="1:14" ht="12.75">
      <c r="A98" t="s">
        <v>112</v>
      </c>
      <c r="B98" s="1">
        <v>36757</v>
      </c>
      <c r="C98" s="2">
        <v>0.19564814814814815</v>
      </c>
      <c r="D98" t="s">
        <v>9</v>
      </c>
      <c r="E98">
        <v>0.658</v>
      </c>
      <c r="F98">
        <v>9.7017</v>
      </c>
      <c r="G98" t="s">
        <v>10</v>
      </c>
      <c r="H98">
        <v>1.785</v>
      </c>
      <c r="I98">
        <v>74.9968</v>
      </c>
      <c r="K98" s="2">
        <v>0.195138888888889</v>
      </c>
      <c r="L98" s="3">
        <f t="shared" si="3"/>
        <v>232.1951388888889</v>
      </c>
      <c r="M98">
        <f t="shared" si="2"/>
        <v>564.6651404625175</v>
      </c>
      <c r="N98">
        <f>(277-103)/(-67.4+(AVERAGE($P$207,$P$47)))*I98+277-((277-103)/(-67.4+(AVERAGE($P$207,$P$47)))*225)</f>
        <v>115.3629250856008</v>
      </c>
    </row>
    <row r="99" spans="1:14" ht="12.75">
      <c r="A99" t="s">
        <v>113</v>
      </c>
      <c r="B99" s="1">
        <v>36757</v>
      </c>
      <c r="C99" s="2">
        <v>0.19773148148148148</v>
      </c>
      <c r="D99" t="s">
        <v>9</v>
      </c>
      <c r="E99">
        <v>0.658</v>
      </c>
      <c r="F99">
        <v>9.5915</v>
      </c>
      <c r="G99" t="s">
        <v>10</v>
      </c>
      <c r="H99">
        <v>1.786</v>
      </c>
      <c r="I99">
        <v>75.0121</v>
      </c>
      <c r="K99" s="2">
        <v>0.197222222222222</v>
      </c>
      <c r="L99" s="3">
        <f t="shared" si="3"/>
        <v>232.19722222222222</v>
      </c>
      <c r="M99">
        <f t="shared" si="2"/>
        <v>558.2512028558125</v>
      </c>
      <c r="N99">
        <f>(277-103)/(-67.4+(AVERAGE($P$207,$P$47)))*I99+277-((277-103)/(-67.4+(AVERAGE($P$207,$P$47)))*225)</f>
        <v>115.37941171552728</v>
      </c>
    </row>
    <row r="100" spans="1:14" ht="12.75">
      <c r="A100" t="s">
        <v>114</v>
      </c>
      <c r="B100" s="1">
        <v>36757</v>
      </c>
      <c r="C100" s="2">
        <v>0.1998263888888889</v>
      </c>
      <c r="D100" t="s">
        <v>9</v>
      </c>
      <c r="E100">
        <v>0.658</v>
      </c>
      <c r="F100">
        <v>9.4667</v>
      </c>
      <c r="G100" t="s">
        <v>10</v>
      </c>
      <c r="H100">
        <v>1.786</v>
      </c>
      <c r="I100">
        <v>75.0792</v>
      </c>
      <c r="K100" s="2">
        <v>0.199305555555556</v>
      </c>
      <c r="L100" s="3">
        <f t="shared" si="3"/>
        <v>232.19930555555555</v>
      </c>
      <c r="M100">
        <f t="shared" si="2"/>
        <v>550.9875058202699</v>
      </c>
      <c r="N100">
        <f>(277-103)/(-67.4+(AVERAGE($P$207,$P$47)))*I100+277-((277-103)/(-67.4+(AVERAGE($P$207,$P$47)))*225)</f>
        <v>115.45171582455134</v>
      </c>
    </row>
    <row r="101" spans="1:14" ht="12.75">
      <c r="A101" t="s">
        <v>115</v>
      </c>
      <c r="B101" s="1">
        <v>36757</v>
      </c>
      <c r="C101" s="2">
        <v>0.20190972222222223</v>
      </c>
      <c r="D101" t="s">
        <v>9</v>
      </c>
      <c r="E101">
        <v>0.658</v>
      </c>
      <c r="F101">
        <v>8.8928</v>
      </c>
      <c r="G101" t="s">
        <v>10</v>
      </c>
      <c r="H101">
        <v>1.786</v>
      </c>
      <c r="I101">
        <v>73.3795</v>
      </c>
      <c r="K101" s="2">
        <v>0.201388888888889</v>
      </c>
      <c r="L101" s="3">
        <f t="shared" si="3"/>
        <v>232.20138888888889</v>
      </c>
      <c r="M101">
        <f t="shared" si="2"/>
        <v>517.5849759428837</v>
      </c>
      <c r="N101">
        <f>(277-103)/(-67.4+(AVERAGE($P$207,$P$47)))*I101+277-((277-103)/(-67.4+(AVERAGE($P$207,$P$47)))*225)</f>
        <v>113.62019132219399</v>
      </c>
    </row>
    <row r="102" spans="1:14" ht="12.75">
      <c r="A102" t="s">
        <v>116</v>
      </c>
      <c r="B102" s="1">
        <v>36757</v>
      </c>
      <c r="C102" s="2">
        <v>0.20399305555555555</v>
      </c>
      <c r="D102" t="s">
        <v>9</v>
      </c>
      <c r="E102">
        <v>0.658</v>
      </c>
      <c r="F102">
        <v>9.5379</v>
      </c>
      <c r="G102" t="s">
        <v>10</v>
      </c>
      <c r="H102">
        <v>1.786</v>
      </c>
      <c r="I102">
        <v>72.737</v>
      </c>
      <c r="K102" s="2">
        <v>0.203472222222222</v>
      </c>
      <c r="L102" s="3">
        <f t="shared" si="3"/>
        <v>232.20347222222222</v>
      </c>
      <c r="M102">
        <f t="shared" si="2"/>
        <v>555.1315381033679</v>
      </c>
      <c r="N102">
        <f>(277-103)/(-67.4+(AVERAGE($P$207,$P$47)))*I102+277-((277-103)/(-67.4+(AVERAGE($P$207,$P$47)))*225)</f>
        <v>112.92786062103227</v>
      </c>
    </row>
    <row r="103" spans="1:14" ht="12.75">
      <c r="A103" t="s">
        <v>117</v>
      </c>
      <c r="B103" s="1">
        <v>36757</v>
      </c>
      <c r="C103" s="2">
        <v>0.20607638888888888</v>
      </c>
      <c r="D103" t="s">
        <v>9</v>
      </c>
      <c r="E103">
        <v>0.658</v>
      </c>
      <c r="F103">
        <v>9.212</v>
      </c>
      <c r="G103" t="s">
        <v>10</v>
      </c>
      <c r="H103">
        <v>1.786</v>
      </c>
      <c r="I103">
        <v>74.8672</v>
      </c>
      <c r="K103" s="2">
        <v>0.205555555555556</v>
      </c>
      <c r="L103" s="3">
        <f t="shared" si="3"/>
        <v>232.20555555555555</v>
      </c>
      <c r="M103">
        <f t="shared" si="2"/>
        <v>536.163277976098</v>
      </c>
      <c r="N103">
        <f>(277-103)/(-67.4+(AVERAGE($P$207,$P$47)))*I103+277-((277-103)/(-67.4+(AVERAGE($P$207,$P$47)))*225)</f>
        <v>115.22327363210576</v>
      </c>
    </row>
    <row r="104" spans="1:14" ht="12.75">
      <c r="A104" t="s">
        <v>118</v>
      </c>
      <c r="B104" s="1">
        <v>36757</v>
      </c>
      <c r="C104" s="2">
        <v>0.20815972222222223</v>
      </c>
      <c r="D104" t="s">
        <v>9</v>
      </c>
      <c r="E104">
        <v>0.658</v>
      </c>
      <c r="F104">
        <v>9.302</v>
      </c>
      <c r="G104" t="s">
        <v>10</v>
      </c>
      <c r="H104">
        <v>1.785</v>
      </c>
      <c r="I104">
        <v>75.0995</v>
      </c>
      <c r="K104" s="2">
        <v>0.207638888888889</v>
      </c>
      <c r="L104" s="3">
        <f t="shared" si="3"/>
        <v>232.20763888888888</v>
      </c>
      <c r="M104">
        <f t="shared" si="2"/>
        <v>541.4015210305757</v>
      </c>
      <c r="N104">
        <f>(277-103)/(-67.4+(AVERAGE($P$207,$P$47)))*I104+277-((277-103)/(-67.4+(AVERAGE($P$207,$P$47)))*225)</f>
        <v>115.47359024203553</v>
      </c>
    </row>
    <row r="105" spans="1:14" ht="12.75">
      <c r="A105" t="s">
        <v>119</v>
      </c>
      <c r="B105" s="1">
        <v>36757</v>
      </c>
      <c r="C105" s="2">
        <v>0.21024305555555556</v>
      </c>
      <c r="D105" t="s">
        <v>9</v>
      </c>
      <c r="E105">
        <v>0.66</v>
      </c>
      <c r="F105">
        <v>8.9718</v>
      </c>
      <c r="G105" t="s">
        <v>10</v>
      </c>
      <c r="H105">
        <v>1.786</v>
      </c>
      <c r="I105">
        <v>73.6536</v>
      </c>
      <c r="K105" s="2">
        <v>0.209722222222222</v>
      </c>
      <c r="L105" s="3">
        <f t="shared" si="3"/>
        <v>232.2097222222222</v>
      </c>
      <c r="M105">
        <f t="shared" si="2"/>
        <v>522.182989290703</v>
      </c>
      <c r="N105">
        <f>(277-103)/(-67.4+(AVERAGE($P$207,$P$47)))*I105+277-((277-103)/(-67.4+(AVERAGE($P$207,$P$47)))*225)</f>
        <v>113.91554983610598</v>
      </c>
    </row>
    <row r="106" spans="1:14" ht="12.75">
      <c r="A106" t="s">
        <v>120</v>
      </c>
      <c r="B106" s="1">
        <v>36757</v>
      </c>
      <c r="C106" s="2">
        <v>0.21233796296296295</v>
      </c>
      <c r="D106" t="s">
        <v>9</v>
      </c>
      <c r="E106">
        <v>0.658</v>
      </c>
      <c r="F106">
        <v>9.3804</v>
      </c>
      <c r="G106" t="s">
        <v>10</v>
      </c>
      <c r="H106">
        <v>1.786</v>
      </c>
      <c r="I106">
        <v>74.7567</v>
      </c>
      <c r="K106" s="2">
        <v>0.211805555555556</v>
      </c>
      <c r="L106" s="3">
        <f t="shared" si="3"/>
        <v>232.21180555555554</v>
      </c>
      <c r="M106">
        <f t="shared" si="2"/>
        <v>545.9646127580319</v>
      </c>
      <c r="N106">
        <f>(277-103)/(-67.4+(AVERAGE($P$207,$P$47)))*I106+277-((277-103)/(-67.4+(AVERAGE($P$207,$P$47)))*225)</f>
        <v>115.10420352708104</v>
      </c>
    </row>
    <row r="107" spans="1:14" ht="12.75">
      <c r="A107" t="s">
        <v>121</v>
      </c>
      <c r="B107" s="1">
        <v>36757</v>
      </c>
      <c r="C107" s="2">
        <v>0.21442129629629628</v>
      </c>
      <c r="D107" t="s">
        <v>9</v>
      </c>
      <c r="E107">
        <v>0.658</v>
      </c>
      <c r="F107">
        <v>9.0275</v>
      </c>
      <c r="G107" t="s">
        <v>10</v>
      </c>
      <c r="H107">
        <v>1.786</v>
      </c>
      <c r="I107">
        <v>71.3893</v>
      </c>
      <c r="K107" s="2">
        <v>0.213888888888889</v>
      </c>
      <c r="L107" s="3">
        <f t="shared" si="3"/>
        <v>232.2138888888889</v>
      </c>
      <c r="M107">
        <f t="shared" si="2"/>
        <v>525.4248797144187</v>
      </c>
      <c r="N107">
        <f>(277-103)/(-67.4+(AVERAGE($P$207,$P$47)))*I107+277-((277-103)/(-67.4+(AVERAGE($P$207,$P$47)))*225)</f>
        <v>111.47563636273554</v>
      </c>
    </row>
    <row r="108" spans="1:14" ht="12.75">
      <c r="A108" t="s">
        <v>122</v>
      </c>
      <c r="B108" s="1">
        <v>36757</v>
      </c>
      <c r="C108" s="2">
        <v>0.21650462962962966</v>
      </c>
      <c r="D108" t="s">
        <v>9</v>
      </c>
      <c r="E108">
        <v>0.658</v>
      </c>
      <c r="F108">
        <v>9.297</v>
      </c>
      <c r="G108" t="s">
        <v>10</v>
      </c>
      <c r="H108">
        <v>1.786</v>
      </c>
      <c r="I108">
        <v>74.4134</v>
      </c>
      <c r="K108" s="2">
        <v>0.215972222222222</v>
      </c>
      <c r="L108" s="3">
        <f t="shared" si="3"/>
        <v>232.21597222222223</v>
      </c>
      <c r="M108">
        <f t="shared" si="2"/>
        <v>541.1105075275492</v>
      </c>
      <c r="N108">
        <f>(277-103)/(-67.4+(AVERAGE($P$207,$P$47)))*I108+277-((277-103)/(-67.4+(AVERAGE($P$207,$P$47)))*225)</f>
        <v>114.7342780333708</v>
      </c>
    </row>
    <row r="109" spans="1:14" ht="12.75">
      <c r="A109" t="s">
        <v>123</v>
      </c>
      <c r="B109" s="1">
        <v>36757</v>
      </c>
      <c r="C109" s="2">
        <v>0.21858796296296298</v>
      </c>
      <c r="D109" t="s">
        <v>9</v>
      </c>
      <c r="E109">
        <v>0.658</v>
      </c>
      <c r="F109">
        <v>8.9243</v>
      </c>
      <c r="G109" t="s">
        <v>10</v>
      </c>
      <c r="H109">
        <v>1.786</v>
      </c>
      <c r="I109">
        <v>72.344</v>
      </c>
      <c r="K109" s="2">
        <v>0.218055555555556</v>
      </c>
      <c r="L109" s="3">
        <f t="shared" si="3"/>
        <v>232.21805555555557</v>
      </c>
      <c r="M109">
        <f t="shared" si="2"/>
        <v>519.418361011951</v>
      </c>
      <c r="N109">
        <f>(277-103)/(-67.4+(AVERAGE($P$207,$P$47)))*I109+277-((277-103)/(-67.4+(AVERAGE($P$207,$P$47)))*225)</f>
        <v>112.50438051899874</v>
      </c>
    </row>
    <row r="110" spans="1:14" ht="12.75">
      <c r="A110" t="s">
        <v>124</v>
      </c>
      <c r="B110" s="1">
        <v>36757</v>
      </c>
      <c r="C110" s="2">
        <v>0.2206712962962963</v>
      </c>
      <c r="D110" t="s">
        <v>9</v>
      </c>
      <c r="E110">
        <v>0.658</v>
      </c>
      <c r="F110">
        <v>9.0558</v>
      </c>
      <c r="G110" t="s">
        <v>10</v>
      </c>
      <c r="H110">
        <v>1.786</v>
      </c>
      <c r="I110">
        <v>73.0062</v>
      </c>
      <c r="K110" s="2">
        <v>0.220138888888889</v>
      </c>
      <c r="L110" s="3">
        <f t="shared" si="3"/>
        <v>232.2201388888889</v>
      </c>
      <c r="M110">
        <f t="shared" si="2"/>
        <v>527.0720161415488</v>
      </c>
      <c r="N110">
        <f>(277-103)/(-67.4+(AVERAGE($P$207,$P$47)))*I110+277-((277-103)/(-67.4+(AVERAGE($P$207,$P$47)))*225)</f>
        <v>113.21793910313772</v>
      </c>
    </row>
    <row r="111" spans="1:14" ht="12.75">
      <c r="A111" t="s">
        <v>125</v>
      </c>
      <c r="B111" s="1">
        <v>36757</v>
      </c>
      <c r="C111" s="2">
        <v>0.22275462962962964</v>
      </c>
      <c r="D111" t="s">
        <v>9</v>
      </c>
      <c r="E111">
        <v>0.658</v>
      </c>
      <c r="F111">
        <v>8.9431</v>
      </c>
      <c r="G111" t="s">
        <v>10</v>
      </c>
      <c r="H111">
        <v>1.786</v>
      </c>
      <c r="I111">
        <v>72.7127</v>
      </c>
      <c r="K111" s="2">
        <v>0.222222222222222</v>
      </c>
      <c r="L111" s="3">
        <f t="shared" si="3"/>
        <v>232.22222222222223</v>
      </c>
      <c r="M111">
        <f t="shared" si="2"/>
        <v>520.5125717833306</v>
      </c>
      <c r="N111">
        <f>(277-103)/(-67.4+(AVERAGE($P$207,$P$47)))*I111+277-((277-103)/(-67.4+(AVERAGE($P$207,$P$47)))*225)</f>
        <v>112.901675973502</v>
      </c>
    </row>
    <row r="112" spans="1:14" ht="12.75">
      <c r="A112" t="s">
        <v>126</v>
      </c>
      <c r="B112" s="1">
        <v>36757</v>
      </c>
      <c r="C112" s="2">
        <v>0.22483796296296296</v>
      </c>
      <c r="D112" t="s">
        <v>9</v>
      </c>
      <c r="E112">
        <v>0.658</v>
      </c>
      <c r="F112">
        <v>8.513</v>
      </c>
      <c r="G112" t="s">
        <v>10</v>
      </c>
      <c r="H112">
        <v>1.785</v>
      </c>
      <c r="I112">
        <v>72.3487</v>
      </c>
      <c r="K112" s="2">
        <v>0.224305555555556</v>
      </c>
      <c r="L112" s="3">
        <f t="shared" si="3"/>
        <v>232.22430555555556</v>
      </c>
      <c r="M112">
        <f t="shared" si="2"/>
        <v>495.4795902529877</v>
      </c>
      <c r="N112">
        <f>(277-103)/(-67.4+(AVERAGE($P$207,$P$47)))*I112+277-((277-103)/(-67.4+(AVERAGE($P$207,$P$47)))*225)</f>
        <v>112.50944503930299</v>
      </c>
    </row>
    <row r="113" spans="1:14" ht="12.75">
      <c r="A113" t="s">
        <v>127</v>
      </c>
      <c r="B113" s="1">
        <v>36757</v>
      </c>
      <c r="C113" s="2">
        <v>0.22693287037037035</v>
      </c>
      <c r="D113" t="s">
        <v>9</v>
      </c>
      <c r="E113">
        <v>0.658</v>
      </c>
      <c r="F113">
        <v>9.0741</v>
      </c>
      <c r="G113" t="s">
        <v>10</v>
      </c>
      <c r="H113">
        <v>1.783</v>
      </c>
      <c r="I113">
        <v>71.5419</v>
      </c>
      <c r="K113" s="2">
        <v>0.226388888888889</v>
      </c>
      <c r="L113" s="3">
        <f t="shared" si="3"/>
        <v>232.2263888888889</v>
      </c>
      <c r="M113">
        <f aca="true" t="shared" si="4" ref="M113:M176">500*F113/AVERAGE($Q$207,$Q$47)</f>
        <v>528.1371255626261</v>
      </c>
      <c r="N113">
        <f>(277-103)/(-67.4+(AVERAGE($P$207,$P$47)))*I113+277-((277-103)/(-67.4+(AVERAGE($P$207,$P$47)))*225)</f>
        <v>111.64007163899595</v>
      </c>
    </row>
    <row r="114" spans="1:14" ht="12.75">
      <c r="A114" t="s">
        <v>128</v>
      </c>
      <c r="B114" s="1">
        <v>36757</v>
      </c>
      <c r="C114" s="2">
        <v>0.2290162037037037</v>
      </c>
      <c r="D114" t="s">
        <v>9</v>
      </c>
      <c r="E114">
        <v>0.658</v>
      </c>
      <c r="F114">
        <v>9.0124</v>
      </c>
      <c r="G114" t="s">
        <v>10</v>
      </c>
      <c r="H114">
        <v>1.785</v>
      </c>
      <c r="I114">
        <v>73.1475</v>
      </c>
      <c r="K114" s="2">
        <v>0.228472222222222</v>
      </c>
      <c r="L114" s="3">
        <f t="shared" si="3"/>
        <v>232.22847222222222</v>
      </c>
      <c r="M114">
        <f t="shared" si="4"/>
        <v>524.5460189352785</v>
      </c>
      <c r="N114">
        <f>(277-103)/(-67.4+(AVERAGE($P$207,$P$47)))*I114+277-((277-103)/(-67.4+(AVERAGE($P$207,$P$47)))*225)</f>
        <v>113.37019797951774</v>
      </c>
    </row>
    <row r="115" spans="1:14" ht="12.75">
      <c r="A115" t="s">
        <v>129</v>
      </c>
      <c r="B115" s="1">
        <v>36757</v>
      </c>
      <c r="C115" s="2">
        <v>0.23109953703703703</v>
      </c>
      <c r="D115" t="s">
        <v>9</v>
      </c>
      <c r="E115">
        <v>0.658</v>
      </c>
      <c r="F115">
        <v>8.9793</v>
      </c>
      <c r="G115" t="s">
        <v>10</v>
      </c>
      <c r="H115">
        <v>1.783</v>
      </c>
      <c r="I115">
        <v>73.5388</v>
      </c>
      <c r="K115" s="2">
        <v>0.230555555555556</v>
      </c>
      <c r="L115" s="3">
        <f t="shared" si="3"/>
        <v>232.23055555555555</v>
      </c>
      <c r="M115">
        <f t="shared" si="4"/>
        <v>522.619509545243</v>
      </c>
      <c r="N115">
        <f>(277-103)/(-67.4+(AVERAGE($P$207,$P$47)))*I115+277-((277-103)/(-67.4+(AVERAGE($P$207,$P$47)))*225)</f>
        <v>113.79184623378165</v>
      </c>
    </row>
    <row r="116" spans="1:14" ht="12.75">
      <c r="A116" t="s">
        <v>130</v>
      </c>
      <c r="B116" s="1">
        <v>36757</v>
      </c>
      <c r="C116" s="2">
        <v>0.23318287037037036</v>
      </c>
      <c r="D116" t="s">
        <v>9</v>
      </c>
      <c r="E116">
        <v>0.663</v>
      </c>
      <c r="F116">
        <v>9.1805</v>
      </c>
      <c r="G116" t="s">
        <v>10</v>
      </c>
      <c r="H116">
        <v>1.79</v>
      </c>
      <c r="I116">
        <v>72.273</v>
      </c>
      <c r="K116" s="2">
        <v>0.232638888888889</v>
      </c>
      <c r="L116" s="3">
        <f t="shared" si="3"/>
        <v>232.23263888888889</v>
      </c>
      <c r="M116">
        <f t="shared" si="4"/>
        <v>534.3298929070309</v>
      </c>
      <c r="N116">
        <f>(277-103)/(-67.4+(AVERAGE($P$207,$P$47)))*I116+277-((277-103)/(-67.4+(AVERAGE($P$207,$P$47)))*225)</f>
        <v>112.42787393567971</v>
      </c>
    </row>
    <row r="117" spans="1:14" ht="12.75">
      <c r="A117" t="s">
        <v>131</v>
      </c>
      <c r="B117" s="1">
        <v>36757</v>
      </c>
      <c r="C117" s="2">
        <v>0.23526620370370369</v>
      </c>
      <c r="D117" t="s">
        <v>9</v>
      </c>
      <c r="E117">
        <v>0.66</v>
      </c>
      <c r="F117">
        <v>8.9434</v>
      </c>
      <c r="G117" t="s">
        <v>10</v>
      </c>
      <c r="H117">
        <v>1.785</v>
      </c>
      <c r="I117">
        <v>70.2108</v>
      </c>
      <c r="K117" s="2">
        <v>0.234722222222222</v>
      </c>
      <c r="L117" s="3">
        <f t="shared" si="3"/>
        <v>232.23472222222222</v>
      </c>
      <c r="M117">
        <f t="shared" si="4"/>
        <v>520.5300325935123</v>
      </c>
      <c r="N117">
        <f>(277-103)/(-67.4+(AVERAGE($P$207,$P$47)))*I117+277-((277-103)/(-67.4+(AVERAGE($P$207,$P$47)))*225)</f>
        <v>110.20573483539073</v>
      </c>
    </row>
    <row r="118" spans="1:14" ht="12.75">
      <c r="A118" t="s">
        <v>132</v>
      </c>
      <c r="B118" s="1">
        <v>36757</v>
      </c>
      <c r="C118" s="2">
        <v>0.237349537037037</v>
      </c>
      <c r="D118" t="s">
        <v>9</v>
      </c>
      <c r="E118">
        <v>0.658</v>
      </c>
      <c r="F118">
        <v>9.5957</v>
      </c>
      <c r="G118" t="s">
        <v>10</v>
      </c>
      <c r="H118">
        <v>1.783</v>
      </c>
      <c r="I118">
        <v>70.4322</v>
      </c>
      <c r="K118" s="2">
        <v>0.236805555555556</v>
      </c>
      <c r="L118" s="3">
        <f t="shared" si="3"/>
        <v>232.23680555555555</v>
      </c>
      <c r="M118">
        <f t="shared" si="4"/>
        <v>558.4956541983548</v>
      </c>
      <c r="N118">
        <f>(277-103)/(-67.4+(AVERAGE($P$207,$P$47)))*I118+277-((277-103)/(-67.4+(AVERAGE($P$207,$P$47)))*225)</f>
        <v>110.44430606844469</v>
      </c>
    </row>
    <row r="119" spans="1:14" ht="12.75">
      <c r="A119" t="s">
        <v>133</v>
      </c>
      <c r="B119" s="1">
        <v>36757</v>
      </c>
      <c r="C119" s="2">
        <v>0.23944444444444443</v>
      </c>
      <c r="D119" t="s">
        <v>9</v>
      </c>
      <c r="E119">
        <v>0.658</v>
      </c>
      <c r="F119">
        <v>9.3535</v>
      </c>
      <c r="G119" t="s">
        <v>10</v>
      </c>
      <c r="H119">
        <v>1.783</v>
      </c>
      <c r="I119">
        <v>70.9116</v>
      </c>
      <c r="K119" s="2">
        <v>0.238888888888889</v>
      </c>
      <c r="L119" s="3">
        <f t="shared" si="3"/>
        <v>232.23888888888888</v>
      </c>
      <c r="M119">
        <f t="shared" si="4"/>
        <v>544.3989601117491</v>
      </c>
      <c r="N119">
        <f>(277-103)/(-67.4+(AVERAGE($P$207,$P$47)))*I119+277-((277-103)/(-67.4+(AVERAGE($P$207,$P$47)))*225)</f>
        <v>110.96088713947495</v>
      </c>
    </row>
    <row r="120" spans="1:14" ht="12.75">
      <c r="A120" t="s">
        <v>134</v>
      </c>
      <c r="B120" s="1">
        <v>36757</v>
      </c>
      <c r="C120" s="2">
        <v>0.24152777777777779</v>
      </c>
      <c r="D120" t="s">
        <v>9</v>
      </c>
      <c r="E120">
        <v>0.658</v>
      </c>
      <c r="F120">
        <v>9.3184</v>
      </c>
      <c r="G120" t="s">
        <v>10</v>
      </c>
      <c r="H120">
        <v>1.783</v>
      </c>
      <c r="I120">
        <v>71.3441</v>
      </c>
      <c r="K120" s="2">
        <v>0.240972222222222</v>
      </c>
      <c r="L120" s="3">
        <f t="shared" si="3"/>
        <v>232.2409722222222</v>
      </c>
      <c r="M120">
        <f t="shared" si="4"/>
        <v>542.3560453205029</v>
      </c>
      <c r="N120">
        <f>(277-103)/(-67.4+(AVERAGE($P$207,$P$47)))*I120+277-((277-103)/(-67.4+(AVERAGE($P$207,$P$47)))*225)</f>
        <v>111.42693076321416</v>
      </c>
    </row>
    <row r="121" spans="1:14" ht="12.75">
      <c r="A121" t="s">
        <v>135</v>
      </c>
      <c r="B121" s="1">
        <v>36757</v>
      </c>
      <c r="C121" s="2">
        <v>0.2436111111111111</v>
      </c>
      <c r="D121" t="s">
        <v>9</v>
      </c>
      <c r="E121">
        <v>0.658</v>
      </c>
      <c r="F121">
        <v>8.5539</v>
      </c>
      <c r="G121" t="s">
        <v>10</v>
      </c>
      <c r="H121">
        <v>1.781</v>
      </c>
      <c r="I121">
        <v>68.8803</v>
      </c>
      <c r="K121" s="2">
        <v>0.243055555555556</v>
      </c>
      <c r="L121" s="3">
        <f t="shared" si="3"/>
        <v>232.24305555555554</v>
      </c>
      <c r="M121">
        <f t="shared" si="4"/>
        <v>497.86008070774477</v>
      </c>
      <c r="N121">
        <f>(277-103)/(-67.4+(AVERAGE($P$207,$P$47)))*I121+277-((277-103)/(-67.4+(AVERAGE($P$207,$P$47)))*225)</f>
        <v>108.77204456629238</v>
      </c>
    </row>
    <row r="122" spans="1:14" ht="12.75">
      <c r="A122" t="s">
        <v>136</v>
      </c>
      <c r="B122" s="1">
        <v>36757</v>
      </c>
      <c r="C122" s="2">
        <v>0.24569444444444444</v>
      </c>
      <c r="D122" t="s">
        <v>9</v>
      </c>
      <c r="E122">
        <v>0.658</v>
      </c>
      <c r="F122">
        <v>8.9525</v>
      </c>
      <c r="G122" t="s">
        <v>10</v>
      </c>
      <c r="H122">
        <v>1.783</v>
      </c>
      <c r="I122">
        <v>71.0896</v>
      </c>
      <c r="K122" s="2">
        <v>0.245138888888889</v>
      </c>
      <c r="L122" s="3">
        <f t="shared" si="3"/>
        <v>232.2451388888889</v>
      </c>
      <c r="M122">
        <f t="shared" si="4"/>
        <v>521.0596771690206</v>
      </c>
      <c r="N122">
        <f>(277-103)/(-67.4+(AVERAGE($P$207,$P$47)))*I122+277-((277-103)/(-67.4+(AVERAGE($P$207,$P$47)))*225)</f>
        <v>111.15269237652831</v>
      </c>
    </row>
    <row r="123" spans="1:14" ht="12.75">
      <c r="A123" t="s">
        <v>137</v>
      </c>
      <c r="B123" s="1">
        <v>36757</v>
      </c>
      <c r="C123" s="2">
        <v>0.24777777777777776</v>
      </c>
      <c r="D123" t="s">
        <v>9</v>
      </c>
      <c r="E123">
        <v>0.658</v>
      </c>
      <c r="F123">
        <v>9.0068</v>
      </c>
      <c r="G123" t="s">
        <v>10</v>
      </c>
      <c r="H123">
        <v>1.781</v>
      </c>
      <c r="I123">
        <v>68.1246</v>
      </c>
      <c r="K123" s="2">
        <v>0.247222222222222</v>
      </c>
      <c r="L123" s="3">
        <f t="shared" si="3"/>
        <v>232.24722222222223</v>
      </c>
      <c r="M123">
        <f t="shared" si="4"/>
        <v>524.2200838118888</v>
      </c>
      <c r="N123">
        <f>(277-103)/(-67.4+(AVERAGE($P$207,$P$47)))*I123+277-((277-103)/(-67.4+(AVERAGE($P$207,$P$47)))*225)</f>
        <v>107.95773435482482</v>
      </c>
    </row>
    <row r="124" spans="1:14" ht="12.75">
      <c r="A124" t="s">
        <v>138</v>
      </c>
      <c r="B124" s="1">
        <v>36757</v>
      </c>
      <c r="C124" s="2">
        <v>0.2498611111111111</v>
      </c>
      <c r="D124" t="s">
        <v>9</v>
      </c>
      <c r="E124">
        <v>0.656</v>
      </c>
      <c r="F124">
        <v>8.3231</v>
      </c>
      <c r="G124" t="s">
        <v>10</v>
      </c>
      <c r="H124">
        <v>1.781</v>
      </c>
      <c r="I124">
        <v>70.0826</v>
      </c>
      <c r="K124" s="2">
        <v>0.249305555555556</v>
      </c>
      <c r="L124" s="3">
        <f t="shared" si="3"/>
        <v>232.24930555555557</v>
      </c>
      <c r="M124">
        <f t="shared" si="4"/>
        <v>484.42689740803974</v>
      </c>
      <c r="N124">
        <f>(277-103)/(-67.4+(AVERAGE($P$207,$P$47)))*I124+277-((277-103)/(-67.4+(AVERAGE($P$207,$P$47)))*225)</f>
        <v>110.06759196241183</v>
      </c>
    </row>
    <row r="125" spans="1:14" ht="12.75">
      <c r="A125" t="s">
        <v>139</v>
      </c>
      <c r="B125" s="1">
        <v>36757</v>
      </c>
      <c r="C125" s="2">
        <v>0.25194444444444447</v>
      </c>
      <c r="D125" t="s">
        <v>9</v>
      </c>
      <c r="E125">
        <v>0.656</v>
      </c>
      <c r="F125">
        <v>8.2805</v>
      </c>
      <c r="G125" t="s">
        <v>10</v>
      </c>
      <c r="H125">
        <v>1.78</v>
      </c>
      <c r="I125">
        <v>68.8876</v>
      </c>
      <c r="K125" s="2">
        <v>0.251388888888889</v>
      </c>
      <c r="L125" s="3">
        <f t="shared" si="3"/>
        <v>232.2513888888889</v>
      </c>
      <c r="M125">
        <f t="shared" si="4"/>
        <v>481.9474623622536</v>
      </c>
      <c r="N125">
        <f>(277-103)/(-67.4+(AVERAGE($P$207,$P$47)))*I125+277-((277-103)/(-67.4+(AVERAGE($P$207,$P$47)))*225)</f>
        <v>108.77991073612662</v>
      </c>
    </row>
    <row r="126" spans="1:14" ht="12.75">
      <c r="A126" t="s">
        <v>140</v>
      </c>
      <c r="B126" s="1">
        <v>36757</v>
      </c>
      <c r="C126" s="2">
        <v>0.2540277777777778</v>
      </c>
      <c r="D126" t="s">
        <v>9</v>
      </c>
      <c r="E126">
        <v>0.658</v>
      </c>
      <c r="F126">
        <v>9.1314</v>
      </c>
      <c r="G126" t="s">
        <v>10</v>
      </c>
      <c r="H126">
        <v>1.781</v>
      </c>
      <c r="I126">
        <v>68.7001</v>
      </c>
      <c r="K126" s="2">
        <v>0.253472222222222</v>
      </c>
      <c r="L126" s="3">
        <f t="shared" si="3"/>
        <v>232.25347222222223</v>
      </c>
      <c r="M126">
        <f t="shared" si="4"/>
        <v>531.4721403073102</v>
      </c>
      <c r="N126">
        <f>(277-103)/(-67.4+(AVERAGE($P$207,$P$47)))*I126+277-((277-103)/(-67.4+(AVERAGE($P$207,$P$47)))*225)</f>
        <v>108.57786870271366</v>
      </c>
    </row>
    <row r="127" spans="1:14" ht="12.75">
      <c r="A127" t="s">
        <v>141</v>
      </c>
      <c r="B127" s="1">
        <v>36757</v>
      </c>
      <c r="C127" s="2">
        <v>0.25612268518518516</v>
      </c>
      <c r="D127" t="s">
        <v>9</v>
      </c>
      <c r="E127">
        <v>0.658</v>
      </c>
      <c r="F127">
        <v>8.7797</v>
      </c>
      <c r="G127" t="s">
        <v>10</v>
      </c>
      <c r="H127">
        <v>1.781</v>
      </c>
      <c r="I127">
        <v>68.0055</v>
      </c>
      <c r="K127" s="2">
        <v>0.255555555555556</v>
      </c>
      <c r="L127" s="3">
        <f t="shared" si="3"/>
        <v>232.25555555555556</v>
      </c>
      <c r="M127">
        <f t="shared" si="4"/>
        <v>511.0022505044234</v>
      </c>
      <c r="N127">
        <f>(277-103)/(-67.4+(AVERAGE($P$207,$P$47)))*I127+277-((277-103)/(-67.4+(AVERAGE($P$207,$P$47)))*225)</f>
        <v>107.82939725520089</v>
      </c>
    </row>
    <row r="128" spans="1:14" ht="12.75">
      <c r="A128" t="s">
        <v>142</v>
      </c>
      <c r="B128" s="1">
        <v>36757</v>
      </c>
      <c r="C128" s="2">
        <v>0.2582060185185185</v>
      </c>
      <c r="D128" t="s">
        <v>9</v>
      </c>
      <c r="E128">
        <v>0.656</v>
      </c>
      <c r="F128">
        <v>9.0122</v>
      </c>
      <c r="G128" t="s">
        <v>10</v>
      </c>
      <c r="H128">
        <v>1.78</v>
      </c>
      <c r="I128">
        <v>66.3342</v>
      </c>
      <c r="K128" s="2">
        <v>0.257638888888889</v>
      </c>
      <c r="L128" s="3">
        <f t="shared" si="3"/>
        <v>232.2576388888889</v>
      </c>
      <c r="M128">
        <f t="shared" si="4"/>
        <v>524.5343783951575</v>
      </c>
      <c r="N128">
        <f>(277-103)/(-67.4+(AVERAGE($P$207,$P$47)))*I128+277-((277-103)/(-67.4+(AVERAGE($P$207,$P$47)))*225)</f>
        <v>106.02847538617124</v>
      </c>
    </row>
    <row r="129" spans="1:14" ht="12.75">
      <c r="A129" t="s">
        <v>143</v>
      </c>
      <c r="B129" s="1">
        <v>36757</v>
      </c>
      <c r="C129" s="2">
        <v>0.26028935185185187</v>
      </c>
      <c r="D129" t="s">
        <v>9</v>
      </c>
      <c r="E129">
        <v>0.656</v>
      </c>
      <c r="F129">
        <v>8.2706</v>
      </c>
      <c r="G129" t="s">
        <v>10</v>
      </c>
      <c r="H129">
        <v>1.78</v>
      </c>
      <c r="I129">
        <v>67.1328</v>
      </c>
      <c r="K129" s="2">
        <v>0.259722222222222</v>
      </c>
      <c r="L129" s="3">
        <f t="shared" si="3"/>
        <v>232.25972222222222</v>
      </c>
      <c r="M129">
        <f t="shared" si="4"/>
        <v>481.371255626261</v>
      </c>
      <c r="N129">
        <f>(277-103)/(-67.4+(AVERAGE($P$207,$P$47)))*I129+277-((277-103)/(-67.4+(AVERAGE($P$207,$P$47)))*225)</f>
        <v>106.88901281488364</v>
      </c>
    </row>
    <row r="130" spans="1:14" ht="12.75">
      <c r="A130" t="s">
        <v>144</v>
      </c>
      <c r="B130" s="1">
        <v>36757</v>
      </c>
      <c r="C130" s="2">
        <v>0.2623726851851852</v>
      </c>
      <c r="D130" t="s">
        <v>9</v>
      </c>
      <c r="E130">
        <v>0.658</v>
      </c>
      <c r="F130">
        <v>8.327</v>
      </c>
      <c r="G130" t="s">
        <v>10</v>
      </c>
      <c r="H130">
        <v>1.781</v>
      </c>
      <c r="I130">
        <v>68.7621</v>
      </c>
      <c r="K130" s="2">
        <v>0.261805555555556</v>
      </c>
      <c r="L130" s="3">
        <f t="shared" si="3"/>
        <v>232.26180555555555</v>
      </c>
      <c r="M130">
        <f t="shared" si="4"/>
        <v>484.6538879404004</v>
      </c>
      <c r="N130">
        <f>(277-103)/(-67.4+(AVERAGE($P$207,$P$47)))*I130+277-((277-103)/(-67.4+(AVERAGE($P$207,$P$47)))*225)</f>
        <v>108.64467726842884</v>
      </c>
    </row>
    <row r="131" spans="1:14" ht="12.75">
      <c r="A131" t="s">
        <v>145</v>
      </c>
      <c r="B131" s="1">
        <v>36757</v>
      </c>
      <c r="C131" s="2">
        <v>0.2644560185185185</v>
      </c>
      <c r="D131" t="s">
        <v>9</v>
      </c>
      <c r="E131">
        <v>0.658</v>
      </c>
      <c r="F131">
        <v>9.073</v>
      </c>
      <c r="G131" t="s">
        <v>10</v>
      </c>
      <c r="H131">
        <v>1.78</v>
      </c>
      <c r="I131">
        <v>67.9777</v>
      </c>
      <c r="K131" s="2">
        <v>0.263888888888889</v>
      </c>
      <c r="L131" s="3">
        <f t="shared" si="3"/>
        <v>232.26388888888889</v>
      </c>
      <c r="M131">
        <f t="shared" si="4"/>
        <v>528.0731025919603</v>
      </c>
      <c r="N131">
        <f>(277-103)/(-67.4+(AVERAGE($P$207,$P$47)))*I131+277-((277-103)/(-67.4+(AVERAGE($P$207,$P$47)))*225)</f>
        <v>107.79944115638023</v>
      </c>
    </row>
    <row r="132" spans="1:14" ht="12.75">
      <c r="A132" t="s">
        <v>146</v>
      </c>
      <c r="B132" s="1">
        <v>36757</v>
      </c>
      <c r="C132" s="2">
        <v>0.26653935185185185</v>
      </c>
      <c r="D132" t="s">
        <v>9</v>
      </c>
      <c r="E132">
        <v>0.656</v>
      </c>
      <c r="F132">
        <v>8.6553</v>
      </c>
      <c r="G132" t="s">
        <v>10</v>
      </c>
      <c r="H132">
        <v>1.778</v>
      </c>
      <c r="I132">
        <v>70.7964</v>
      </c>
      <c r="K132" s="2">
        <v>0.265972222222222</v>
      </c>
      <c r="L132" s="3">
        <f t="shared" si="3"/>
        <v>232.26597222222222</v>
      </c>
      <c r="M132">
        <f t="shared" si="4"/>
        <v>503.7618345491231</v>
      </c>
      <c r="N132">
        <f>(277-103)/(-67.4+(AVERAGE($P$207,$P$47)))*I132+277-((277-103)/(-67.4+(AVERAGE($P$207,$P$47)))*225)</f>
        <v>110.83675251414604</v>
      </c>
    </row>
    <row r="133" spans="1:14" ht="12.75">
      <c r="A133" t="s">
        <v>147</v>
      </c>
      <c r="B133" s="1">
        <v>36757</v>
      </c>
      <c r="C133" s="2">
        <v>0.2686226851851852</v>
      </c>
      <c r="D133" t="s">
        <v>9</v>
      </c>
      <c r="E133">
        <v>0.658</v>
      </c>
      <c r="F133">
        <v>8.7915</v>
      </c>
      <c r="G133" t="s">
        <v>10</v>
      </c>
      <c r="H133">
        <v>1.78</v>
      </c>
      <c r="I133">
        <v>66.8372</v>
      </c>
      <c r="K133" s="2">
        <v>0.268055555555556</v>
      </c>
      <c r="L133" s="3">
        <f t="shared" si="3"/>
        <v>232.26805555555555</v>
      </c>
      <c r="M133">
        <f t="shared" si="4"/>
        <v>511.689042371566</v>
      </c>
      <c r="N133">
        <f>(277-103)/(-67.4+(AVERAGE($P$207,$P$47)))*I133+277-((277-103)/(-67.4+(AVERAGE($P$207,$P$47)))*225)</f>
        <v>106.57048681447367</v>
      </c>
    </row>
    <row r="134" spans="1:14" ht="12.75">
      <c r="A134" t="s">
        <v>148</v>
      </c>
      <c r="B134" s="1">
        <v>36757</v>
      </c>
      <c r="C134" s="2">
        <v>0.2707175925925926</v>
      </c>
      <c r="D134" t="s">
        <v>9</v>
      </c>
      <c r="E134">
        <v>0.656</v>
      </c>
      <c r="F134">
        <v>8.9703</v>
      </c>
      <c r="G134" t="s">
        <v>10</v>
      </c>
      <c r="H134">
        <v>1.78</v>
      </c>
      <c r="I134">
        <v>68.4168</v>
      </c>
      <c r="K134" s="2">
        <v>0.270138888888889</v>
      </c>
      <c r="L134" s="3">
        <f aca="true" t="shared" si="5" ref="L134:L197">B134-DATE(1999,12,31)+K134</f>
        <v>232.27013888888888</v>
      </c>
      <c r="M134">
        <f t="shared" si="4"/>
        <v>522.095685239795</v>
      </c>
      <c r="N134">
        <f>(277-103)/(-67.4+(AVERAGE($P$207,$P$47)))*I134+277-((277-103)/(-67.4+(AVERAGE($P$207,$P$47)))*225)</f>
        <v>108.27259665969558</v>
      </c>
    </row>
    <row r="135" spans="1:14" ht="12.75">
      <c r="A135" t="s">
        <v>149</v>
      </c>
      <c r="B135" s="1">
        <v>36757</v>
      </c>
      <c r="C135" s="2">
        <v>0.2728009259259259</v>
      </c>
      <c r="D135" t="s">
        <v>9</v>
      </c>
      <c r="E135">
        <v>0.656</v>
      </c>
      <c r="F135">
        <v>8.8692</v>
      </c>
      <c r="G135" t="s">
        <v>10</v>
      </c>
      <c r="H135">
        <v>1.78</v>
      </c>
      <c r="I135">
        <v>67.3554</v>
      </c>
      <c r="K135" s="2">
        <v>0.272222222222222</v>
      </c>
      <c r="L135" s="3">
        <f t="shared" si="5"/>
        <v>232.2722222222222</v>
      </c>
      <c r="M135">
        <f t="shared" si="4"/>
        <v>516.2113922085983</v>
      </c>
      <c r="N135">
        <f>(277-103)/(-67.4+(AVERAGE($P$207,$P$47)))*I135+277-((277-103)/(-67.4+(AVERAGE($P$207,$P$47)))*225)</f>
        <v>107.12887711695151</v>
      </c>
    </row>
    <row r="136" spans="1:14" ht="12.75">
      <c r="A136" t="s">
        <v>150</v>
      </c>
      <c r="B136" s="1">
        <v>36757</v>
      </c>
      <c r="C136" s="2">
        <v>0.27488425925925924</v>
      </c>
      <c r="D136" t="s">
        <v>9</v>
      </c>
      <c r="E136">
        <v>0.656</v>
      </c>
      <c r="F136">
        <v>9.4473</v>
      </c>
      <c r="G136" t="s">
        <v>10</v>
      </c>
      <c r="H136">
        <v>1.778</v>
      </c>
      <c r="I136">
        <v>71.8347</v>
      </c>
      <c r="K136" s="2">
        <v>0.274305555555556</v>
      </c>
      <c r="L136" s="3">
        <f t="shared" si="5"/>
        <v>232.27430555555554</v>
      </c>
      <c r="M136">
        <f t="shared" si="4"/>
        <v>549.8583734285271</v>
      </c>
      <c r="N136">
        <f>(277-103)/(-67.4+(AVERAGE($P$207,$P$47)))*I136+277-((277-103)/(-67.4+(AVERAGE($P$207,$P$47)))*225)</f>
        <v>111.95558047837358</v>
      </c>
    </row>
    <row r="137" spans="1:14" ht="12.75">
      <c r="A137" t="s">
        <v>151</v>
      </c>
      <c r="B137" s="1">
        <v>36757</v>
      </c>
      <c r="C137" s="2">
        <v>0.27696759259259257</v>
      </c>
      <c r="D137" t="s">
        <v>9</v>
      </c>
      <c r="E137">
        <v>0.658</v>
      </c>
      <c r="F137">
        <v>8.6092</v>
      </c>
      <c r="G137" t="s">
        <v>10</v>
      </c>
      <c r="H137">
        <v>1.781</v>
      </c>
      <c r="I137">
        <v>67.9804</v>
      </c>
      <c r="K137" s="2">
        <v>0.276388888888889</v>
      </c>
      <c r="L137" s="3">
        <f t="shared" si="5"/>
        <v>232.2763888888889</v>
      </c>
      <c r="M137">
        <f t="shared" si="4"/>
        <v>501.07869005121825</v>
      </c>
      <c r="N137">
        <f>(277-103)/(-67.4+(AVERAGE($P$207,$P$47)))*I137+277-((277-103)/(-67.4+(AVERAGE($P$207,$P$47)))*225)</f>
        <v>107.80235056166134</v>
      </c>
    </row>
    <row r="138" spans="1:14" ht="12.75">
      <c r="A138" t="s">
        <v>152</v>
      </c>
      <c r="B138" s="1">
        <v>36757</v>
      </c>
      <c r="C138" s="2">
        <v>0.2790509259259259</v>
      </c>
      <c r="D138" t="s">
        <v>9</v>
      </c>
      <c r="E138">
        <v>0.656</v>
      </c>
      <c r="F138">
        <v>8.7631</v>
      </c>
      <c r="G138" t="s">
        <v>10</v>
      </c>
      <c r="H138">
        <v>1.778</v>
      </c>
      <c r="I138">
        <v>66.0742</v>
      </c>
      <c r="K138" s="2">
        <v>0.278472222222222</v>
      </c>
      <c r="L138" s="3">
        <f t="shared" si="5"/>
        <v>232.27847222222223</v>
      </c>
      <c r="M138">
        <f t="shared" si="4"/>
        <v>510.0360856743753</v>
      </c>
      <c r="N138">
        <f>(277-103)/(-67.4+(AVERAGE($P$207,$P$47)))*I138+277-((277-103)/(-67.4+(AVERAGE($P$207,$P$47)))*225)</f>
        <v>105.74831043317192</v>
      </c>
    </row>
    <row r="139" spans="1:14" ht="12.75">
      <c r="A139" t="s">
        <v>153</v>
      </c>
      <c r="B139" s="1">
        <v>36757</v>
      </c>
      <c r="C139" s="2">
        <v>0.2811458333333334</v>
      </c>
      <c r="D139" t="s">
        <v>9</v>
      </c>
      <c r="E139">
        <v>0.656</v>
      </c>
      <c r="F139">
        <v>9.5188</v>
      </c>
      <c r="G139" t="s">
        <v>10</v>
      </c>
      <c r="H139">
        <v>1.78</v>
      </c>
      <c r="I139">
        <v>66.285</v>
      </c>
      <c r="K139" s="2">
        <v>0.280555555555556</v>
      </c>
      <c r="L139" s="3">
        <f t="shared" si="5"/>
        <v>232.28055555555557</v>
      </c>
      <c r="M139">
        <f t="shared" si="4"/>
        <v>554.0198665218066</v>
      </c>
      <c r="N139">
        <f>(277-103)/(-67.4+(AVERAGE($P$207,$P$47)))*I139+277-((277-103)/(-67.4+(AVERAGE($P$207,$P$47)))*225)</f>
        <v>105.97545955660365</v>
      </c>
    </row>
    <row r="140" spans="1:14" ht="12.75">
      <c r="A140" t="s">
        <v>154</v>
      </c>
      <c r="B140" s="1">
        <v>36757</v>
      </c>
      <c r="C140" s="2">
        <v>0.2832291666666667</v>
      </c>
      <c r="D140" t="s">
        <v>9</v>
      </c>
      <c r="E140">
        <v>0.656</v>
      </c>
      <c r="F140">
        <v>8.0972</v>
      </c>
      <c r="G140" t="s">
        <v>10</v>
      </c>
      <c r="H140">
        <v>1.78</v>
      </c>
      <c r="I140">
        <v>68.9948</v>
      </c>
      <c r="K140" s="2">
        <v>0.282638888888889</v>
      </c>
      <c r="L140" s="3">
        <f t="shared" si="5"/>
        <v>232.2826388888889</v>
      </c>
      <c r="M140">
        <f t="shared" si="4"/>
        <v>471.2789073413006</v>
      </c>
      <c r="N140">
        <f>(277-103)/(-67.4+(AVERAGE($P$207,$P$47)))*I140+277-((277-103)/(-67.4+(AVERAGE($P$207,$P$47)))*225)</f>
        <v>108.89542490136324</v>
      </c>
    </row>
    <row r="141" spans="1:14" ht="12.75">
      <c r="A141" t="s">
        <v>155</v>
      </c>
      <c r="B141" s="1">
        <v>36757</v>
      </c>
      <c r="C141" s="2">
        <v>0.2853125</v>
      </c>
      <c r="D141" t="s">
        <v>9</v>
      </c>
      <c r="E141">
        <v>0.658</v>
      </c>
      <c r="F141">
        <v>9.3984</v>
      </c>
      <c r="G141" t="s">
        <v>10</v>
      </c>
      <c r="H141">
        <v>1.781</v>
      </c>
      <c r="I141">
        <v>63.0284</v>
      </c>
      <c r="K141" s="2">
        <v>0.284722222222222</v>
      </c>
      <c r="L141" s="3">
        <f t="shared" si="5"/>
        <v>232.28472222222223</v>
      </c>
      <c r="M141">
        <f t="shared" si="4"/>
        <v>547.0122613689274</v>
      </c>
      <c r="N141">
        <f>(277-103)/(-67.4+(AVERAGE($P$207,$P$47)))*I141+277-((277-103)/(-67.4+(AVERAGE($P$207,$P$47)))*225)</f>
        <v>102.46628576453634</v>
      </c>
    </row>
    <row r="142" spans="1:14" ht="12.75">
      <c r="A142" t="s">
        <v>156</v>
      </c>
      <c r="B142" s="1">
        <v>36757</v>
      </c>
      <c r="C142" s="2">
        <v>0.28739583333333335</v>
      </c>
      <c r="D142" t="s">
        <v>9</v>
      </c>
      <c r="E142">
        <v>0.656</v>
      </c>
      <c r="F142">
        <v>8.7469</v>
      </c>
      <c r="G142" t="s">
        <v>10</v>
      </c>
      <c r="H142">
        <v>1.78</v>
      </c>
      <c r="I142">
        <v>66.3569</v>
      </c>
      <c r="K142" s="2">
        <v>0.286805555555556</v>
      </c>
      <c r="L142" s="3">
        <f t="shared" si="5"/>
        <v>232.28680555555556</v>
      </c>
      <c r="M142">
        <f t="shared" si="4"/>
        <v>509.09320192456926</v>
      </c>
      <c r="N142">
        <f>(277-103)/(-67.4+(AVERAGE($P$207,$P$47)))*I142+277-((277-103)/(-67.4+(AVERAGE($P$207,$P$47)))*225)</f>
        <v>106.05293594168307</v>
      </c>
    </row>
    <row r="143" spans="1:14" ht="12.75">
      <c r="A143" t="s">
        <v>157</v>
      </c>
      <c r="B143" s="1">
        <v>36757</v>
      </c>
      <c r="C143" s="2">
        <v>0.2894791666666667</v>
      </c>
      <c r="D143" t="s">
        <v>9</v>
      </c>
      <c r="E143">
        <v>0.656</v>
      </c>
      <c r="F143">
        <v>8.5141</v>
      </c>
      <c r="G143" t="s">
        <v>10</v>
      </c>
      <c r="H143">
        <v>1.781</v>
      </c>
      <c r="I143">
        <v>66.3178</v>
      </c>
      <c r="K143" s="2">
        <v>0.288888888888889</v>
      </c>
      <c r="L143" s="3">
        <f t="shared" si="5"/>
        <v>232.2888888888889</v>
      </c>
      <c r="M143">
        <f t="shared" si="4"/>
        <v>495.54361322365344</v>
      </c>
      <c r="N143">
        <f>(277-103)/(-67.4+(AVERAGE($P$207,$P$47)))*I143+277-((277-103)/(-67.4+(AVERAGE($P$207,$P$47)))*225)</f>
        <v>106.01080344298202</v>
      </c>
    </row>
    <row r="144" spans="1:14" ht="12.75">
      <c r="A144" t="s">
        <v>158</v>
      </c>
      <c r="B144" s="1">
        <v>36757</v>
      </c>
      <c r="C144" s="2">
        <v>0.2915625</v>
      </c>
      <c r="D144" t="s">
        <v>9</v>
      </c>
      <c r="E144">
        <v>0.656</v>
      </c>
      <c r="F144">
        <v>8.7785</v>
      </c>
      <c r="G144" t="s">
        <v>10</v>
      </c>
      <c r="H144">
        <v>1.781</v>
      </c>
      <c r="I144">
        <v>67.1984</v>
      </c>
      <c r="K144" s="2">
        <v>0.290972222222222</v>
      </c>
      <c r="L144" s="3">
        <f t="shared" si="5"/>
        <v>232.29097222222222</v>
      </c>
      <c r="M144">
        <f t="shared" si="4"/>
        <v>510.932407263697</v>
      </c>
      <c r="N144">
        <f>(277-103)/(-67.4+(AVERAGE($P$207,$P$47)))*I144+277-((277-103)/(-67.4+(AVERAGE($P$207,$P$47)))*225)</f>
        <v>106.95970058764038</v>
      </c>
    </row>
    <row r="145" spans="1:14" ht="12.75">
      <c r="A145" t="s">
        <v>159</v>
      </c>
      <c r="B145" s="1">
        <v>36757</v>
      </c>
      <c r="C145" s="2">
        <v>0.29364583333333333</v>
      </c>
      <c r="D145" t="s">
        <v>9</v>
      </c>
      <c r="E145">
        <v>0.656</v>
      </c>
      <c r="F145">
        <v>8.9948</v>
      </c>
      <c r="G145" t="s">
        <v>10</v>
      </c>
      <c r="H145">
        <v>1.781</v>
      </c>
      <c r="I145">
        <v>63.3302</v>
      </c>
      <c r="K145" s="2">
        <v>0.293055555555556</v>
      </c>
      <c r="L145" s="3">
        <f t="shared" si="5"/>
        <v>232.29305555555555</v>
      </c>
      <c r="M145">
        <f t="shared" si="4"/>
        <v>523.5216514046251</v>
      </c>
      <c r="N145">
        <f>(277-103)/(-67.4+(AVERAGE($P$207,$P$47)))*I145+277-((277-103)/(-67.4+(AVERAGE($P$207,$P$47)))*225)</f>
        <v>102.79149262151782</v>
      </c>
    </row>
    <row r="146" spans="1:14" ht="12.75">
      <c r="A146" t="s">
        <v>160</v>
      </c>
      <c r="B146" s="1">
        <v>36757</v>
      </c>
      <c r="C146" s="2">
        <v>0.29572916666666665</v>
      </c>
      <c r="D146" t="s">
        <v>9</v>
      </c>
      <c r="E146">
        <v>0.656</v>
      </c>
      <c r="F146">
        <v>8.7693</v>
      </c>
      <c r="G146" t="s">
        <v>10</v>
      </c>
      <c r="H146">
        <v>1.781</v>
      </c>
      <c r="I146">
        <v>68.1356</v>
      </c>
      <c r="K146" s="2">
        <v>0.295138888888889</v>
      </c>
      <c r="L146" s="3">
        <f t="shared" si="5"/>
        <v>232.29513888888889</v>
      </c>
      <c r="M146">
        <f t="shared" si="4"/>
        <v>510.3969424181281</v>
      </c>
      <c r="N146">
        <f>(277-103)/(-67.4+(AVERAGE($P$207,$P$47)))*I146+277-((277-103)/(-67.4+(AVERAGE($P$207,$P$47)))*225)</f>
        <v>107.96958748745169</v>
      </c>
    </row>
    <row r="147" spans="1:14" ht="12.75">
      <c r="A147" t="s">
        <v>161</v>
      </c>
      <c r="B147" s="1">
        <v>36757</v>
      </c>
      <c r="C147" s="2">
        <v>0.2978240740740741</v>
      </c>
      <c r="D147" t="s">
        <v>9</v>
      </c>
      <c r="E147">
        <v>0.656</v>
      </c>
      <c r="F147">
        <v>8.8895</v>
      </c>
      <c r="G147" t="s">
        <v>10</v>
      </c>
      <c r="H147">
        <v>1.781</v>
      </c>
      <c r="I147">
        <v>67.5987</v>
      </c>
      <c r="K147" s="2">
        <v>0.297222222222222</v>
      </c>
      <c r="L147" s="3">
        <f t="shared" si="5"/>
        <v>232.29722222222222</v>
      </c>
      <c r="M147">
        <f t="shared" si="4"/>
        <v>517.3929070308862</v>
      </c>
      <c r="N147">
        <f>(277-103)/(-67.4+(AVERAGE($P$207,$P$47)))*I147+277-((277-103)/(-67.4+(AVERAGE($P$207,$P$47)))*225)</f>
        <v>107.39104685950815</v>
      </c>
    </row>
    <row r="148" spans="1:14" ht="12.75">
      <c r="A148" t="s">
        <v>162</v>
      </c>
      <c r="B148" s="1">
        <v>36757</v>
      </c>
      <c r="C148" s="2">
        <v>0.2999074074074074</v>
      </c>
      <c r="D148" t="s">
        <v>9</v>
      </c>
      <c r="E148">
        <v>0.656</v>
      </c>
      <c r="F148">
        <v>8.9681</v>
      </c>
      <c r="G148" t="s">
        <v>10</v>
      </c>
      <c r="H148">
        <v>1.781</v>
      </c>
      <c r="I148">
        <v>70.4121</v>
      </c>
      <c r="K148" s="2">
        <v>0.299305555555556</v>
      </c>
      <c r="L148" s="3">
        <f t="shared" si="5"/>
        <v>232.29930555555555</v>
      </c>
      <c r="M148">
        <f t="shared" si="4"/>
        <v>521.9676392984634</v>
      </c>
      <c r="N148">
        <f>(277-103)/(-67.4+(AVERAGE($P$207,$P$47)))*I148+277-((277-103)/(-67.4+(AVERAGE($P$207,$P$47)))*225)</f>
        <v>110.42264716246285</v>
      </c>
    </row>
    <row r="149" spans="1:14" ht="12.75">
      <c r="A149" t="s">
        <v>163</v>
      </c>
      <c r="B149" s="1">
        <v>36757</v>
      </c>
      <c r="C149" s="2">
        <v>0.3019907407407407</v>
      </c>
      <c r="D149" t="s">
        <v>9</v>
      </c>
      <c r="E149">
        <v>0.658</v>
      </c>
      <c r="F149">
        <v>8.7555</v>
      </c>
      <c r="G149" t="s">
        <v>10</v>
      </c>
      <c r="H149">
        <v>1.783</v>
      </c>
      <c r="I149">
        <v>69.5211</v>
      </c>
      <c r="K149" s="2">
        <v>0.301388888888889</v>
      </c>
      <c r="L149" s="3">
        <f t="shared" si="5"/>
        <v>232.30138888888888</v>
      </c>
      <c r="M149">
        <f t="shared" si="4"/>
        <v>509.5937451497749</v>
      </c>
      <c r="N149">
        <f>(277-103)/(-67.4+(AVERAGE($P$207,$P$47)))*I149+277-((277-103)/(-67.4+(AVERAGE($P$207,$P$47)))*225)</f>
        <v>109.4625434196845</v>
      </c>
    </row>
    <row r="150" spans="1:14" ht="12.75">
      <c r="A150" t="s">
        <v>164</v>
      </c>
      <c r="B150" s="1">
        <v>36757</v>
      </c>
      <c r="C150" s="2">
        <v>0.3040740740740741</v>
      </c>
      <c r="D150" t="s">
        <v>9</v>
      </c>
      <c r="E150">
        <v>0.658</v>
      </c>
      <c r="F150">
        <v>8.1329</v>
      </c>
      <c r="G150" t="s">
        <v>10</v>
      </c>
      <c r="H150">
        <v>1.783</v>
      </c>
      <c r="I150">
        <v>72.0252</v>
      </c>
      <c r="K150" s="2">
        <v>0.303472222222222</v>
      </c>
      <c r="L150" s="3">
        <f t="shared" si="5"/>
        <v>232.3034722222222</v>
      </c>
      <c r="M150">
        <f t="shared" si="4"/>
        <v>473.35674375291006</v>
      </c>
      <c r="N150">
        <f>(277-103)/(-67.4+(AVERAGE($P$207,$P$47)))*I150+277-((277-103)/(-67.4+(AVERAGE($P$207,$P$47)))*225)</f>
        <v>112.16085518432118</v>
      </c>
    </row>
    <row r="151" spans="1:14" ht="12.75">
      <c r="A151" t="s">
        <v>165</v>
      </c>
      <c r="B151" s="1">
        <v>36757</v>
      </c>
      <c r="C151" s="2">
        <v>0.30615740740740743</v>
      </c>
      <c r="D151" t="s">
        <v>9</v>
      </c>
      <c r="E151">
        <v>0.656</v>
      </c>
      <c r="F151">
        <v>8.4367</v>
      </c>
      <c r="G151" t="s">
        <v>10</v>
      </c>
      <c r="H151">
        <v>1.783</v>
      </c>
      <c r="I151">
        <v>68.4449</v>
      </c>
      <c r="K151" s="2">
        <v>0.305555555555556</v>
      </c>
      <c r="L151" s="3">
        <f t="shared" si="5"/>
        <v>232.30555555555554</v>
      </c>
      <c r="M151">
        <f t="shared" si="4"/>
        <v>491.0387241968027</v>
      </c>
      <c r="N151">
        <f>(277-103)/(-67.4+(AVERAGE($P$207,$P$47)))*I151+277-((277-103)/(-67.4+(AVERAGE($P$207,$P$47)))*225)</f>
        <v>108.3028760257697</v>
      </c>
    </row>
    <row r="152" spans="1:14" ht="12.75">
      <c r="A152" t="s">
        <v>166</v>
      </c>
      <c r="B152" s="1">
        <v>36757</v>
      </c>
      <c r="C152" s="2">
        <v>0.30824074074074076</v>
      </c>
      <c r="D152" t="s">
        <v>9</v>
      </c>
      <c r="E152">
        <v>0.656</v>
      </c>
      <c r="F152">
        <v>8.1326</v>
      </c>
      <c r="G152" t="s">
        <v>10</v>
      </c>
      <c r="H152">
        <v>1.783</v>
      </c>
      <c r="I152">
        <v>67.4592</v>
      </c>
      <c r="K152" s="2">
        <v>0.307638888888889</v>
      </c>
      <c r="L152" s="3">
        <f t="shared" si="5"/>
        <v>232.3076388888889</v>
      </c>
      <c r="M152">
        <f t="shared" si="4"/>
        <v>473.3392829427285</v>
      </c>
      <c r="N152">
        <f>(277-103)/(-67.4+(AVERAGE($P$207,$P$47)))*I152+277-((277-103)/(-67.4+(AVERAGE($P$207,$P$47)))*225)</f>
        <v>107.24072758664892</v>
      </c>
    </row>
    <row r="153" spans="1:14" ht="12.75">
      <c r="A153" t="s">
        <v>167</v>
      </c>
      <c r="B153" s="1">
        <v>36757</v>
      </c>
      <c r="C153" s="2">
        <v>0.3103240740740741</v>
      </c>
      <c r="D153" t="s">
        <v>9</v>
      </c>
      <c r="E153">
        <v>0.656</v>
      </c>
      <c r="F153">
        <v>9.1076</v>
      </c>
      <c r="G153" t="s">
        <v>10</v>
      </c>
      <c r="H153">
        <v>1.783</v>
      </c>
      <c r="I153">
        <v>67.1128</v>
      </c>
      <c r="K153" s="2">
        <v>0.309722222222222</v>
      </c>
      <c r="L153" s="3">
        <f t="shared" si="5"/>
        <v>232.30972222222223</v>
      </c>
      <c r="M153">
        <f t="shared" si="4"/>
        <v>530.0869160329039</v>
      </c>
      <c r="N153">
        <f>(277-103)/(-67.4+(AVERAGE($P$207,$P$47)))*I153+277-((277-103)/(-67.4+(AVERAGE($P$207,$P$47)))*225)</f>
        <v>106.86746166465292</v>
      </c>
    </row>
    <row r="154" spans="1:14" ht="12.75">
      <c r="A154" t="s">
        <v>168</v>
      </c>
      <c r="B154" s="1">
        <v>36757</v>
      </c>
      <c r="C154" s="2">
        <v>0.31241898148148145</v>
      </c>
      <c r="D154" t="s">
        <v>9</v>
      </c>
      <c r="E154">
        <v>0.656</v>
      </c>
      <c r="F154">
        <v>8.5375</v>
      </c>
      <c r="G154" t="s">
        <v>10</v>
      </c>
      <c r="H154">
        <v>1.785</v>
      </c>
      <c r="I154">
        <v>67.6052</v>
      </c>
      <c r="K154" s="2">
        <v>0.311805555555556</v>
      </c>
      <c r="L154" s="3">
        <f t="shared" si="5"/>
        <v>232.31180555555557</v>
      </c>
      <c r="M154">
        <f t="shared" si="4"/>
        <v>496.90555641781776</v>
      </c>
      <c r="N154">
        <f>(277-103)/(-67.4+(AVERAGE($P$207,$P$47)))*I154+277-((277-103)/(-67.4+(AVERAGE($P$207,$P$47)))*225)</f>
        <v>107.39805098333312</v>
      </c>
    </row>
    <row r="155" spans="1:14" ht="12.75">
      <c r="A155" t="s">
        <v>169</v>
      </c>
      <c r="B155" s="1">
        <v>36757</v>
      </c>
      <c r="C155" s="2">
        <v>0.3145023148148148</v>
      </c>
      <c r="D155" t="s">
        <v>9</v>
      </c>
      <c r="E155">
        <v>0.658</v>
      </c>
      <c r="F155">
        <v>8.5661</v>
      </c>
      <c r="G155" t="s">
        <v>10</v>
      </c>
      <c r="H155">
        <v>1.785</v>
      </c>
      <c r="I155">
        <v>69.7049</v>
      </c>
      <c r="K155" s="2">
        <v>0.313888888888889</v>
      </c>
      <c r="L155" s="3">
        <f t="shared" si="5"/>
        <v>232.3138888888889</v>
      </c>
      <c r="M155">
        <f t="shared" si="4"/>
        <v>498.57015365512956</v>
      </c>
      <c r="N155">
        <f>(277-103)/(-67.4+(AVERAGE($P$207,$P$47)))*I155+277-((277-103)/(-67.4+(AVERAGE($P$207,$P$47)))*225)</f>
        <v>109.66059849030472</v>
      </c>
    </row>
    <row r="156" spans="1:14" ht="12.75">
      <c r="A156" t="s">
        <v>170</v>
      </c>
      <c r="B156" s="1">
        <v>36757</v>
      </c>
      <c r="C156" s="2">
        <v>0.31658564814814816</v>
      </c>
      <c r="D156" t="s">
        <v>9</v>
      </c>
      <c r="E156">
        <v>0.658</v>
      </c>
      <c r="F156">
        <v>8.3588</v>
      </c>
      <c r="G156" t="s">
        <v>10</v>
      </c>
      <c r="H156">
        <v>1.785</v>
      </c>
      <c r="I156">
        <v>70.7626</v>
      </c>
      <c r="K156" s="2">
        <v>0.315972222222222</v>
      </c>
      <c r="L156" s="3">
        <f t="shared" si="5"/>
        <v>232.31597222222223</v>
      </c>
      <c r="M156">
        <f t="shared" si="4"/>
        <v>486.50473381964923</v>
      </c>
      <c r="N156">
        <f>(277-103)/(-67.4+(AVERAGE($P$207,$P$47)))*I156+277-((277-103)/(-67.4+(AVERAGE($P$207,$P$47)))*225)</f>
        <v>110.8003310702561</v>
      </c>
    </row>
    <row r="157" spans="1:14" ht="12.75">
      <c r="A157" t="s">
        <v>171</v>
      </c>
      <c r="B157" s="1">
        <v>36757</v>
      </c>
      <c r="C157" s="2">
        <v>0.3186689814814815</v>
      </c>
      <c r="D157" t="s">
        <v>9</v>
      </c>
      <c r="E157">
        <v>0.658</v>
      </c>
      <c r="F157">
        <v>9.7995</v>
      </c>
      <c r="G157" t="s">
        <v>10</v>
      </c>
      <c r="H157">
        <v>1.786</v>
      </c>
      <c r="I157">
        <v>69.7942</v>
      </c>
      <c r="K157" s="2">
        <v>0.318055555555556</v>
      </c>
      <c r="L157" s="3">
        <f t="shared" si="5"/>
        <v>232.31805555555556</v>
      </c>
      <c r="M157">
        <f t="shared" si="4"/>
        <v>570.3573645817165</v>
      </c>
      <c r="N157">
        <f>(277-103)/(-67.4+(AVERAGE($P$207,$P$47)))*I157+277-((277-103)/(-67.4+(AVERAGE($P$207,$P$47)))*225)</f>
        <v>109.75682437608492</v>
      </c>
    </row>
    <row r="158" spans="1:14" ht="12.75">
      <c r="A158" t="s">
        <v>172</v>
      </c>
      <c r="B158" s="1">
        <v>36757</v>
      </c>
      <c r="C158" s="2">
        <v>0.3207523148148148</v>
      </c>
      <c r="D158" t="s">
        <v>9</v>
      </c>
      <c r="E158">
        <v>0.656</v>
      </c>
      <c r="F158">
        <v>8.5866</v>
      </c>
      <c r="G158" t="s">
        <v>10</v>
      </c>
      <c r="H158">
        <v>1.785</v>
      </c>
      <c r="I158">
        <v>71.1067</v>
      </c>
      <c r="K158" s="2">
        <v>0.320138888888889</v>
      </c>
      <c r="L158" s="3">
        <f t="shared" si="5"/>
        <v>232.3201388888889</v>
      </c>
      <c r="M158">
        <f t="shared" si="4"/>
        <v>499.7633090175384</v>
      </c>
      <c r="N158">
        <f>(277-103)/(-67.4+(AVERAGE($P$207,$P$47)))*I158+277-((277-103)/(-67.4+(AVERAGE($P$207,$P$47)))*225)</f>
        <v>111.17111860997557</v>
      </c>
    </row>
    <row r="159" spans="1:14" ht="12.75">
      <c r="A159" t="s">
        <v>173</v>
      </c>
      <c r="B159" s="1">
        <v>36757</v>
      </c>
      <c r="C159" s="2">
        <v>0.32283564814814814</v>
      </c>
      <c r="D159" t="s">
        <v>9</v>
      </c>
      <c r="E159">
        <v>0.658</v>
      </c>
      <c r="F159">
        <v>8.3785</v>
      </c>
      <c r="G159" t="s">
        <v>10</v>
      </c>
      <c r="H159">
        <v>1.786</v>
      </c>
      <c r="I159">
        <v>70.2092</v>
      </c>
      <c r="K159" s="2">
        <v>0.322222222222222</v>
      </c>
      <c r="L159" s="3">
        <f t="shared" si="5"/>
        <v>232.32222222222222</v>
      </c>
      <c r="M159">
        <f t="shared" si="4"/>
        <v>487.65132702157376</v>
      </c>
      <c r="N159">
        <f>(277-103)/(-67.4+(AVERAGE($P$207,$P$47)))*I159+277-((277-103)/(-67.4+(AVERAGE($P$207,$P$47)))*225)</f>
        <v>110.20401074337224</v>
      </c>
    </row>
    <row r="160" spans="1:14" ht="12.75">
      <c r="A160" t="s">
        <v>174</v>
      </c>
      <c r="B160" s="1">
        <v>36757</v>
      </c>
      <c r="C160" s="2">
        <v>0.32491898148148146</v>
      </c>
      <c r="D160" t="s">
        <v>9</v>
      </c>
      <c r="E160">
        <v>0.658</v>
      </c>
      <c r="F160">
        <v>8.4065</v>
      </c>
      <c r="G160" t="s">
        <v>10</v>
      </c>
      <c r="H160">
        <v>1.786</v>
      </c>
      <c r="I160">
        <v>69.3249</v>
      </c>
      <c r="K160" s="2">
        <v>0.324305555555556</v>
      </c>
      <c r="L160" s="3">
        <f t="shared" si="5"/>
        <v>232.32430555555555</v>
      </c>
      <c r="M160">
        <f t="shared" si="4"/>
        <v>489.2810026385224</v>
      </c>
      <c r="N160">
        <f>(277-103)/(-67.4+(AVERAGE($P$207,$P$47)))*I160+277-((277-103)/(-67.4+(AVERAGE($P$207,$P$47)))*225)</f>
        <v>109.25112663592114</v>
      </c>
    </row>
    <row r="161" spans="1:14" ht="12.75">
      <c r="A161" t="s">
        <v>175</v>
      </c>
      <c r="B161" s="1">
        <v>36757</v>
      </c>
      <c r="C161" s="2">
        <v>0.3270138888888889</v>
      </c>
      <c r="D161" t="s">
        <v>9</v>
      </c>
      <c r="E161">
        <v>0.658</v>
      </c>
      <c r="F161">
        <v>9.082</v>
      </c>
      <c r="G161" t="s">
        <v>10</v>
      </c>
      <c r="H161">
        <v>1.788</v>
      </c>
      <c r="I161">
        <v>71.3335</v>
      </c>
      <c r="K161" s="2">
        <v>0.326388888888889</v>
      </c>
      <c r="L161" s="3">
        <f t="shared" si="5"/>
        <v>232.32638888888889</v>
      </c>
      <c r="M161">
        <f t="shared" si="4"/>
        <v>528.596926897408</v>
      </c>
      <c r="N161">
        <f>(277-103)/(-67.4+(AVERAGE($P$207,$P$47)))*I161+277-((277-103)/(-67.4+(AVERAGE($P$207,$P$47)))*225)</f>
        <v>111.41550865359187</v>
      </c>
    </row>
    <row r="162" spans="1:14" ht="12.75">
      <c r="A162" t="s">
        <v>176</v>
      </c>
      <c r="B162" s="1">
        <v>36757</v>
      </c>
      <c r="C162" s="2">
        <v>0.3290972222222222</v>
      </c>
      <c r="D162" t="s">
        <v>9</v>
      </c>
      <c r="E162">
        <v>0.658</v>
      </c>
      <c r="F162">
        <v>8.585</v>
      </c>
      <c r="G162" t="s">
        <v>10</v>
      </c>
      <c r="H162">
        <v>1.788</v>
      </c>
      <c r="I162">
        <v>69.299</v>
      </c>
      <c r="K162" s="2">
        <v>0.328472222222222</v>
      </c>
      <c r="L162" s="3">
        <f t="shared" si="5"/>
        <v>232.32847222222222</v>
      </c>
      <c r="M162">
        <f t="shared" si="4"/>
        <v>499.6701846965699</v>
      </c>
      <c r="N162">
        <f>(277-103)/(-67.4+(AVERAGE($P$207,$P$47)))*I162+277-((277-103)/(-67.4+(AVERAGE($P$207,$P$47)))*225)</f>
        <v>109.22321789637243</v>
      </c>
    </row>
    <row r="163" spans="1:14" ht="12.75">
      <c r="A163" t="s">
        <v>177</v>
      </c>
      <c r="B163" s="1">
        <v>36757</v>
      </c>
      <c r="C163" s="2">
        <v>0.33118055555555553</v>
      </c>
      <c r="D163" t="s">
        <v>9</v>
      </c>
      <c r="E163">
        <v>0.658</v>
      </c>
      <c r="F163">
        <v>8.3068</v>
      </c>
      <c r="G163" t="s">
        <v>10</v>
      </c>
      <c r="H163">
        <v>1.788</v>
      </c>
      <c r="I163">
        <v>66.227</v>
      </c>
      <c r="K163" s="2">
        <v>0.330555555555556</v>
      </c>
      <c r="L163" s="3">
        <f t="shared" si="5"/>
        <v>232.33055555555555</v>
      </c>
      <c r="M163">
        <f t="shared" si="4"/>
        <v>483.4781933881732</v>
      </c>
      <c r="N163">
        <f>(277-103)/(-67.4+(AVERAGE($P$207,$P$47)))*I163+277-((277-103)/(-67.4+(AVERAGE($P$207,$P$47)))*225)</f>
        <v>105.91296122093456</v>
      </c>
    </row>
    <row r="164" spans="1:14" ht="12.75">
      <c r="A164" t="s">
        <v>178</v>
      </c>
      <c r="B164" s="1">
        <v>36757</v>
      </c>
      <c r="C164" s="2">
        <v>0.33326388888888886</v>
      </c>
      <c r="D164" t="s">
        <v>9</v>
      </c>
      <c r="E164">
        <v>0.658</v>
      </c>
      <c r="F164">
        <v>9.2804</v>
      </c>
      <c r="G164" t="s">
        <v>10</v>
      </c>
      <c r="H164">
        <v>1.785</v>
      </c>
      <c r="I164">
        <v>72.044</v>
      </c>
      <c r="K164" s="2">
        <v>0.332638888888889</v>
      </c>
      <c r="L164" s="3">
        <f t="shared" si="5"/>
        <v>232.33263888888888</v>
      </c>
      <c r="M164">
        <f t="shared" si="4"/>
        <v>540.1443426975011</v>
      </c>
      <c r="N164">
        <f>(277-103)/(-67.4+(AVERAGE($P$207,$P$47)))*I164+277-((277-103)/(-67.4+(AVERAGE($P$207,$P$47)))*225)</f>
        <v>112.18111326553804</v>
      </c>
    </row>
    <row r="165" spans="1:14" ht="12.75">
      <c r="A165" t="s">
        <v>179</v>
      </c>
      <c r="B165" s="1">
        <v>36757</v>
      </c>
      <c r="C165" s="2">
        <v>0.33534722222222224</v>
      </c>
      <c r="D165" t="s">
        <v>9</v>
      </c>
      <c r="E165">
        <v>0.661</v>
      </c>
      <c r="F165">
        <v>8.7233</v>
      </c>
      <c r="G165" t="s">
        <v>10</v>
      </c>
      <c r="H165">
        <v>1.785</v>
      </c>
      <c r="I165">
        <v>67.3884</v>
      </c>
      <c r="K165" s="2">
        <v>0.334722222222222</v>
      </c>
      <c r="L165" s="3">
        <f t="shared" si="5"/>
        <v>232.3347222222222</v>
      </c>
      <c r="M165">
        <f t="shared" si="4"/>
        <v>507.71961819028394</v>
      </c>
      <c r="N165">
        <f>(277-103)/(-67.4+(AVERAGE($P$207,$P$47)))*I165+277-((277-103)/(-67.4+(AVERAGE($P$207,$P$47)))*225)</f>
        <v>107.16443651483218</v>
      </c>
    </row>
    <row r="166" spans="1:14" ht="12.75">
      <c r="A166" t="s">
        <v>180</v>
      </c>
      <c r="B166" s="1">
        <v>36757</v>
      </c>
      <c r="C166" s="2">
        <v>0.3374305555555555</v>
      </c>
      <c r="D166" t="s">
        <v>9</v>
      </c>
      <c r="E166">
        <v>0.66</v>
      </c>
      <c r="F166">
        <v>9.374</v>
      </c>
      <c r="G166" t="s">
        <v>10</v>
      </c>
      <c r="H166">
        <v>1.783</v>
      </c>
      <c r="I166">
        <v>69.6158</v>
      </c>
      <c r="K166" s="2">
        <v>0.336805555555556</v>
      </c>
      <c r="L166" s="3">
        <f t="shared" si="5"/>
        <v>232.33680555555554</v>
      </c>
      <c r="M166">
        <f t="shared" si="4"/>
        <v>545.5921154741579</v>
      </c>
      <c r="N166">
        <f>(277-103)/(-67.4+(AVERAGE($P$207,$P$47)))*I166+277-((277-103)/(-67.4+(AVERAGE($P$207,$P$47)))*225)</f>
        <v>109.56458811602693</v>
      </c>
    </row>
    <row r="167" spans="1:14" ht="12.75">
      <c r="A167" t="s">
        <v>181</v>
      </c>
      <c r="B167" s="1">
        <v>36757</v>
      </c>
      <c r="C167" s="2">
        <v>0.3395138888888889</v>
      </c>
      <c r="D167" t="s">
        <v>9</v>
      </c>
      <c r="E167">
        <v>0.661</v>
      </c>
      <c r="F167">
        <v>8.4413</v>
      </c>
      <c r="G167" t="s">
        <v>10</v>
      </c>
      <c r="H167">
        <v>1.785</v>
      </c>
      <c r="I167">
        <v>64.3102</v>
      </c>
      <c r="K167" s="2">
        <v>0.338888888888889</v>
      </c>
      <c r="L167" s="3">
        <f t="shared" si="5"/>
        <v>232.3388888888889</v>
      </c>
      <c r="M167">
        <f t="shared" si="4"/>
        <v>491.3064566195871</v>
      </c>
      <c r="N167">
        <f>(277-103)/(-67.4+(AVERAGE($P$207,$P$47)))*I167+277-((277-103)/(-67.4+(AVERAGE($P$207,$P$47)))*225)</f>
        <v>103.84749898282286</v>
      </c>
    </row>
    <row r="168" spans="1:14" ht="12.75">
      <c r="A168" t="s">
        <v>182</v>
      </c>
      <c r="B168" s="1">
        <v>36757</v>
      </c>
      <c r="C168" s="2">
        <v>0.3415972222222223</v>
      </c>
      <c r="D168" t="s">
        <v>9</v>
      </c>
      <c r="E168">
        <v>0.661</v>
      </c>
      <c r="F168">
        <v>9.2899</v>
      </c>
      <c r="G168" t="s">
        <v>10</v>
      </c>
      <c r="H168">
        <v>1.786</v>
      </c>
      <c r="I168">
        <v>68.2091</v>
      </c>
      <c r="K168" s="2">
        <v>0.340972222222222</v>
      </c>
      <c r="L168" s="3">
        <f t="shared" si="5"/>
        <v>232.34097222222223</v>
      </c>
      <c r="M168">
        <f t="shared" si="4"/>
        <v>540.6972683532515</v>
      </c>
      <c r="N168">
        <f>(277-103)/(-67.4+(AVERAGE($P$207,$P$47)))*I168+277-((277-103)/(-67.4+(AVERAGE($P$207,$P$47)))*225)</f>
        <v>108.0487879645496</v>
      </c>
    </row>
    <row r="169" spans="1:14" ht="12.75">
      <c r="A169" t="s">
        <v>183</v>
      </c>
      <c r="B169" s="1">
        <v>36757</v>
      </c>
      <c r="C169" s="2">
        <v>0.34369212962962964</v>
      </c>
      <c r="D169" t="s">
        <v>9</v>
      </c>
      <c r="E169">
        <v>0.661</v>
      </c>
      <c r="F169">
        <v>9.057</v>
      </c>
      <c r="G169" t="s">
        <v>10</v>
      </c>
      <c r="H169">
        <v>1.79</v>
      </c>
      <c r="I169">
        <v>69.4931</v>
      </c>
      <c r="K169" s="2">
        <v>0.343055555555556</v>
      </c>
      <c r="L169" s="3">
        <f t="shared" si="5"/>
        <v>232.34305555555557</v>
      </c>
      <c r="M169">
        <f t="shared" si="4"/>
        <v>527.1418593822752</v>
      </c>
      <c r="N169">
        <f>(277-103)/(-67.4+(AVERAGE($P$207,$P$47)))*I169+277-((277-103)/(-67.4+(AVERAGE($P$207,$P$47)))*225)</f>
        <v>109.43237180936148</v>
      </c>
    </row>
    <row r="170" spans="1:14" ht="12.75">
      <c r="A170" t="s">
        <v>184</v>
      </c>
      <c r="B170" s="1">
        <v>36757</v>
      </c>
      <c r="C170" s="2">
        <v>0.34577546296296297</v>
      </c>
      <c r="D170" t="s">
        <v>9</v>
      </c>
      <c r="E170">
        <v>0.66</v>
      </c>
      <c r="F170">
        <v>8.3833</v>
      </c>
      <c r="G170" t="s">
        <v>10</v>
      </c>
      <c r="H170">
        <v>1.788</v>
      </c>
      <c r="I170">
        <v>70.9162</v>
      </c>
      <c r="K170" s="2">
        <v>0.345138888888889</v>
      </c>
      <c r="L170" s="3">
        <f t="shared" si="5"/>
        <v>232.3451388888889</v>
      </c>
      <c r="M170">
        <f t="shared" si="4"/>
        <v>487.9306999844793</v>
      </c>
      <c r="N170">
        <f>(277-103)/(-67.4+(AVERAGE($P$207,$P$47)))*I170+277-((277-103)/(-67.4+(AVERAGE($P$207,$P$47)))*225)</f>
        <v>110.96584390402802</v>
      </c>
    </row>
    <row r="171" spans="1:14" ht="12.75">
      <c r="A171" t="s">
        <v>185</v>
      </c>
      <c r="B171" s="1">
        <v>36757</v>
      </c>
      <c r="C171" s="2">
        <v>0.3478587962962963</v>
      </c>
      <c r="D171" t="s">
        <v>9</v>
      </c>
      <c r="E171">
        <v>0.661</v>
      </c>
      <c r="F171">
        <v>9.3202</v>
      </c>
      <c r="G171" t="s">
        <v>10</v>
      </c>
      <c r="H171">
        <v>1.786</v>
      </c>
      <c r="I171">
        <v>72.5552</v>
      </c>
      <c r="K171" s="2">
        <v>0.347222222222222</v>
      </c>
      <c r="L171" s="3">
        <f t="shared" si="5"/>
        <v>232.34722222222223</v>
      </c>
      <c r="M171">
        <f t="shared" si="4"/>
        <v>542.4608101815925</v>
      </c>
      <c r="N171">
        <f>(277-103)/(-67.4+(AVERAGE($P$207,$P$47)))*I171+277-((277-103)/(-67.4+(AVERAGE($P$207,$P$47)))*225)</f>
        <v>112.73196066543511</v>
      </c>
    </row>
    <row r="172" spans="1:14" ht="12.75">
      <c r="A172" t="s">
        <v>186</v>
      </c>
      <c r="B172" s="1">
        <v>36757</v>
      </c>
      <c r="C172" s="2">
        <v>0.3499421296296296</v>
      </c>
      <c r="D172" t="s">
        <v>9</v>
      </c>
      <c r="E172">
        <v>0.661</v>
      </c>
      <c r="F172">
        <v>8.9656</v>
      </c>
      <c r="G172" t="s">
        <v>10</v>
      </c>
      <c r="H172">
        <v>1.785</v>
      </c>
      <c r="I172">
        <v>69.0003</v>
      </c>
      <c r="K172" s="2">
        <v>0.349305555555556</v>
      </c>
      <c r="L172" s="3">
        <f t="shared" si="5"/>
        <v>232.34930555555556</v>
      </c>
      <c r="M172">
        <f t="shared" si="4"/>
        <v>521.8221325469501</v>
      </c>
      <c r="N172">
        <f>(277-103)/(-67.4+(AVERAGE($P$207,$P$47)))*I172+277-((277-103)/(-67.4+(AVERAGE($P$207,$P$47)))*225)</f>
        <v>108.90135146767665</v>
      </c>
    </row>
    <row r="173" spans="1:14" ht="12.75">
      <c r="A173" t="s">
        <v>187</v>
      </c>
      <c r="B173" s="1">
        <v>36757</v>
      </c>
      <c r="C173" s="2">
        <v>0.35202546296296294</v>
      </c>
      <c r="D173" t="s">
        <v>9</v>
      </c>
      <c r="E173">
        <v>0.66</v>
      </c>
      <c r="F173">
        <v>9.0272</v>
      </c>
      <c r="G173" t="s">
        <v>10</v>
      </c>
      <c r="H173">
        <v>1.79</v>
      </c>
      <c r="I173">
        <v>70.0112</v>
      </c>
      <c r="K173" s="2">
        <v>0.351388888888889</v>
      </c>
      <c r="L173" s="3">
        <f t="shared" si="5"/>
        <v>232.3513888888889</v>
      </c>
      <c r="M173">
        <f t="shared" si="4"/>
        <v>525.4074189042371</v>
      </c>
      <c r="N173">
        <f>(277-103)/(-67.4+(AVERAGE($P$207,$P$47)))*I173+277-((277-103)/(-67.4+(AVERAGE($P$207,$P$47)))*225)</f>
        <v>109.99065435608816</v>
      </c>
    </row>
    <row r="174" spans="1:14" ht="12.75">
      <c r="A174" t="s">
        <v>188</v>
      </c>
      <c r="B174" s="1">
        <v>36757</v>
      </c>
      <c r="C174" s="2">
        <v>0.3541087962962963</v>
      </c>
      <c r="D174" t="s">
        <v>9</v>
      </c>
      <c r="E174">
        <v>0.661</v>
      </c>
      <c r="F174">
        <v>9.0305</v>
      </c>
      <c r="G174" t="s">
        <v>10</v>
      </c>
      <c r="H174">
        <v>1.791</v>
      </c>
      <c r="I174">
        <v>70.992</v>
      </c>
      <c r="K174" s="2">
        <v>0.353472222222222</v>
      </c>
      <c r="L174" s="3">
        <f t="shared" si="5"/>
        <v>232.35347222222222</v>
      </c>
      <c r="M174">
        <f t="shared" si="4"/>
        <v>525.5994878162346</v>
      </c>
      <c r="N174">
        <f>(277-103)/(-67.4+(AVERAGE($P$207,$P$47)))*I174+277-((277-103)/(-67.4+(AVERAGE($P$207,$P$47)))*225)</f>
        <v>111.04752276340241</v>
      </c>
    </row>
    <row r="175" spans="1:14" ht="12.75">
      <c r="A175" t="s">
        <v>189</v>
      </c>
      <c r="B175" s="1">
        <v>36757</v>
      </c>
      <c r="C175" s="2">
        <v>0.35620370370370374</v>
      </c>
      <c r="D175" t="s">
        <v>9</v>
      </c>
      <c r="E175">
        <v>0.661</v>
      </c>
      <c r="F175">
        <v>9.1087</v>
      </c>
      <c r="G175" t="s">
        <v>10</v>
      </c>
      <c r="H175">
        <v>1.788</v>
      </c>
      <c r="I175">
        <v>68.8929</v>
      </c>
      <c r="K175" s="2">
        <v>0.355555555555556</v>
      </c>
      <c r="L175" s="3">
        <f t="shared" si="5"/>
        <v>232.35555555555555</v>
      </c>
      <c r="M175">
        <f t="shared" si="4"/>
        <v>530.1509390035698</v>
      </c>
      <c r="N175">
        <f>(277-103)/(-67.4+(AVERAGE($P$207,$P$47)))*I175+277-((277-103)/(-67.4+(AVERAGE($P$207,$P$47)))*225)</f>
        <v>108.78562179093774</v>
      </c>
    </row>
    <row r="176" spans="1:14" ht="12.75">
      <c r="A176" t="s">
        <v>190</v>
      </c>
      <c r="B176" s="1">
        <v>36757</v>
      </c>
      <c r="C176" s="2">
        <v>0.358287037037037</v>
      </c>
      <c r="D176" t="s">
        <v>9</v>
      </c>
      <c r="E176">
        <v>0.661</v>
      </c>
      <c r="F176">
        <v>8.9796</v>
      </c>
      <c r="G176" t="s">
        <v>10</v>
      </c>
      <c r="H176">
        <v>1.788</v>
      </c>
      <c r="I176">
        <v>71.2206</v>
      </c>
      <c r="K176" s="2">
        <v>0.357638888888889</v>
      </c>
      <c r="L176" s="3">
        <f t="shared" si="5"/>
        <v>232.35763888888889</v>
      </c>
      <c r="M176">
        <f t="shared" si="4"/>
        <v>522.6369703554245</v>
      </c>
      <c r="N176">
        <f>(277-103)/(-67.4+(AVERAGE($P$207,$P$47)))*I176+277-((277-103)/(-67.4+(AVERAGE($P$207,$P$47)))*225)</f>
        <v>111.2938524105395</v>
      </c>
    </row>
    <row r="177" spans="1:14" ht="12.75">
      <c r="A177" t="s">
        <v>191</v>
      </c>
      <c r="B177" s="1">
        <v>36757</v>
      </c>
      <c r="C177" s="2">
        <v>0.3603703703703704</v>
      </c>
      <c r="D177" t="s">
        <v>9</v>
      </c>
      <c r="E177">
        <v>0.66</v>
      </c>
      <c r="F177">
        <v>9.548</v>
      </c>
      <c r="G177" t="s">
        <v>10</v>
      </c>
      <c r="H177">
        <v>1.79</v>
      </c>
      <c r="I177">
        <v>73.0659</v>
      </c>
      <c r="K177" s="2">
        <v>0.359722222222222</v>
      </c>
      <c r="L177" s="3">
        <f t="shared" si="5"/>
        <v>232.35972222222222</v>
      </c>
      <c r="M177">
        <f aca="true" t="shared" si="6" ref="M177:M203">500*F177/AVERAGE($Q$207,$Q$47)</f>
        <v>555.7193853794815</v>
      </c>
      <c r="N177">
        <f>(277-103)/(-67.4+(AVERAGE($P$207,$P$47)))*I177+277-((277-103)/(-67.4+(AVERAGE($P$207,$P$47)))*225)</f>
        <v>113.28226928657642</v>
      </c>
    </row>
    <row r="178" spans="1:14" ht="12.75">
      <c r="A178" t="s">
        <v>192</v>
      </c>
      <c r="B178" s="1">
        <v>36757</v>
      </c>
      <c r="C178" s="2">
        <v>0.36245370370370367</v>
      </c>
      <c r="D178" t="s">
        <v>9</v>
      </c>
      <c r="E178">
        <v>0.661</v>
      </c>
      <c r="F178">
        <v>8.8025</v>
      </c>
      <c r="G178" t="s">
        <v>10</v>
      </c>
      <c r="H178">
        <v>1.791</v>
      </c>
      <c r="I178">
        <v>71.2502</v>
      </c>
      <c r="K178" s="2">
        <v>0.361805555555556</v>
      </c>
      <c r="L178" s="3">
        <f t="shared" si="5"/>
        <v>232.36180555555555</v>
      </c>
      <c r="M178">
        <f t="shared" si="6"/>
        <v>512.3292720782243</v>
      </c>
      <c r="N178">
        <f>(277-103)/(-67.4+(AVERAGE($P$207,$P$47)))*I178+277-((277-103)/(-67.4+(AVERAGE($P$207,$P$47)))*225)</f>
        <v>111.32574811288094</v>
      </c>
    </row>
    <row r="179" spans="1:14" ht="12.75">
      <c r="A179" t="s">
        <v>193</v>
      </c>
      <c r="B179" s="1">
        <v>36757</v>
      </c>
      <c r="C179" s="2">
        <v>0.36453703703703705</v>
      </c>
      <c r="D179" t="s">
        <v>9</v>
      </c>
      <c r="E179">
        <v>0.66</v>
      </c>
      <c r="F179">
        <v>9.2657</v>
      </c>
      <c r="G179" t="s">
        <v>10</v>
      </c>
      <c r="H179">
        <v>1.786</v>
      </c>
      <c r="I179">
        <v>72.972</v>
      </c>
      <c r="K179" s="2">
        <v>0.363888888888889</v>
      </c>
      <c r="L179" s="3">
        <f t="shared" si="5"/>
        <v>232.36388888888888</v>
      </c>
      <c r="M179">
        <f t="shared" si="6"/>
        <v>539.2887629986031</v>
      </c>
      <c r="N179">
        <f>(277-103)/(-67.4+(AVERAGE($P$207,$P$47)))*I179+277-((277-103)/(-67.4+(AVERAGE($P$207,$P$47)))*225)</f>
        <v>113.18108663624321</v>
      </c>
    </row>
    <row r="180" spans="1:14" ht="12.75">
      <c r="A180" t="s">
        <v>194</v>
      </c>
      <c r="B180" s="1">
        <v>36757</v>
      </c>
      <c r="C180" s="2">
        <v>0.3666203703703704</v>
      </c>
      <c r="D180" t="s">
        <v>9</v>
      </c>
      <c r="E180">
        <v>0.66</v>
      </c>
      <c r="F180">
        <v>8.8924</v>
      </c>
      <c r="G180" t="s">
        <v>10</v>
      </c>
      <c r="H180">
        <v>1.785</v>
      </c>
      <c r="I180">
        <v>73.937</v>
      </c>
      <c r="K180" s="2">
        <v>0.365972222222222</v>
      </c>
      <c r="L180" s="3">
        <f t="shared" si="5"/>
        <v>232.3659722222222</v>
      </c>
      <c r="M180">
        <f t="shared" si="6"/>
        <v>517.5616948626416</v>
      </c>
      <c r="N180">
        <f>(277-103)/(-67.4+(AVERAGE($P$207,$P$47)))*I180+277-((277-103)/(-67.4+(AVERAGE($P$207,$P$47)))*225)</f>
        <v>114.22092963487518</v>
      </c>
    </row>
    <row r="181" spans="1:14" ht="12.75">
      <c r="A181" t="s">
        <v>195</v>
      </c>
      <c r="B181" s="1">
        <v>36757</v>
      </c>
      <c r="C181" s="2">
        <v>0.3687152777777778</v>
      </c>
      <c r="D181" t="s">
        <v>9</v>
      </c>
      <c r="E181">
        <v>0.661</v>
      </c>
      <c r="F181">
        <v>8.7517</v>
      </c>
      <c r="G181" t="s">
        <v>10</v>
      </c>
      <c r="H181">
        <v>1.791</v>
      </c>
      <c r="I181">
        <v>74.915</v>
      </c>
      <c r="K181" s="2">
        <v>0.368055555555556</v>
      </c>
      <c r="L181" s="3">
        <f t="shared" si="5"/>
        <v>232.36805555555554</v>
      </c>
      <c r="M181">
        <f t="shared" si="6"/>
        <v>509.3725748874747</v>
      </c>
      <c r="N181">
        <f>(277-103)/(-67.4+(AVERAGE($P$207,$P$47)))*I181+277-((277-103)/(-67.4+(AVERAGE($P$207,$P$47)))*225)</f>
        <v>115.27478088115714</v>
      </c>
    </row>
    <row r="182" spans="1:14" ht="12.75">
      <c r="A182" t="s">
        <v>196</v>
      </c>
      <c r="B182" s="1">
        <v>36757</v>
      </c>
      <c r="C182" s="2">
        <v>0.37079861111111106</v>
      </c>
      <c r="D182" t="s">
        <v>9</v>
      </c>
      <c r="E182">
        <v>0.66</v>
      </c>
      <c r="F182">
        <v>10.304</v>
      </c>
      <c r="G182" t="s">
        <v>10</v>
      </c>
      <c r="H182">
        <v>1.79</v>
      </c>
      <c r="I182">
        <v>76.392</v>
      </c>
      <c r="K182" s="2">
        <v>0.370138888888889</v>
      </c>
      <c r="L182" s="3">
        <f t="shared" si="5"/>
        <v>232.3701388888889</v>
      </c>
      <c r="M182">
        <f t="shared" si="6"/>
        <v>599.7206270370945</v>
      </c>
      <c r="N182">
        <f>(277-103)/(-67.4+(AVERAGE($P$207,$P$47)))*I182+277-((277-103)/(-67.4+(AVERAGE($P$207,$P$47)))*225)</f>
        <v>116.86633332569545</v>
      </c>
    </row>
    <row r="183" spans="1:14" ht="12.75">
      <c r="A183" t="s">
        <v>197</v>
      </c>
      <c r="B183" s="1">
        <v>36757</v>
      </c>
      <c r="C183" s="2">
        <v>0.37288194444444445</v>
      </c>
      <c r="D183" t="s">
        <v>9</v>
      </c>
      <c r="E183">
        <v>0.661</v>
      </c>
      <c r="F183">
        <v>9.0252</v>
      </c>
      <c r="G183" t="s">
        <v>10</v>
      </c>
      <c r="H183">
        <v>1.786</v>
      </c>
      <c r="I183">
        <v>76.7385</v>
      </c>
      <c r="K183" s="2">
        <v>0.372222222222222</v>
      </c>
      <c r="L183" s="3">
        <f t="shared" si="5"/>
        <v>232.37222222222223</v>
      </c>
      <c r="M183">
        <f t="shared" si="6"/>
        <v>525.2910135030265</v>
      </c>
      <c r="N183">
        <f>(277-103)/(-67.4+(AVERAGE($P$207,$P$47)))*I183+277-((277-103)/(-67.4+(AVERAGE($P$207,$P$47)))*225)</f>
        <v>117.23970700344262</v>
      </c>
    </row>
    <row r="184" spans="1:14" ht="12.75">
      <c r="A184" t="s">
        <v>198</v>
      </c>
      <c r="B184" s="1">
        <v>36757</v>
      </c>
      <c r="C184" s="2">
        <v>0.37496527777777783</v>
      </c>
      <c r="D184" t="s">
        <v>9</v>
      </c>
      <c r="E184">
        <v>0.661</v>
      </c>
      <c r="F184">
        <v>9.7249</v>
      </c>
      <c r="G184" t="s">
        <v>10</v>
      </c>
      <c r="H184">
        <v>1.785</v>
      </c>
      <c r="I184">
        <v>76.0208</v>
      </c>
      <c r="K184" s="2">
        <v>0.374305555555556</v>
      </c>
      <c r="L184" s="3">
        <f t="shared" si="5"/>
        <v>232.37430555555557</v>
      </c>
      <c r="M184">
        <f t="shared" si="6"/>
        <v>566.0154431165605</v>
      </c>
      <c r="N184">
        <f>(277-103)/(-67.4+(AVERAGE($P$207,$P$47)))*I184+277-((277-103)/(-67.4+(AVERAGE($P$207,$P$47)))*225)</f>
        <v>116.46634397741337</v>
      </c>
    </row>
    <row r="185" spans="1:14" ht="12.75">
      <c r="A185" t="s">
        <v>199</v>
      </c>
      <c r="B185" s="1">
        <v>36757</v>
      </c>
      <c r="C185" s="2">
        <v>0.3770486111111111</v>
      </c>
      <c r="D185" t="s">
        <v>9</v>
      </c>
      <c r="E185">
        <v>0.66</v>
      </c>
      <c r="F185">
        <v>9.2321</v>
      </c>
      <c r="G185" t="s">
        <v>10</v>
      </c>
      <c r="H185">
        <v>1.788</v>
      </c>
      <c r="I185">
        <v>76.4764</v>
      </c>
      <c r="K185" s="2">
        <v>0.376388888888889</v>
      </c>
      <c r="L185" s="3">
        <f t="shared" si="5"/>
        <v>232.3763888888889</v>
      </c>
      <c r="M185">
        <f t="shared" si="6"/>
        <v>537.3331522582648</v>
      </c>
      <c r="N185">
        <f>(277-103)/(-67.4+(AVERAGE($P$207,$P$47)))*I185+277-((277-103)/(-67.4+(AVERAGE($P$207,$P$47)))*225)</f>
        <v>116.95727917966906</v>
      </c>
    </row>
    <row r="186" spans="1:14" ht="12.75">
      <c r="A186" t="s">
        <v>200</v>
      </c>
      <c r="B186" s="1">
        <v>36757</v>
      </c>
      <c r="C186" s="2">
        <v>0.3791319444444445</v>
      </c>
      <c r="D186" t="s">
        <v>9</v>
      </c>
      <c r="E186">
        <v>0.66</v>
      </c>
      <c r="F186">
        <v>8.5782</v>
      </c>
      <c r="G186" t="s">
        <v>10</v>
      </c>
      <c r="H186">
        <v>1.79</v>
      </c>
      <c r="I186">
        <v>77.7132</v>
      </c>
      <c r="K186" s="2">
        <v>0.378472222222222</v>
      </c>
      <c r="L186" s="3">
        <f t="shared" si="5"/>
        <v>232.37847222222223</v>
      </c>
      <c r="M186">
        <f t="shared" si="6"/>
        <v>499.27440633245385</v>
      </c>
      <c r="N186">
        <f>(277-103)/(-67.4+(AVERAGE($P$207,$P$47)))*I186+277-((277-103)/(-67.4+(AVERAGE($P$207,$P$47)))*225)</f>
        <v>118.29000230993648</v>
      </c>
    </row>
    <row r="187" spans="1:14" ht="12.75">
      <c r="A187" t="s">
        <v>201</v>
      </c>
      <c r="B187" s="1">
        <v>36757</v>
      </c>
      <c r="C187" s="2">
        <v>0.38121527777777775</v>
      </c>
      <c r="D187" t="s">
        <v>9</v>
      </c>
      <c r="E187">
        <v>0.66</v>
      </c>
      <c r="F187">
        <v>9.3938</v>
      </c>
      <c r="G187" t="s">
        <v>10</v>
      </c>
      <c r="H187">
        <v>1.786</v>
      </c>
      <c r="I187">
        <v>78.6148</v>
      </c>
      <c r="K187" s="2">
        <v>0.380555555555556</v>
      </c>
      <c r="L187" s="3">
        <f t="shared" si="5"/>
        <v>232.38055555555556</v>
      </c>
      <c r="M187">
        <f t="shared" si="6"/>
        <v>546.7445289461431</v>
      </c>
      <c r="N187">
        <f>(277-103)/(-67.4+(AVERAGE($P$207,$P$47)))*I187+277-((277-103)/(-67.4+(AVERAGE($P$207,$P$47)))*225)</f>
        <v>119.26152816233713</v>
      </c>
    </row>
    <row r="188" spans="1:14" ht="12.75">
      <c r="A188" t="s">
        <v>202</v>
      </c>
      <c r="B188" s="1">
        <v>36757</v>
      </c>
      <c r="C188" s="2">
        <v>0.38329861111111113</v>
      </c>
      <c r="D188" t="s">
        <v>9</v>
      </c>
      <c r="E188">
        <v>0.661</v>
      </c>
      <c r="F188">
        <v>8.9419</v>
      </c>
      <c r="G188" t="s">
        <v>10</v>
      </c>
      <c r="H188">
        <v>1.788</v>
      </c>
      <c r="I188">
        <v>79.1104</v>
      </c>
      <c r="K188" s="2">
        <v>0.382638888888889</v>
      </c>
      <c r="L188" s="3">
        <f t="shared" si="5"/>
        <v>232.3826388888889</v>
      </c>
      <c r="M188">
        <f t="shared" si="6"/>
        <v>520.4427285426043</v>
      </c>
      <c r="N188">
        <f>(277-103)/(-67.4+(AVERAGE($P$207,$P$47)))*I188+277-((277-103)/(-67.4+(AVERAGE($P$207,$P$47)))*225)</f>
        <v>119.79556566505426</v>
      </c>
    </row>
    <row r="189" spans="1:14" ht="12.75">
      <c r="A189" t="s">
        <v>203</v>
      </c>
      <c r="B189" s="1">
        <v>36757</v>
      </c>
      <c r="C189" s="2">
        <v>0.3853935185185185</v>
      </c>
      <c r="D189" t="s">
        <v>9</v>
      </c>
      <c r="E189">
        <v>0.66</v>
      </c>
      <c r="F189">
        <v>9.7522</v>
      </c>
      <c r="G189" t="s">
        <v>10</v>
      </c>
      <c r="H189">
        <v>1.791</v>
      </c>
      <c r="I189">
        <v>77.0293</v>
      </c>
      <c r="K189" s="2">
        <v>0.384722222222222</v>
      </c>
      <c r="L189" s="3">
        <f t="shared" si="5"/>
        <v>232.38472222222222</v>
      </c>
      <c r="M189">
        <f t="shared" si="6"/>
        <v>567.6043768430856</v>
      </c>
      <c r="N189">
        <f>(277-103)/(-67.4+(AVERAGE($P$207,$P$47)))*I189+277-((277-103)/(-67.4+(AVERAGE($P$207,$P$47)))*225)</f>
        <v>117.55306072779723</v>
      </c>
    </row>
    <row r="190" spans="1:14" ht="12.75">
      <c r="A190" t="s">
        <v>204</v>
      </c>
      <c r="B190" s="1">
        <v>36757</v>
      </c>
      <c r="C190" s="2">
        <v>0.3874768518518519</v>
      </c>
      <c r="D190" t="s">
        <v>9</v>
      </c>
      <c r="E190">
        <v>0.661</v>
      </c>
      <c r="F190">
        <v>9.5248</v>
      </c>
      <c r="G190" t="s">
        <v>10</v>
      </c>
      <c r="H190">
        <v>1.791</v>
      </c>
      <c r="I190">
        <v>75.937</v>
      </c>
      <c r="K190" s="2">
        <v>0.386805555555556</v>
      </c>
      <c r="L190" s="3">
        <f t="shared" si="5"/>
        <v>232.38680555555555</v>
      </c>
      <c r="M190">
        <f t="shared" si="6"/>
        <v>554.3690827254385</v>
      </c>
      <c r="N190">
        <f>(277-103)/(-67.4+(AVERAGE($P$207,$P$47)))*I190+277-((277-103)/(-67.4+(AVERAGE($P$207,$P$47)))*225)</f>
        <v>116.3760446579467</v>
      </c>
    </row>
    <row r="191" spans="1:14" ht="12.75">
      <c r="A191" t="s">
        <v>205</v>
      </c>
      <c r="B191" s="1">
        <v>36757</v>
      </c>
      <c r="C191" s="2">
        <v>0.38956018518518515</v>
      </c>
      <c r="D191" t="s">
        <v>9</v>
      </c>
      <c r="E191">
        <v>0.66</v>
      </c>
      <c r="F191">
        <v>9.2193</v>
      </c>
      <c r="G191" t="s">
        <v>10</v>
      </c>
      <c r="H191">
        <v>1.786</v>
      </c>
      <c r="I191">
        <v>79.1844</v>
      </c>
      <c r="K191" s="2">
        <v>0.388888888888889</v>
      </c>
      <c r="L191" s="3">
        <f t="shared" si="5"/>
        <v>232.38888888888889</v>
      </c>
      <c r="M191">
        <f t="shared" si="6"/>
        <v>536.5881576905168</v>
      </c>
      <c r="N191">
        <f>(277-103)/(-67.4+(AVERAGE($P$207,$P$47)))*I191+277-((277-103)/(-67.4+(AVERAGE($P$207,$P$47)))*225)</f>
        <v>119.87530492090787</v>
      </c>
    </row>
    <row r="192" spans="1:14" ht="12.75">
      <c r="A192" t="s">
        <v>206</v>
      </c>
      <c r="B192" s="1">
        <v>36757</v>
      </c>
      <c r="C192" s="2">
        <v>0.39164351851851853</v>
      </c>
      <c r="D192" t="s">
        <v>9</v>
      </c>
      <c r="E192">
        <v>0.661</v>
      </c>
      <c r="F192">
        <v>8.9817</v>
      </c>
      <c r="G192" t="s">
        <v>10</v>
      </c>
      <c r="H192">
        <v>1.786</v>
      </c>
      <c r="I192">
        <v>78.5083</v>
      </c>
      <c r="K192" s="2">
        <v>0.390972222222222</v>
      </c>
      <c r="L192" s="3">
        <f t="shared" si="5"/>
        <v>232.39097222222222</v>
      </c>
      <c r="M192">
        <f t="shared" si="6"/>
        <v>522.7591960266957</v>
      </c>
      <c r="N192">
        <f>(277-103)/(-67.4+(AVERAGE($P$207,$P$47)))*I192+277-((277-103)/(-67.4+(AVERAGE($P$207,$P$47)))*225)</f>
        <v>119.14676828735855</v>
      </c>
    </row>
    <row r="193" spans="1:14" ht="12.75">
      <c r="A193" t="s">
        <v>207</v>
      </c>
      <c r="B193" s="1">
        <v>36757</v>
      </c>
      <c r="C193" s="2">
        <v>0.3937268518518518</v>
      </c>
      <c r="D193" t="s">
        <v>9</v>
      </c>
      <c r="E193">
        <v>0.661</v>
      </c>
      <c r="F193">
        <v>9.7837</v>
      </c>
      <c r="G193" t="s">
        <v>10</v>
      </c>
      <c r="H193">
        <v>1.793</v>
      </c>
      <c r="I193">
        <v>78.9267</v>
      </c>
      <c r="K193" s="2">
        <v>0.393055555555556</v>
      </c>
      <c r="L193" s="3">
        <f t="shared" si="5"/>
        <v>232.39305555555555</v>
      </c>
      <c r="M193">
        <f t="shared" si="6"/>
        <v>569.4377619121526</v>
      </c>
      <c r="N193">
        <f>(277-103)/(-67.4+(AVERAGE($P$207,$P$47)))*I193+277-((277-103)/(-67.4+(AVERAGE($P$207,$P$47)))*225)</f>
        <v>119.59761835018509</v>
      </c>
    </row>
    <row r="194" spans="1:14" ht="12.75">
      <c r="A194" t="s">
        <v>208</v>
      </c>
      <c r="B194" s="1">
        <v>36757</v>
      </c>
      <c r="C194" s="2">
        <v>0.3958101851851852</v>
      </c>
      <c r="D194" t="s">
        <v>9</v>
      </c>
      <c r="E194">
        <v>0.661</v>
      </c>
      <c r="F194">
        <v>8.8939</v>
      </c>
      <c r="G194" t="s">
        <v>10</v>
      </c>
      <c r="H194">
        <v>1.791</v>
      </c>
      <c r="I194">
        <v>75.1084</v>
      </c>
      <c r="K194" s="2">
        <v>0.395138888888889</v>
      </c>
      <c r="L194" s="3">
        <f t="shared" si="5"/>
        <v>232.39513888888888</v>
      </c>
      <c r="M194">
        <f t="shared" si="6"/>
        <v>517.6489989135496</v>
      </c>
      <c r="N194">
        <f>(277-103)/(-67.4+(AVERAGE($P$207,$P$47)))*I194+277-((277-103)/(-67.4+(AVERAGE($P$207,$P$47)))*225)</f>
        <v>115.48318050388815</v>
      </c>
    </row>
    <row r="195" spans="1:14" ht="12.75">
      <c r="A195" t="s">
        <v>209</v>
      </c>
      <c r="B195" s="1">
        <v>36757</v>
      </c>
      <c r="C195" s="2">
        <v>0.39789351851851856</v>
      </c>
      <c r="D195" t="s">
        <v>9</v>
      </c>
      <c r="E195">
        <v>0.661</v>
      </c>
      <c r="F195">
        <v>9.5701</v>
      </c>
      <c r="G195" t="s">
        <v>10</v>
      </c>
      <c r="H195">
        <v>1.788</v>
      </c>
      <c r="I195">
        <v>79.6784</v>
      </c>
      <c r="K195" s="2">
        <v>0.397222222222222</v>
      </c>
      <c r="L195" s="3">
        <f t="shared" si="5"/>
        <v>232.3972222222222</v>
      </c>
      <c r="M195">
        <f t="shared" si="6"/>
        <v>557.0056650628588</v>
      </c>
      <c r="N195">
        <f>(277-103)/(-67.4+(AVERAGE($P$207,$P$47)))*I195+277-((277-103)/(-67.4+(AVERAGE($P$207,$P$47)))*225)</f>
        <v>120.40761833160656</v>
      </c>
    </row>
    <row r="196" spans="1:14" ht="12.75">
      <c r="A196" t="s">
        <v>210</v>
      </c>
      <c r="B196" s="1">
        <v>36757</v>
      </c>
      <c r="C196" s="2">
        <v>0.39998842592592593</v>
      </c>
      <c r="D196" t="s">
        <v>9</v>
      </c>
      <c r="E196">
        <v>0.663</v>
      </c>
      <c r="F196">
        <v>8.854</v>
      </c>
      <c r="G196" t="s">
        <v>10</v>
      </c>
      <c r="H196">
        <v>1.788</v>
      </c>
      <c r="I196">
        <v>80.1043</v>
      </c>
      <c r="K196" s="2">
        <v>0.399305555555556</v>
      </c>
      <c r="L196" s="3">
        <f t="shared" si="5"/>
        <v>232.39930555555554</v>
      </c>
      <c r="M196">
        <f t="shared" si="6"/>
        <v>515.3267111593977</v>
      </c>
      <c r="N196">
        <f>(277-103)/(-67.4+(AVERAGE($P$207,$P$47)))*I196+277-((277-103)/(-67.4+(AVERAGE($P$207,$P$47)))*225)</f>
        <v>120.86655007576962</v>
      </c>
    </row>
    <row r="197" spans="1:14" ht="12.75">
      <c r="A197" t="s">
        <v>211</v>
      </c>
      <c r="B197" s="1">
        <v>36757</v>
      </c>
      <c r="C197" s="2">
        <v>0.40207175925925925</v>
      </c>
      <c r="D197" t="s">
        <v>9</v>
      </c>
      <c r="E197">
        <v>0.661</v>
      </c>
      <c r="F197">
        <v>9.7816</v>
      </c>
      <c r="G197" t="s">
        <v>10</v>
      </c>
      <c r="H197">
        <v>1.793</v>
      </c>
      <c r="I197">
        <v>77.521</v>
      </c>
      <c r="K197" s="2">
        <v>0.401388888888889</v>
      </c>
      <c r="L197" s="3">
        <f t="shared" si="5"/>
        <v>232.4013888888889</v>
      </c>
      <c r="M197">
        <f t="shared" si="6"/>
        <v>569.3155362408814</v>
      </c>
      <c r="N197">
        <f>(277-103)/(-67.4+(AVERAGE($P$207,$P$47)))*I197+277-((277-103)/(-67.4+(AVERAGE($P$207,$P$47)))*225)</f>
        <v>118.08289575621933</v>
      </c>
    </row>
    <row r="198" spans="1:14" ht="12.75">
      <c r="A198" t="s">
        <v>212</v>
      </c>
      <c r="B198" s="1">
        <v>36757</v>
      </c>
      <c r="C198" s="2">
        <v>0.4041550925925926</v>
      </c>
      <c r="D198" t="s">
        <v>9</v>
      </c>
      <c r="E198">
        <v>0.66</v>
      </c>
      <c r="F198">
        <v>8.7308</v>
      </c>
      <c r="G198" t="s">
        <v>10</v>
      </c>
      <c r="H198">
        <v>1.793</v>
      </c>
      <c r="I198">
        <v>78.336</v>
      </c>
      <c r="K198" s="2">
        <v>0.403472222222222</v>
      </c>
      <c r="L198" s="3">
        <f aca="true" t="shared" si="7" ref="L198:L261">B198-DATE(1999,12,31)+K198</f>
        <v>232.40347222222223</v>
      </c>
      <c r="M198">
        <f t="shared" si="6"/>
        <v>508.15613844482385</v>
      </c>
      <c r="N198">
        <f>(277-103)/(-67.4+(AVERAGE($P$207,$P$47)))*I198+277-((277-103)/(-67.4+(AVERAGE($P$207,$P$47)))*225)</f>
        <v>118.96110512812095</v>
      </c>
    </row>
    <row r="199" spans="1:14" ht="12.75">
      <c r="A199" t="s">
        <v>213</v>
      </c>
      <c r="B199" s="1">
        <v>36757</v>
      </c>
      <c r="C199" s="2">
        <v>0.40623842592592596</v>
      </c>
      <c r="D199" t="s">
        <v>9</v>
      </c>
      <c r="E199">
        <v>0.663</v>
      </c>
      <c r="F199">
        <v>8.9764</v>
      </c>
      <c r="G199" t="s">
        <v>10</v>
      </c>
      <c r="H199">
        <v>1.791</v>
      </c>
      <c r="I199">
        <v>83.7552</v>
      </c>
      <c r="K199" s="2">
        <v>0.405555555555556</v>
      </c>
      <c r="L199" s="3">
        <f t="shared" si="7"/>
        <v>232.40555555555557</v>
      </c>
      <c r="M199">
        <f t="shared" si="6"/>
        <v>522.4507217134875</v>
      </c>
      <c r="N199">
        <f>(277-103)/(-67.4+(AVERAGE($P$207,$P$47)))*I199+277-((277-103)/(-67.4+(AVERAGE($P$207,$P$47)))*225)</f>
        <v>124.80060479463549</v>
      </c>
    </row>
    <row r="200" spans="1:14" ht="12.75">
      <c r="A200" t="s">
        <v>214</v>
      </c>
      <c r="B200" s="1">
        <v>36757</v>
      </c>
      <c r="C200" s="2">
        <v>0.40832175925925923</v>
      </c>
      <c r="D200" t="s">
        <v>9</v>
      </c>
      <c r="E200">
        <v>0.661</v>
      </c>
      <c r="F200">
        <v>9.8245</v>
      </c>
      <c r="G200" t="s">
        <v>10</v>
      </c>
      <c r="H200">
        <v>1.788</v>
      </c>
      <c r="I200">
        <v>80.0817</v>
      </c>
      <c r="K200" s="2">
        <v>0.407638888888889</v>
      </c>
      <c r="L200" s="3">
        <f t="shared" si="7"/>
        <v>232.4076388888889</v>
      </c>
      <c r="M200">
        <f t="shared" si="6"/>
        <v>571.8124320968492</v>
      </c>
      <c r="N200">
        <f>(277-103)/(-67.4+(AVERAGE($P$207,$P$47)))*I200+277-((277-103)/(-67.4+(AVERAGE($P$207,$P$47)))*225)</f>
        <v>120.8421972760089</v>
      </c>
    </row>
    <row r="201" spans="1:14" ht="12.75">
      <c r="A201" t="s">
        <v>215</v>
      </c>
      <c r="B201" s="1">
        <v>36757</v>
      </c>
      <c r="C201" s="2">
        <v>0.4104050925925926</v>
      </c>
      <c r="D201" t="s">
        <v>9</v>
      </c>
      <c r="E201">
        <v>0.661</v>
      </c>
      <c r="F201">
        <v>9.4996</v>
      </c>
      <c r="G201" t="s">
        <v>10</v>
      </c>
      <c r="H201">
        <v>1.793</v>
      </c>
      <c r="I201">
        <v>76.4235</v>
      </c>
      <c r="K201" s="2">
        <v>0.409722222222222</v>
      </c>
      <c r="L201" s="3">
        <f t="shared" si="7"/>
        <v>232.40972222222223</v>
      </c>
      <c r="M201">
        <f t="shared" si="6"/>
        <v>552.9023746701846</v>
      </c>
      <c r="N201">
        <f>(277-103)/(-67.4+(AVERAGE($P$207,$P$47)))*I201+277-((277-103)/(-67.4+(AVERAGE($P$207,$P$47)))*225)</f>
        <v>116.90027638730885</v>
      </c>
    </row>
    <row r="202" spans="1:14" ht="12.75">
      <c r="A202" t="s">
        <v>216</v>
      </c>
      <c r="B202" s="1">
        <v>36757</v>
      </c>
      <c r="C202" s="2">
        <v>0.4125</v>
      </c>
      <c r="D202" t="s">
        <v>9</v>
      </c>
      <c r="E202">
        <v>0.665</v>
      </c>
      <c r="F202">
        <v>9.4645</v>
      </c>
      <c r="G202" t="s">
        <v>10</v>
      </c>
      <c r="H202">
        <v>1.798</v>
      </c>
      <c r="I202">
        <v>76.2571</v>
      </c>
      <c r="K202" s="2">
        <v>0.411805555555556</v>
      </c>
      <c r="L202" s="3">
        <f t="shared" si="7"/>
        <v>232.41180555555556</v>
      </c>
      <c r="M202">
        <f t="shared" si="6"/>
        <v>550.8594598789383</v>
      </c>
      <c r="N202">
        <f>(277-103)/(-67.4+(AVERAGE($P$207,$P$47)))*I202+277-((277-103)/(-67.4+(AVERAGE($P$207,$P$47)))*225)</f>
        <v>116.72097081738929</v>
      </c>
    </row>
    <row r="203" spans="1:14" ht="12.75">
      <c r="A203" t="s">
        <v>217</v>
      </c>
      <c r="B203" s="1">
        <v>36757</v>
      </c>
      <c r="C203" s="2">
        <v>0.4145833333333333</v>
      </c>
      <c r="D203" t="s">
        <v>9</v>
      </c>
      <c r="E203">
        <v>0.661</v>
      </c>
      <c r="F203">
        <v>9.1526</v>
      </c>
      <c r="G203" t="s">
        <v>10</v>
      </c>
      <c r="H203">
        <v>1.79</v>
      </c>
      <c r="I203">
        <v>82.2553</v>
      </c>
      <c r="K203" s="2">
        <v>0.413888888888889</v>
      </c>
      <c r="L203" s="3">
        <f t="shared" si="7"/>
        <v>232.4138888888889</v>
      </c>
      <c r="M203">
        <f t="shared" si="6"/>
        <v>532.7060375601428</v>
      </c>
      <c r="N203">
        <f>(277-103)/(-67.4+(AVERAGE($P$207,$P$47)))*I203+277-((277-103)/(-67.4+(AVERAGE($P$207,$P$47)))*225)</f>
        <v>123.18437628308305</v>
      </c>
    </row>
    <row r="204" spans="1:14" ht="12.75">
      <c r="A204" t="s">
        <v>218</v>
      </c>
      <c r="B204" s="1">
        <v>36757</v>
      </c>
      <c r="C204" s="2">
        <v>0.4166666666666667</v>
      </c>
      <c r="D204" t="s">
        <v>9</v>
      </c>
      <c r="E204">
        <v>0.661</v>
      </c>
      <c r="F204">
        <v>9.1799</v>
      </c>
      <c r="G204" t="s">
        <v>10</v>
      </c>
      <c r="H204">
        <v>1.79</v>
      </c>
      <c r="I204">
        <v>80.6941</v>
      </c>
      <c r="K204" s="2">
        <v>0.415972222222222</v>
      </c>
      <c r="L204" s="3">
        <f t="shared" si="7"/>
        <v>232.41597222222222</v>
      </c>
      <c r="M204">
        <f>$O$4/AVERAGE($P$207,$P$47)*F204*40</f>
        <v>444.4029023538042</v>
      </c>
      <c r="N204">
        <f>$O$4/AVERAGE($P$207,$P$47)*I204</f>
        <v>97.66090110684245</v>
      </c>
    </row>
    <row r="205" spans="1:17" ht="12.75">
      <c r="A205" t="s">
        <v>219</v>
      </c>
      <c r="B205" s="1">
        <v>36757</v>
      </c>
      <c r="C205" s="2">
        <v>0.41875</v>
      </c>
      <c r="D205" t="s">
        <v>9</v>
      </c>
      <c r="E205">
        <v>0.661</v>
      </c>
      <c r="F205">
        <v>8.7895</v>
      </c>
      <c r="G205" t="s">
        <v>10</v>
      </c>
      <c r="H205">
        <v>1.791</v>
      </c>
      <c r="I205">
        <v>226.9854</v>
      </c>
      <c r="K205" s="2">
        <v>0.418055555555556</v>
      </c>
      <c r="L205" s="3">
        <f t="shared" si="7"/>
        <v>232.41805555555555</v>
      </c>
      <c r="M205" t="s">
        <v>58</v>
      </c>
      <c r="N205" t="s">
        <v>58</v>
      </c>
      <c r="P205" t="s">
        <v>59</v>
      </c>
      <c r="Q205" t="s">
        <v>9</v>
      </c>
    </row>
    <row r="206" spans="1:14" ht="12.75">
      <c r="A206" t="s">
        <v>220</v>
      </c>
      <c r="B206" s="1">
        <v>36757</v>
      </c>
      <c r="C206" s="2">
        <v>0.42083333333333334</v>
      </c>
      <c r="D206" t="s">
        <v>9</v>
      </c>
      <c r="E206">
        <v>0.661</v>
      </c>
      <c r="F206">
        <v>9.1962</v>
      </c>
      <c r="G206" t="s">
        <v>10</v>
      </c>
      <c r="H206">
        <v>1.793</v>
      </c>
      <c r="I206">
        <v>231.1464</v>
      </c>
      <c r="K206" s="2">
        <v>0.420138888888889</v>
      </c>
      <c r="L206" s="3">
        <f t="shared" si="7"/>
        <v>232.42013888888889</v>
      </c>
      <c r="M206" t="s">
        <v>58</v>
      </c>
      <c r="N206" t="s">
        <v>58</v>
      </c>
    </row>
    <row r="207" spans="1:17" ht="12.75">
      <c r="A207" t="s">
        <v>221</v>
      </c>
      <c r="B207" s="1">
        <v>36757</v>
      </c>
      <c r="C207" s="2">
        <v>0.42291666666666666</v>
      </c>
      <c r="D207" t="s">
        <v>9</v>
      </c>
      <c r="E207">
        <v>0.661</v>
      </c>
      <c r="F207">
        <v>9.2765</v>
      </c>
      <c r="G207" t="s">
        <v>10</v>
      </c>
      <c r="H207">
        <v>1.79</v>
      </c>
      <c r="I207">
        <v>230.5209</v>
      </c>
      <c r="K207" s="2">
        <v>0.422222222222222</v>
      </c>
      <c r="L207" s="3">
        <f t="shared" si="7"/>
        <v>232.42222222222222</v>
      </c>
      <c r="M207" t="s">
        <v>58</v>
      </c>
      <c r="N207" t="s">
        <v>58</v>
      </c>
      <c r="P207">
        <f>AVERAGE(I206:I208)</f>
        <v>231.12656666666666</v>
      </c>
      <c r="Q207">
        <f>AVERAGE(F206:F208)</f>
        <v>9.101433333333333</v>
      </c>
    </row>
    <row r="208" spans="1:17" ht="12.75">
      <c r="A208" t="s">
        <v>222</v>
      </c>
      <c r="B208" s="1">
        <v>36757</v>
      </c>
      <c r="C208" s="2">
        <v>0.425</v>
      </c>
      <c r="D208" t="s">
        <v>9</v>
      </c>
      <c r="E208">
        <v>0.661</v>
      </c>
      <c r="F208">
        <v>8.8316</v>
      </c>
      <c r="G208" t="s">
        <v>10</v>
      </c>
      <c r="H208">
        <v>1.788</v>
      </c>
      <c r="I208">
        <v>231.7124</v>
      </c>
      <c r="K208" s="2">
        <v>0.424305555555556</v>
      </c>
      <c r="L208" s="3">
        <f t="shared" si="7"/>
        <v>232.42430555555555</v>
      </c>
      <c r="M208" t="s">
        <v>58</v>
      </c>
      <c r="N208" t="s">
        <v>58</v>
      </c>
      <c r="P208">
        <f>STDEV(I206:I208)</f>
        <v>0.5959975531337092</v>
      </c>
      <c r="Q208">
        <f>STDEV(F206:F208)</f>
        <v>0.2371066075278584</v>
      </c>
    </row>
    <row r="209" spans="1:14" ht="12.75">
      <c r="A209" t="s">
        <v>223</v>
      </c>
      <c r="B209" s="1">
        <v>36757</v>
      </c>
      <c r="C209" s="2">
        <v>0.4270833333333333</v>
      </c>
      <c r="D209" t="s">
        <v>9</v>
      </c>
      <c r="E209">
        <v>0.661</v>
      </c>
      <c r="F209">
        <v>9.8675</v>
      </c>
      <c r="G209" t="s">
        <v>10</v>
      </c>
      <c r="H209">
        <v>1.791</v>
      </c>
      <c r="I209">
        <v>87.2646</v>
      </c>
      <c r="K209" s="2">
        <v>0.426388888888889</v>
      </c>
      <c r="L209" s="3">
        <f t="shared" si="7"/>
        <v>232.42638888888888</v>
      </c>
      <c r="M209">
        <f aca="true" t="shared" si="8" ref="M209:M272">500*F209/AVERAGE($Q$367,$Q$207)</f>
        <v>560.9445052925194</v>
      </c>
      <c r="N209">
        <f>(277-103)/(-67.4+(AVERAGE($P$207,$P$367)))*I209+277-((277-103)/(-67.4+(AVERAGE($P$207,$P$367)))*225)</f>
        <v>127.06903742524867</v>
      </c>
    </row>
    <row r="210" spans="1:14" ht="12.75">
      <c r="A210" t="s">
        <v>224</v>
      </c>
      <c r="B210" s="1">
        <v>36757</v>
      </c>
      <c r="C210" s="2">
        <v>0.42917824074074074</v>
      </c>
      <c r="D210" t="s">
        <v>9</v>
      </c>
      <c r="E210">
        <v>0.661</v>
      </c>
      <c r="F210">
        <v>9.1073</v>
      </c>
      <c r="G210" t="s">
        <v>10</v>
      </c>
      <c r="H210">
        <v>1.795</v>
      </c>
      <c r="I210">
        <v>82.176</v>
      </c>
      <c r="K210" s="2">
        <v>0.428472222222222</v>
      </c>
      <c r="L210" s="3">
        <f t="shared" si="7"/>
        <v>232.4284722222222</v>
      </c>
      <c r="M210">
        <f t="shared" si="8"/>
        <v>517.7288971928616</v>
      </c>
      <c r="N210">
        <f>(277-103)/(-67.4+(AVERAGE($P$207,$P$367)))*I210+277-((277-103)/(-67.4+(AVERAGE($P$207,$P$367)))*225)</f>
        <v>121.52987540765639</v>
      </c>
    </row>
    <row r="211" spans="1:14" ht="12.75">
      <c r="A211" t="s">
        <v>225</v>
      </c>
      <c r="B211" s="1">
        <v>36757</v>
      </c>
      <c r="C211" s="2">
        <v>0.4312615740740741</v>
      </c>
      <c r="D211" t="s">
        <v>9</v>
      </c>
      <c r="E211">
        <v>0.663</v>
      </c>
      <c r="F211">
        <v>9.5082</v>
      </c>
      <c r="G211" t="s">
        <v>10</v>
      </c>
      <c r="H211">
        <v>1.791</v>
      </c>
      <c r="I211">
        <v>84.5624</v>
      </c>
      <c r="K211" s="2">
        <v>0.430555555555556</v>
      </c>
      <c r="L211" s="3">
        <f t="shared" si="7"/>
        <v>232.43055555555554</v>
      </c>
      <c r="M211">
        <f t="shared" si="8"/>
        <v>540.5191330349463</v>
      </c>
      <c r="N211">
        <f>(277-103)/(-67.4+(AVERAGE($P$207,$P$367)))*I211+277-((277-103)/(-67.4+(AVERAGE($P$207,$P$367)))*225)</f>
        <v>124.12757541134744</v>
      </c>
    </row>
    <row r="212" spans="1:14" ht="12.75">
      <c r="A212" t="s">
        <v>226</v>
      </c>
      <c r="B212" s="1">
        <v>36757</v>
      </c>
      <c r="C212" s="2">
        <v>0.4333449074074074</v>
      </c>
      <c r="D212" t="s">
        <v>9</v>
      </c>
      <c r="E212">
        <v>0.663</v>
      </c>
      <c r="F212">
        <v>9.4519</v>
      </c>
      <c r="G212" t="s">
        <v>10</v>
      </c>
      <c r="H212">
        <v>1.791</v>
      </c>
      <c r="I212">
        <v>84.1788</v>
      </c>
      <c r="K212" s="2">
        <v>0.432638888888889</v>
      </c>
      <c r="L212" s="3">
        <f t="shared" si="7"/>
        <v>232.4326388888889</v>
      </c>
      <c r="M212">
        <f t="shared" si="8"/>
        <v>537.3186085203307</v>
      </c>
      <c r="N212">
        <f>(277-103)/(-67.4+(AVERAGE($P$207,$P$367)))*I212+277-((277-103)/(-67.4+(AVERAGE($P$207,$P$367)))*225)</f>
        <v>123.71001015765319</v>
      </c>
    </row>
    <row r="213" spans="1:14" ht="12.75">
      <c r="A213" t="s">
        <v>227</v>
      </c>
      <c r="B213" s="1">
        <v>36757</v>
      </c>
      <c r="C213" s="2">
        <v>0.43542824074074077</v>
      </c>
      <c r="D213" t="s">
        <v>9</v>
      </c>
      <c r="E213">
        <v>0.663</v>
      </c>
      <c r="F213">
        <v>9.3286</v>
      </c>
      <c r="G213" t="s">
        <v>10</v>
      </c>
      <c r="H213">
        <v>1.791</v>
      </c>
      <c r="I213">
        <v>83.1254</v>
      </c>
      <c r="K213" s="2">
        <v>0.434722222222222</v>
      </c>
      <c r="L213" s="3">
        <f t="shared" si="7"/>
        <v>232.43472222222223</v>
      </c>
      <c r="M213">
        <f t="shared" si="8"/>
        <v>530.3092892902757</v>
      </c>
      <c r="N213">
        <f>(277-103)/(-67.4+(AVERAGE($P$207,$P$367)))*I213+277-((277-103)/(-67.4+(AVERAGE($P$207,$P$367)))*225)</f>
        <v>122.5633385251154</v>
      </c>
    </row>
    <row r="214" spans="1:14" ht="12.75">
      <c r="A214" t="s">
        <v>228</v>
      </c>
      <c r="B214" s="1">
        <v>36757</v>
      </c>
      <c r="C214" s="2">
        <v>0.43751157407407404</v>
      </c>
      <c r="D214" t="s">
        <v>9</v>
      </c>
      <c r="E214">
        <v>0.661</v>
      </c>
      <c r="F214">
        <v>9.3092</v>
      </c>
      <c r="G214" t="s">
        <v>10</v>
      </c>
      <c r="H214">
        <v>1.796</v>
      </c>
      <c r="I214">
        <v>85.2504</v>
      </c>
      <c r="K214" s="2">
        <v>0.436805555555556</v>
      </c>
      <c r="L214" s="3">
        <f t="shared" si="7"/>
        <v>232.43680555555557</v>
      </c>
      <c r="M214">
        <f t="shared" si="8"/>
        <v>529.2064442532679</v>
      </c>
      <c r="N214">
        <f>(277-103)/(-67.4+(AVERAGE($P$207,$P$367)))*I214+277-((277-103)/(-67.4+(AVERAGE($P$207,$P$367)))*225)</f>
        <v>124.87649328032973</v>
      </c>
    </row>
    <row r="215" spans="1:14" ht="12.75">
      <c r="A215" t="s">
        <v>229</v>
      </c>
      <c r="B215" s="1">
        <v>36757</v>
      </c>
      <c r="C215" s="2">
        <v>0.4395949074074074</v>
      </c>
      <c r="D215" t="s">
        <v>9</v>
      </c>
      <c r="E215">
        <v>0.663</v>
      </c>
      <c r="F215">
        <v>9.5269</v>
      </c>
      <c r="G215" t="s">
        <v>10</v>
      </c>
      <c r="H215">
        <v>1.796</v>
      </c>
      <c r="I215">
        <v>84.5676</v>
      </c>
      <c r="K215" s="2">
        <v>0.438888888888889</v>
      </c>
      <c r="L215" s="3">
        <f t="shared" si="7"/>
        <v>232.4388888888889</v>
      </c>
      <c r="M215">
        <f t="shared" si="8"/>
        <v>541.5821846943301</v>
      </c>
      <c r="N215">
        <f>(277-103)/(-67.4+(AVERAGE($P$207,$P$367)))*I215+277-((277-103)/(-67.4+(AVERAGE($P$207,$P$367)))*225)</f>
        <v>124.13323583710138</v>
      </c>
    </row>
    <row r="216" spans="1:14" ht="12.75">
      <c r="A216" t="s">
        <v>230</v>
      </c>
      <c r="B216" s="1">
        <v>36757</v>
      </c>
      <c r="C216" s="2">
        <v>0.44167824074074075</v>
      </c>
      <c r="D216" t="s">
        <v>9</v>
      </c>
      <c r="E216">
        <v>0.663</v>
      </c>
      <c r="F216">
        <v>9.5063</v>
      </c>
      <c r="G216" t="s">
        <v>10</v>
      </c>
      <c r="H216">
        <v>1.791</v>
      </c>
      <c r="I216">
        <v>88.8742</v>
      </c>
      <c r="K216" s="2">
        <v>0.440972222222222</v>
      </c>
      <c r="L216" s="3">
        <f t="shared" si="7"/>
        <v>232.44097222222223</v>
      </c>
      <c r="M216">
        <f t="shared" si="8"/>
        <v>540.4111224385382</v>
      </c>
      <c r="N216">
        <f>(277-103)/(-67.4+(AVERAGE($P$207,$P$367)))*I216+277-((277-103)/(-67.4+(AVERAGE($P$207,$P$367)))*225)</f>
        <v>128.8211569047748</v>
      </c>
    </row>
    <row r="217" spans="1:14" ht="12.75">
      <c r="A217" t="s">
        <v>231</v>
      </c>
      <c r="B217" s="1">
        <v>36757</v>
      </c>
      <c r="C217" s="2">
        <v>0.44377314814814817</v>
      </c>
      <c r="D217" t="s">
        <v>9</v>
      </c>
      <c r="E217">
        <v>0.663</v>
      </c>
      <c r="F217">
        <v>9.0272</v>
      </c>
      <c r="G217" t="s">
        <v>10</v>
      </c>
      <c r="H217">
        <v>1.793</v>
      </c>
      <c r="I217">
        <v>85.197</v>
      </c>
      <c r="K217" s="2">
        <v>0.443055555555556</v>
      </c>
      <c r="L217" s="3">
        <f t="shared" si="7"/>
        <v>232.44305555555556</v>
      </c>
      <c r="M217">
        <f t="shared" si="8"/>
        <v>513.1753978390302</v>
      </c>
      <c r="N217">
        <f>(277-103)/(-67.4+(AVERAGE($P$207,$P$367)))*I217+277-((277-103)/(-67.4+(AVERAGE($P$207,$P$367)))*225)</f>
        <v>124.81836506201051</v>
      </c>
    </row>
    <row r="218" spans="1:14" ht="12.75">
      <c r="A218" t="s">
        <v>232</v>
      </c>
      <c r="B218" s="1">
        <v>36757</v>
      </c>
      <c r="C218" s="2">
        <v>0.44585648148148144</v>
      </c>
      <c r="D218" t="s">
        <v>9</v>
      </c>
      <c r="E218">
        <v>0.663</v>
      </c>
      <c r="F218">
        <v>9.3703</v>
      </c>
      <c r="G218" t="s">
        <v>10</v>
      </c>
      <c r="H218">
        <v>1.795</v>
      </c>
      <c r="I218">
        <v>88.9562</v>
      </c>
      <c r="K218" s="2">
        <v>0.445138888888889</v>
      </c>
      <c r="L218" s="3">
        <f t="shared" si="7"/>
        <v>232.4451388888889</v>
      </c>
      <c r="M218">
        <f t="shared" si="8"/>
        <v>532.6798376430195</v>
      </c>
      <c r="N218">
        <f>(277-103)/(-67.4+(AVERAGE($P$207,$P$367)))*I218+277-((277-103)/(-67.4+(AVERAGE($P$207,$P$367)))*225)</f>
        <v>128.91041746474065</v>
      </c>
    </row>
    <row r="219" spans="1:14" ht="12.75">
      <c r="A219" t="s">
        <v>233</v>
      </c>
      <c r="B219" s="1">
        <v>36757</v>
      </c>
      <c r="C219" s="2">
        <v>0.4479398148148148</v>
      </c>
      <c r="D219" t="s">
        <v>9</v>
      </c>
      <c r="E219">
        <v>0.663</v>
      </c>
      <c r="F219">
        <v>8.8139</v>
      </c>
      <c r="G219" t="s">
        <v>10</v>
      </c>
      <c r="H219">
        <v>1.796</v>
      </c>
      <c r="I219">
        <v>83.8231</v>
      </c>
      <c r="K219" s="2">
        <v>0.447222222222222</v>
      </c>
      <c r="L219" s="3">
        <f t="shared" si="7"/>
        <v>232.44722222222222</v>
      </c>
      <c r="M219">
        <f t="shared" si="8"/>
        <v>501.0497872001759</v>
      </c>
      <c r="N219">
        <f>(277-103)/(-67.4+(AVERAGE($P$207,$P$367)))*I219+277-((277-103)/(-67.4+(AVERAGE($P$207,$P$367)))*225)</f>
        <v>123.3228152652157</v>
      </c>
    </row>
    <row r="220" spans="1:14" ht="12.75">
      <c r="A220" t="s">
        <v>234</v>
      </c>
      <c r="B220" s="1">
        <v>36757</v>
      </c>
      <c r="C220" s="2">
        <v>0.4500231481481482</v>
      </c>
      <c r="D220" t="s">
        <v>9</v>
      </c>
      <c r="E220">
        <v>0.661</v>
      </c>
      <c r="F220">
        <v>10.1479</v>
      </c>
      <c r="G220" t="s">
        <v>10</v>
      </c>
      <c r="H220">
        <v>1.791</v>
      </c>
      <c r="I220">
        <v>88.3853</v>
      </c>
      <c r="K220" s="2">
        <v>0.449305555555556</v>
      </c>
      <c r="L220" s="3">
        <f t="shared" si="7"/>
        <v>232.44930555555555</v>
      </c>
      <c r="M220">
        <f t="shared" si="8"/>
        <v>576.884595415045</v>
      </c>
      <c r="N220">
        <f>(277-103)/(-67.4+(AVERAGE($P$207,$P$367)))*I220+277-((277-103)/(-67.4+(AVERAGE($P$207,$P$367)))*225)</f>
        <v>128.28896802956336</v>
      </c>
    </row>
    <row r="221" spans="1:14" ht="12.75">
      <c r="A221" t="s">
        <v>235</v>
      </c>
      <c r="B221" s="1">
        <v>36757</v>
      </c>
      <c r="C221" s="2">
        <v>0.45210648148148147</v>
      </c>
      <c r="D221" t="s">
        <v>9</v>
      </c>
      <c r="E221">
        <v>0.663</v>
      </c>
      <c r="F221">
        <v>9.8338</v>
      </c>
      <c r="G221" t="s">
        <v>10</v>
      </c>
      <c r="H221">
        <v>1.791</v>
      </c>
      <c r="I221">
        <v>87.7919</v>
      </c>
      <c r="K221" s="2">
        <v>0.451388888888889</v>
      </c>
      <c r="L221" s="3">
        <f t="shared" si="7"/>
        <v>232.45138888888889</v>
      </c>
      <c r="M221">
        <f t="shared" si="8"/>
        <v>559.0287383983356</v>
      </c>
      <c r="N221">
        <f>(277-103)/(-67.4+(AVERAGE($P$207,$P$367)))*I221+277-((277-103)/(-67.4+(AVERAGE($P$207,$P$367)))*225)</f>
        <v>127.64302636756605</v>
      </c>
    </row>
    <row r="222" spans="1:14" ht="12.75">
      <c r="A222" t="s">
        <v>236</v>
      </c>
      <c r="B222" s="1">
        <v>36757</v>
      </c>
      <c r="C222" s="2">
        <v>0.45418981481481485</v>
      </c>
      <c r="D222" t="s">
        <v>9</v>
      </c>
      <c r="E222">
        <v>0.663</v>
      </c>
      <c r="F222">
        <v>9.7218</v>
      </c>
      <c r="G222" t="s">
        <v>10</v>
      </c>
      <c r="H222">
        <v>1.793</v>
      </c>
      <c r="I222">
        <v>84.4575</v>
      </c>
      <c r="K222" s="2">
        <v>0.453472222222222</v>
      </c>
      <c r="L222" s="3">
        <f t="shared" si="7"/>
        <v>232.45347222222222</v>
      </c>
      <c r="M222">
        <f t="shared" si="8"/>
        <v>552.6617979784965</v>
      </c>
      <c r="N222">
        <f>(277-103)/(-67.4+(AVERAGE($P$207,$P$367)))*I222+277-((277-103)/(-67.4+(AVERAGE($P$207,$P$367)))*225)</f>
        <v>124.01338720719588</v>
      </c>
    </row>
    <row r="223" spans="1:14" ht="12.75">
      <c r="A223" t="s">
        <v>237</v>
      </c>
      <c r="B223" s="1">
        <v>36757</v>
      </c>
      <c r="C223" s="2">
        <v>0.4562847222222222</v>
      </c>
      <c r="D223" t="s">
        <v>9</v>
      </c>
      <c r="E223">
        <v>0.663</v>
      </c>
      <c r="F223">
        <v>10.0875</v>
      </c>
      <c r="G223" t="s">
        <v>10</v>
      </c>
      <c r="H223">
        <v>1.796</v>
      </c>
      <c r="I223">
        <v>82.9403</v>
      </c>
      <c r="K223" s="2">
        <v>0.455555555555556</v>
      </c>
      <c r="L223" s="3">
        <f t="shared" si="7"/>
        <v>232.45555555555555</v>
      </c>
      <c r="M223">
        <f t="shared" si="8"/>
        <v>573.4509954029176</v>
      </c>
      <c r="N223">
        <f>(277-103)/(-67.4+(AVERAGE($P$207,$P$367)))*I223+277-((277-103)/(-67.4+(AVERAGE($P$207,$P$367)))*225)</f>
        <v>122.3618491391436</v>
      </c>
    </row>
    <row r="224" spans="1:14" ht="12.75">
      <c r="A224" t="s">
        <v>238</v>
      </c>
      <c r="B224" s="1">
        <v>36757</v>
      </c>
      <c r="C224" s="2">
        <v>0.45836805555555554</v>
      </c>
      <c r="D224" t="s">
        <v>9</v>
      </c>
      <c r="E224">
        <v>0.661</v>
      </c>
      <c r="F224">
        <v>9.6542</v>
      </c>
      <c r="G224" t="s">
        <v>10</v>
      </c>
      <c r="H224">
        <v>1.795</v>
      </c>
      <c r="I224">
        <v>85.6283</v>
      </c>
      <c r="K224" s="2">
        <v>0.457638888888889</v>
      </c>
      <c r="L224" s="3">
        <f t="shared" si="7"/>
        <v>232.45763888888888</v>
      </c>
      <c r="M224">
        <f t="shared" si="8"/>
        <v>548.818894653665</v>
      </c>
      <c r="N224">
        <f>(277-103)/(-67.4+(AVERAGE($P$207,$P$367)))*I224+277-((277-103)/(-67.4+(AVERAGE($P$207,$P$367)))*225)</f>
        <v>125.28785383656293</v>
      </c>
    </row>
    <row r="225" spans="1:14" ht="12.75">
      <c r="A225" t="s">
        <v>239</v>
      </c>
      <c r="B225" s="1">
        <v>36757</v>
      </c>
      <c r="C225" s="2">
        <v>0.46045138888888887</v>
      </c>
      <c r="D225" t="s">
        <v>9</v>
      </c>
      <c r="E225">
        <v>0.665</v>
      </c>
      <c r="F225">
        <v>9.2586</v>
      </c>
      <c r="G225" t="s">
        <v>10</v>
      </c>
      <c r="H225">
        <v>1.795</v>
      </c>
      <c r="I225">
        <v>84.863</v>
      </c>
      <c r="K225" s="2">
        <v>0.459722222222222</v>
      </c>
      <c r="L225" s="3">
        <f t="shared" si="7"/>
        <v>232.4597222222222</v>
      </c>
      <c r="M225">
        <f t="shared" si="8"/>
        <v>526.3299515278763</v>
      </c>
      <c r="N225">
        <f>(277-103)/(-67.4+(AVERAGE($P$207,$P$367)))*I225+277-((277-103)/(-67.4+(AVERAGE($P$207,$P$367)))*225)</f>
        <v>124.45479156166152</v>
      </c>
    </row>
    <row r="226" spans="1:14" ht="12.75">
      <c r="A226" t="s">
        <v>240</v>
      </c>
      <c r="B226" s="1">
        <v>36757</v>
      </c>
      <c r="C226" s="2">
        <v>0.46253472222222225</v>
      </c>
      <c r="D226" t="s">
        <v>9</v>
      </c>
      <c r="E226">
        <v>0.663</v>
      </c>
      <c r="F226">
        <v>9.341</v>
      </c>
      <c r="G226" t="s">
        <v>10</v>
      </c>
      <c r="H226">
        <v>1.793</v>
      </c>
      <c r="I226">
        <v>85.4758</v>
      </c>
      <c r="K226" s="2">
        <v>0.461805555555556</v>
      </c>
      <c r="L226" s="3">
        <f t="shared" si="7"/>
        <v>232.46180555555554</v>
      </c>
      <c r="M226">
        <f t="shared" si="8"/>
        <v>531.0142005510436</v>
      </c>
      <c r="N226">
        <f>(277-103)/(-67.4+(AVERAGE($P$207,$P$367)))*I226+277-((277-103)/(-67.4+(AVERAGE($P$207,$P$367)))*225)</f>
        <v>125.12185096589462</v>
      </c>
    </row>
    <row r="227" spans="1:14" ht="12.75">
      <c r="A227" t="s">
        <v>241</v>
      </c>
      <c r="B227" s="1">
        <v>36757</v>
      </c>
      <c r="C227" s="2">
        <v>0.4646180555555555</v>
      </c>
      <c r="D227" t="s">
        <v>9</v>
      </c>
      <c r="E227">
        <v>0.666</v>
      </c>
      <c r="F227">
        <v>9.215</v>
      </c>
      <c r="G227" t="s">
        <v>10</v>
      </c>
      <c r="H227">
        <v>1.8</v>
      </c>
      <c r="I227">
        <v>84.7771</v>
      </c>
      <c r="K227" s="2">
        <v>0.463888888888889</v>
      </c>
      <c r="L227" s="3">
        <f t="shared" si="7"/>
        <v>232.4638888888889</v>
      </c>
      <c r="M227">
        <f t="shared" si="8"/>
        <v>523.8513925787247</v>
      </c>
      <c r="N227">
        <f>(277-103)/(-67.4+(AVERAGE($P$207,$P$367)))*I227+277-((277-103)/(-67.4+(AVERAGE($P$207,$P$367)))*225)</f>
        <v>124.36128568238013</v>
      </c>
    </row>
    <row r="228" spans="1:14" ht="12.75">
      <c r="A228" t="s">
        <v>242</v>
      </c>
      <c r="B228" s="1">
        <v>36757</v>
      </c>
      <c r="C228" s="2">
        <v>0.4667013888888889</v>
      </c>
      <c r="D228" t="s">
        <v>9</v>
      </c>
      <c r="E228">
        <v>0.663</v>
      </c>
      <c r="F228">
        <v>9.4189</v>
      </c>
      <c r="G228" t="s">
        <v>10</v>
      </c>
      <c r="H228">
        <v>1.798</v>
      </c>
      <c r="I228">
        <v>86.8819</v>
      </c>
      <c r="K228" s="2">
        <v>0.465972222222222</v>
      </c>
      <c r="L228" s="3">
        <f t="shared" si="7"/>
        <v>232.46597222222223</v>
      </c>
      <c r="M228">
        <f t="shared" si="8"/>
        <v>535.4426350037711</v>
      </c>
      <c r="N228">
        <f>(277-103)/(-67.4+(AVERAGE($P$207,$P$367)))*I228+277-((277-103)/(-67.4+(AVERAGE($P$207,$P$367)))*225)</f>
        <v>126.65245186062725</v>
      </c>
    </row>
    <row r="229" spans="1:14" ht="12.75">
      <c r="A229" t="s">
        <v>243</v>
      </c>
      <c r="B229" s="1">
        <v>36757</v>
      </c>
      <c r="C229" s="2">
        <v>0.46878472222222217</v>
      </c>
      <c r="D229" t="s">
        <v>9</v>
      </c>
      <c r="E229">
        <v>0.663</v>
      </c>
      <c r="F229">
        <v>9.8053</v>
      </c>
      <c r="G229" t="s">
        <v>10</v>
      </c>
      <c r="H229">
        <v>1.793</v>
      </c>
      <c r="I229">
        <v>83.4772</v>
      </c>
      <c r="K229" s="2">
        <v>0.468055555555556</v>
      </c>
      <c r="L229" s="3">
        <f t="shared" si="7"/>
        <v>232.46805555555557</v>
      </c>
      <c r="M229">
        <f t="shared" si="8"/>
        <v>557.4085794522159</v>
      </c>
      <c r="N229">
        <f>(277-103)/(-67.4+(AVERAGE($P$207,$P$367)))*I229+277-((277-103)/(-67.4+(AVERAGE($P$207,$P$367)))*225)</f>
        <v>122.94628809823752</v>
      </c>
    </row>
    <row r="230" spans="1:14" ht="12.75">
      <c r="A230" t="s">
        <v>244</v>
      </c>
      <c r="B230" s="1">
        <v>36757</v>
      </c>
      <c r="C230" s="2">
        <v>0.47087962962962965</v>
      </c>
      <c r="D230" t="s">
        <v>9</v>
      </c>
      <c r="E230">
        <v>0.663</v>
      </c>
      <c r="F230">
        <v>9.3348</v>
      </c>
      <c r="G230" t="s">
        <v>10</v>
      </c>
      <c r="H230">
        <v>1.793</v>
      </c>
      <c r="I230">
        <v>86.8418</v>
      </c>
      <c r="K230" s="2">
        <v>0.470138888888889</v>
      </c>
      <c r="L230" s="3">
        <f t="shared" si="7"/>
        <v>232.4701388888889</v>
      </c>
      <c r="M230">
        <f t="shared" si="8"/>
        <v>530.6617449206597</v>
      </c>
      <c r="N230">
        <f>(277-103)/(-67.4+(AVERAGE($P$207,$P$367)))*I225+277-((277-103)/(-67.4+(AVERAGE($P$207,$P$367)))*225)</f>
        <v>124.45479156166152</v>
      </c>
    </row>
    <row r="231" spans="1:14" ht="12.75">
      <c r="A231" t="s">
        <v>245</v>
      </c>
      <c r="B231" s="1">
        <v>36757</v>
      </c>
      <c r="C231" s="2">
        <v>0.472962962962963</v>
      </c>
      <c r="D231" t="s">
        <v>9</v>
      </c>
      <c r="E231">
        <v>0.665</v>
      </c>
      <c r="F231">
        <v>9.4522</v>
      </c>
      <c r="G231" t="s">
        <v>10</v>
      </c>
      <c r="H231">
        <v>1.796</v>
      </c>
      <c r="I231">
        <v>88.2406</v>
      </c>
      <c r="K231" s="2">
        <v>0.472222222222222</v>
      </c>
      <c r="L231" s="3">
        <f t="shared" si="7"/>
        <v>232.47222222222223</v>
      </c>
      <c r="M231">
        <f t="shared" si="8"/>
        <v>537.3356628250267</v>
      </c>
      <c r="N231">
        <f>(277-103)/(-67.4+(AVERAGE($P$207,$P$367)))*I231+277-((277-103)/(-67.4+(AVERAGE($P$207,$P$367)))*225)</f>
        <v>128.13145579752592</v>
      </c>
    </row>
    <row r="232" spans="1:14" ht="12.75">
      <c r="A232" t="s">
        <v>246</v>
      </c>
      <c r="B232" s="1">
        <v>36757</v>
      </c>
      <c r="C232" s="2">
        <v>0.4750462962962963</v>
      </c>
      <c r="D232" t="s">
        <v>9</v>
      </c>
      <c r="E232">
        <v>0.663</v>
      </c>
      <c r="F232">
        <v>9.8428</v>
      </c>
      <c r="G232" t="s">
        <v>10</v>
      </c>
      <c r="H232">
        <v>1.798</v>
      </c>
      <c r="I232">
        <v>87.6393</v>
      </c>
      <c r="K232" s="2">
        <v>0.474305555555556</v>
      </c>
      <c r="L232" s="3">
        <f t="shared" si="7"/>
        <v>232.47430555555556</v>
      </c>
      <c r="M232">
        <f t="shared" si="8"/>
        <v>559.5403675392156</v>
      </c>
      <c r="N232">
        <f>(277-103)/(-67.4+(AVERAGE($P$207,$P$367)))*I232+277-((277-103)/(-67.4+(AVERAGE($P$207,$P$367)))*225)</f>
        <v>127.47691464255632</v>
      </c>
    </row>
    <row r="233" spans="1:14" ht="12.75">
      <c r="A233" t="s">
        <v>247</v>
      </c>
      <c r="B233" s="1">
        <v>36757</v>
      </c>
      <c r="C233" s="2">
        <v>0.4771296296296296</v>
      </c>
      <c r="D233" t="s">
        <v>9</v>
      </c>
      <c r="E233">
        <v>0.665</v>
      </c>
      <c r="F233">
        <v>9.5046</v>
      </c>
      <c r="G233" t="s">
        <v>10</v>
      </c>
      <c r="H233">
        <v>1.796</v>
      </c>
      <c r="I233">
        <v>85.6471</v>
      </c>
      <c r="K233" s="2">
        <v>0.476388888888889</v>
      </c>
      <c r="L233" s="3">
        <f t="shared" si="7"/>
        <v>232.4763888888889</v>
      </c>
      <c r="M233">
        <f t="shared" si="8"/>
        <v>540.3144813785943</v>
      </c>
      <c r="N233">
        <f>(277-103)/(-67.4+(AVERAGE($P$207,$P$367)))*I233+277-((277-103)/(-67.4+(AVERAGE($P$207,$P$367)))*225)</f>
        <v>125.30831845275026</v>
      </c>
    </row>
    <row r="234" spans="1:14" ht="12.75">
      <c r="A234" t="s">
        <v>248</v>
      </c>
      <c r="B234" s="1">
        <v>36757</v>
      </c>
      <c r="C234" s="2">
        <v>0.47921296296296295</v>
      </c>
      <c r="D234" t="s">
        <v>9</v>
      </c>
      <c r="E234">
        <v>0.665</v>
      </c>
      <c r="F234">
        <v>9.5397</v>
      </c>
      <c r="G234" t="s">
        <v>10</v>
      </c>
      <c r="H234">
        <v>1.795</v>
      </c>
      <c r="I234">
        <v>82.7211</v>
      </c>
      <c r="K234" s="2">
        <v>0.478472222222222</v>
      </c>
      <c r="L234" s="3">
        <f t="shared" si="7"/>
        <v>232.47847222222222</v>
      </c>
      <c r="M234">
        <f t="shared" si="8"/>
        <v>542.3098350280261</v>
      </c>
      <c r="N234">
        <f>(277-103)/(-67.4+(AVERAGE($P$207,$P$367)))*I234+277-((277-103)/(-67.4+(AVERAGE($P$207,$P$367)))*225)</f>
        <v>122.1232404227469</v>
      </c>
    </row>
    <row r="235" spans="1:14" ht="12.75">
      <c r="A235" t="s">
        <v>249</v>
      </c>
      <c r="B235" s="1">
        <v>36757</v>
      </c>
      <c r="C235" s="2">
        <v>0.48129629629629633</v>
      </c>
      <c r="D235" t="s">
        <v>9</v>
      </c>
      <c r="E235">
        <v>0.663</v>
      </c>
      <c r="F235">
        <v>9.9368</v>
      </c>
      <c r="G235" t="s">
        <v>10</v>
      </c>
      <c r="H235">
        <v>1.795</v>
      </c>
      <c r="I235">
        <v>89.0374</v>
      </c>
      <c r="K235" s="2">
        <v>0.480555555555556</v>
      </c>
      <c r="L235" s="3">
        <f t="shared" si="7"/>
        <v>232.48055555555555</v>
      </c>
      <c r="M235">
        <f t="shared" si="8"/>
        <v>564.8840496772947</v>
      </c>
      <c r="N235">
        <f>(277-103)/(-67.4+(AVERAGE($P$207,$P$367)))*I235+277-((277-103)/(-67.4+(AVERAGE($P$207,$P$367)))*225)</f>
        <v>128.99880718997525</v>
      </c>
    </row>
    <row r="236" spans="1:14" ht="12.75">
      <c r="A236" t="s">
        <v>250</v>
      </c>
      <c r="B236" s="1">
        <v>36757</v>
      </c>
      <c r="C236" s="2">
        <v>0.4833796296296296</v>
      </c>
      <c r="D236" t="s">
        <v>9</v>
      </c>
      <c r="E236">
        <v>0.663</v>
      </c>
      <c r="F236">
        <v>9.5599</v>
      </c>
      <c r="G236" t="s">
        <v>10</v>
      </c>
      <c r="H236">
        <v>1.796</v>
      </c>
      <c r="I236">
        <v>86.6116</v>
      </c>
      <c r="K236" s="2">
        <v>0.482638888888889</v>
      </c>
      <c r="L236" s="3">
        <f t="shared" si="7"/>
        <v>232.48263888888889</v>
      </c>
      <c r="M236">
        <f t="shared" si="8"/>
        <v>543.4581582108899</v>
      </c>
      <c r="N236">
        <f>(277-103)/(-67.4+(AVERAGE($P$207,$P$367)))*I236+277-((277-103)/(-67.4+(AVERAGE($P$207,$P$367)))*225)</f>
        <v>126.35821857576394</v>
      </c>
    </row>
    <row r="237" spans="1:14" ht="12.75">
      <c r="A237" t="s">
        <v>251</v>
      </c>
      <c r="B237" s="1">
        <v>36757</v>
      </c>
      <c r="C237" s="2">
        <v>0.485474537037037</v>
      </c>
      <c r="D237" t="s">
        <v>9</v>
      </c>
      <c r="E237">
        <v>0.663</v>
      </c>
      <c r="F237">
        <v>9.1573</v>
      </c>
      <c r="G237" t="s">
        <v>10</v>
      </c>
      <c r="H237">
        <v>1.798</v>
      </c>
      <c r="I237">
        <v>87.0596</v>
      </c>
      <c r="K237" s="2">
        <v>0.484722222222222</v>
      </c>
      <c r="L237" s="3">
        <f t="shared" si="7"/>
        <v>232.48472222222222</v>
      </c>
      <c r="M237">
        <f t="shared" si="8"/>
        <v>520.5712813088611</v>
      </c>
      <c r="N237">
        <f>(277-103)/(-67.4+(AVERAGE($P$207,$P$367)))*I237+277-((277-103)/(-67.4+(AVERAGE($P$207,$P$367)))*225)</f>
        <v>126.84588602533387</v>
      </c>
    </row>
    <row r="238" spans="1:14" ht="12.75">
      <c r="A238" t="s">
        <v>252</v>
      </c>
      <c r="B238" s="1">
        <v>36757</v>
      </c>
      <c r="C238" s="2">
        <v>0.4875578703703704</v>
      </c>
      <c r="D238" t="s">
        <v>9</v>
      </c>
      <c r="E238">
        <v>0.668</v>
      </c>
      <c r="F238">
        <v>9.5202</v>
      </c>
      <c r="G238" t="s">
        <v>10</v>
      </c>
      <c r="H238">
        <v>1.8</v>
      </c>
      <c r="I238">
        <v>86.9529</v>
      </c>
      <c r="K238" s="2">
        <v>0.486805555555556</v>
      </c>
      <c r="L238" s="3">
        <f t="shared" si="7"/>
        <v>232.48680555555555</v>
      </c>
      <c r="M238">
        <f t="shared" si="8"/>
        <v>541.2013052227862</v>
      </c>
      <c r="N238">
        <f>(277-103)/(-67.4+(AVERAGE($P$207,$P$367)))*I238+277-((277-103)/(-67.4+(AVERAGE($P$207,$P$367)))*225)</f>
        <v>126.72973844303675</v>
      </c>
    </row>
    <row r="239" spans="1:14" ht="12.75">
      <c r="A239" t="s">
        <v>253</v>
      </c>
      <c r="B239" s="1">
        <v>36757</v>
      </c>
      <c r="C239" s="2">
        <v>0.4896412037037037</v>
      </c>
      <c r="D239" t="s">
        <v>9</v>
      </c>
      <c r="E239">
        <v>0.663</v>
      </c>
      <c r="F239">
        <v>10.3658</v>
      </c>
      <c r="G239" t="s">
        <v>10</v>
      </c>
      <c r="H239">
        <v>1.793</v>
      </c>
      <c r="I239">
        <v>89.8962</v>
      </c>
      <c r="K239" s="2">
        <v>0.488888888888889</v>
      </c>
      <c r="L239" s="3">
        <f t="shared" si="7"/>
        <v>232.48888888888888</v>
      </c>
      <c r="M239">
        <f t="shared" si="8"/>
        <v>589.2717053925712</v>
      </c>
      <c r="N239">
        <f>(277-103)/(-67.4+(AVERAGE($P$207,$P$367)))*I239+277-((277-103)/(-67.4+(AVERAGE($P$207,$P$367)))*225)</f>
        <v>129.93364827410608</v>
      </c>
    </row>
    <row r="240" spans="1:14" ht="12.75">
      <c r="A240" t="s">
        <v>254</v>
      </c>
      <c r="B240" s="1">
        <v>36757</v>
      </c>
      <c r="C240" s="2">
        <v>0.49172453703703706</v>
      </c>
      <c r="D240" t="s">
        <v>9</v>
      </c>
      <c r="E240">
        <v>0.665</v>
      </c>
      <c r="F240">
        <v>9.6256</v>
      </c>
      <c r="G240" t="s">
        <v>10</v>
      </c>
      <c r="H240">
        <v>1.795</v>
      </c>
      <c r="I240">
        <v>87.7972</v>
      </c>
      <c r="K240" s="2">
        <v>0.490972222222222</v>
      </c>
      <c r="L240" s="3">
        <f t="shared" si="7"/>
        <v>232.4909722222222</v>
      </c>
      <c r="M240">
        <f t="shared" si="8"/>
        <v>547.1930509393134</v>
      </c>
      <c r="N240">
        <f>(277-103)/(-67.4+(AVERAGE($P$207,$P$367)))*I240+277-((277-103)/(-67.4+(AVERAGE($P$207,$P$367)))*225)</f>
        <v>127.64879564766142</v>
      </c>
    </row>
    <row r="241" spans="1:14" ht="12.75">
      <c r="A241" t="s">
        <v>255</v>
      </c>
      <c r="B241" s="1">
        <v>36757</v>
      </c>
      <c r="C241" s="2">
        <v>0.4938078703703704</v>
      </c>
      <c r="D241" t="s">
        <v>9</v>
      </c>
      <c r="E241">
        <v>0.665</v>
      </c>
      <c r="F241">
        <v>9.8282</v>
      </c>
      <c r="G241" t="s">
        <v>10</v>
      </c>
      <c r="H241">
        <v>1.795</v>
      </c>
      <c r="I241">
        <v>87.5266</v>
      </c>
      <c r="K241" s="2">
        <v>0.493055555555556</v>
      </c>
      <c r="L241" s="3">
        <f t="shared" si="7"/>
        <v>232.49305555555554</v>
      </c>
      <c r="M241">
        <f t="shared" si="8"/>
        <v>558.7103913773437</v>
      </c>
      <c r="N241">
        <f>(277-103)/(-67.4+(AVERAGE($P$207,$P$367)))*I241+277-((277-103)/(-67.4+(AVERAGE($P$207,$P$367)))*225)</f>
        <v>127.3542357997739</v>
      </c>
    </row>
    <row r="242" spans="1:14" ht="12.75">
      <c r="A242" t="s">
        <v>256</v>
      </c>
      <c r="B242" s="1">
        <v>36757</v>
      </c>
      <c r="C242" s="2">
        <v>0.4958912037037037</v>
      </c>
      <c r="D242" t="s">
        <v>9</v>
      </c>
      <c r="E242">
        <v>0.663</v>
      </c>
      <c r="F242">
        <v>9.4904</v>
      </c>
      <c r="G242" t="s">
        <v>10</v>
      </c>
      <c r="H242">
        <v>1.798</v>
      </c>
      <c r="I242">
        <v>88.8868</v>
      </c>
      <c r="K242" s="2">
        <v>0.495138888888889</v>
      </c>
      <c r="L242" s="3">
        <f t="shared" si="7"/>
        <v>232.4951388888889</v>
      </c>
      <c r="M242">
        <f t="shared" si="8"/>
        <v>539.5072442896504</v>
      </c>
      <c r="N242">
        <f>(277-103)/(-67.4+(AVERAGE($P$207,$P$367)))*I242+277-((277-103)/(-67.4+(AVERAGE($P$207,$P$367)))*225)</f>
        <v>128.83487255179392</v>
      </c>
    </row>
    <row r="243" spans="1:14" ht="12.75">
      <c r="A243" t="s">
        <v>257</v>
      </c>
      <c r="B243" s="1">
        <v>36757</v>
      </c>
      <c r="C243" s="2">
        <v>0.49797453703703703</v>
      </c>
      <c r="D243" t="s">
        <v>9</v>
      </c>
      <c r="E243">
        <v>0.661</v>
      </c>
      <c r="F243">
        <v>9.7624</v>
      </c>
      <c r="G243" t="s">
        <v>10</v>
      </c>
      <c r="H243">
        <v>1.798</v>
      </c>
      <c r="I243">
        <v>85.6128</v>
      </c>
      <c r="K243" s="2">
        <v>0.497222222222222</v>
      </c>
      <c r="L243" s="3">
        <f t="shared" si="7"/>
        <v>232.49722222222223</v>
      </c>
      <c r="M243">
        <f t="shared" si="8"/>
        <v>554.9698138806882</v>
      </c>
      <c r="N243">
        <f>(277-103)/(-67.4+(AVERAGE($P$207,$P$367)))*I243+277-((277-103)/(-67.4+(AVERAGE($P$207,$P$367)))*225)</f>
        <v>125.27098141364252</v>
      </c>
    </row>
    <row r="244" spans="1:14" ht="12.75">
      <c r="A244" t="s">
        <v>258</v>
      </c>
      <c r="B244" s="1">
        <v>36757</v>
      </c>
      <c r="C244" s="2">
        <v>0.5000694444444445</v>
      </c>
      <c r="D244" t="s">
        <v>9</v>
      </c>
      <c r="E244">
        <v>0.663</v>
      </c>
      <c r="F244">
        <v>9.6969</v>
      </c>
      <c r="G244" t="s">
        <v>10</v>
      </c>
      <c r="H244">
        <v>1.796</v>
      </c>
      <c r="I244">
        <v>85.8292</v>
      </c>
      <c r="K244" s="2">
        <v>0.499305555555556</v>
      </c>
      <c r="L244" s="3">
        <f t="shared" si="7"/>
        <v>232.49930555555557</v>
      </c>
      <c r="M244">
        <f t="shared" si="8"/>
        <v>551.2462906887287</v>
      </c>
      <c r="N244">
        <f>(277-103)/(-67.4+(AVERAGE($P$207,$P$367)))*I244+277-((277-103)/(-67.4+(AVERAGE($P$207,$P$367)))*225)</f>
        <v>125.5065422084794</v>
      </c>
    </row>
    <row r="245" spans="1:14" ht="12.75">
      <c r="A245" t="s">
        <v>259</v>
      </c>
      <c r="B245" s="1">
        <v>36757</v>
      </c>
      <c r="C245" s="2">
        <v>0.5021527777777778</v>
      </c>
      <c r="D245" t="s">
        <v>9</v>
      </c>
      <c r="E245">
        <v>0.665</v>
      </c>
      <c r="F245">
        <v>9.5363</v>
      </c>
      <c r="G245" t="s">
        <v>10</v>
      </c>
      <c r="H245">
        <v>1.796</v>
      </c>
      <c r="I245">
        <v>86.5162</v>
      </c>
      <c r="K245" s="2">
        <v>0.501388888888889</v>
      </c>
      <c r="L245" s="3">
        <f t="shared" si="7"/>
        <v>232.5013888888889</v>
      </c>
      <c r="M245">
        <f t="shared" si="8"/>
        <v>542.1165529081381</v>
      </c>
      <c r="N245">
        <f>(277-103)/(-67.4+(AVERAGE($P$207,$P$367)))*I245+277-((277-103)/(-67.4+(AVERAGE($P$207,$P$367)))*225)</f>
        <v>126.25437153404755</v>
      </c>
    </row>
    <row r="246" spans="1:14" ht="12.75">
      <c r="A246" t="s">
        <v>260</v>
      </c>
      <c r="B246" s="1">
        <v>36757</v>
      </c>
      <c r="C246" s="2">
        <v>0.5042361111111111</v>
      </c>
      <c r="D246" t="s">
        <v>9</v>
      </c>
      <c r="E246">
        <v>0.665</v>
      </c>
      <c r="F246">
        <v>9.6401</v>
      </c>
      <c r="G246" t="s">
        <v>10</v>
      </c>
      <c r="H246">
        <v>1.796</v>
      </c>
      <c r="I246">
        <v>87.6342</v>
      </c>
      <c r="K246" s="2">
        <v>0.503472222222222</v>
      </c>
      <c r="L246" s="3">
        <f t="shared" si="7"/>
        <v>232.50347222222223</v>
      </c>
      <c r="M246">
        <f t="shared" si="8"/>
        <v>548.0173423329533</v>
      </c>
      <c r="N246">
        <f>(277-103)/(-67.4+(AVERAGE($P$207,$P$367)))*I246+277-((277-103)/(-67.4+(AVERAGE($P$207,$P$367)))*225)</f>
        <v>127.4713630711438</v>
      </c>
    </row>
    <row r="247" spans="1:14" ht="12.75">
      <c r="A247" t="s">
        <v>261</v>
      </c>
      <c r="B247" s="1">
        <v>36757</v>
      </c>
      <c r="C247" s="2">
        <v>0.5063194444444444</v>
      </c>
      <c r="D247" t="s">
        <v>9</v>
      </c>
      <c r="E247">
        <v>0.665</v>
      </c>
      <c r="F247">
        <v>9.7766</v>
      </c>
      <c r="G247" t="s">
        <v>10</v>
      </c>
      <c r="H247">
        <v>1.8</v>
      </c>
      <c r="I247">
        <v>88.7172</v>
      </c>
      <c r="K247" s="2">
        <v>0.505555555555556</v>
      </c>
      <c r="L247" s="3">
        <f t="shared" si="7"/>
        <v>232.50555555555556</v>
      </c>
      <c r="M247">
        <f t="shared" si="8"/>
        <v>555.7770509696321</v>
      </c>
      <c r="N247">
        <f>(277-103)/(-67.4+(AVERAGE($P$207,$P$367)))*I247+277-((277-103)/(-67.4+(AVERAGE($P$207,$P$367)))*225)</f>
        <v>128.65025558874248</v>
      </c>
    </row>
    <row r="248" spans="1:14" ht="12.75">
      <c r="A248" t="s">
        <v>262</v>
      </c>
      <c r="B248" s="1">
        <v>36757</v>
      </c>
      <c r="C248" s="2">
        <v>0.5084027777777778</v>
      </c>
      <c r="D248" t="s">
        <v>9</v>
      </c>
      <c r="E248">
        <v>0.663</v>
      </c>
      <c r="F248">
        <v>9.6939</v>
      </c>
      <c r="G248" t="s">
        <v>10</v>
      </c>
      <c r="H248">
        <v>1.8</v>
      </c>
      <c r="I248">
        <v>86.4595</v>
      </c>
      <c r="K248" s="2">
        <v>0.507638888888889</v>
      </c>
      <c r="L248" s="3">
        <f t="shared" si="7"/>
        <v>232.5076388888889</v>
      </c>
      <c r="M248">
        <f t="shared" si="8"/>
        <v>551.0757476417688</v>
      </c>
      <c r="N248">
        <f>(277-103)/(-67.4+(AVERAGE($P$207,$P$367)))*I248+277-((277-103)/(-67.4+(AVERAGE($P$207,$P$367)))*225)</f>
        <v>126.19265112246137</v>
      </c>
    </row>
    <row r="249" spans="1:14" ht="12.75">
      <c r="A249" t="s">
        <v>263</v>
      </c>
      <c r="B249" s="1">
        <v>36757</v>
      </c>
      <c r="C249" s="2">
        <v>0.5104861111111111</v>
      </c>
      <c r="D249" t="s">
        <v>9</v>
      </c>
      <c r="E249">
        <v>0.663</v>
      </c>
      <c r="F249">
        <v>10.088</v>
      </c>
      <c r="G249" t="s">
        <v>10</v>
      </c>
      <c r="H249">
        <v>1.796</v>
      </c>
      <c r="I249">
        <v>86.5642</v>
      </c>
      <c r="K249" s="2">
        <v>0.509722222222222</v>
      </c>
      <c r="L249" s="3">
        <f t="shared" si="7"/>
        <v>232.50972222222222</v>
      </c>
      <c r="M249">
        <f t="shared" si="8"/>
        <v>573.4794192440776</v>
      </c>
      <c r="N249">
        <f>(277-103)/(-67.4+(AVERAGE($P$207,$P$367)))*I249+277-((277-103)/(-67.4+(AVERAGE($P$207,$P$367)))*225)</f>
        <v>126.30662161793003</v>
      </c>
    </row>
    <row r="250" spans="1:14" ht="12.75">
      <c r="A250" t="s">
        <v>264</v>
      </c>
      <c r="B250" s="1">
        <v>36757</v>
      </c>
      <c r="C250" s="2">
        <v>0.5125694444444444</v>
      </c>
      <c r="D250" t="s">
        <v>9</v>
      </c>
      <c r="E250">
        <v>0.663</v>
      </c>
      <c r="F250">
        <v>9.5922</v>
      </c>
      <c r="G250" t="s">
        <v>10</v>
      </c>
      <c r="H250">
        <v>1.796</v>
      </c>
      <c r="I250">
        <v>88.9178</v>
      </c>
      <c r="K250" s="2">
        <v>0.511805555555556</v>
      </c>
      <c r="L250" s="3">
        <f t="shared" si="7"/>
        <v>232.51180555555555</v>
      </c>
      <c r="M250">
        <f t="shared" si="8"/>
        <v>545.2943383498256</v>
      </c>
      <c r="N250">
        <f>(277-103)/(-67.4+(AVERAGE($P$207,$P$367)))*I250+277-((277-103)/(-67.4+(AVERAGE($P$207,$P$367)))*225)</f>
        <v>128.8686173976347</v>
      </c>
    </row>
    <row r="251" spans="1:14" ht="12.75">
      <c r="A251" t="s">
        <v>265</v>
      </c>
      <c r="B251" s="1">
        <v>36757</v>
      </c>
      <c r="C251" s="2">
        <v>0.5146643518518519</v>
      </c>
      <c r="D251" t="s">
        <v>9</v>
      </c>
      <c r="E251">
        <v>0.665</v>
      </c>
      <c r="F251">
        <v>9.7049</v>
      </c>
      <c r="G251" t="s">
        <v>10</v>
      </c>
      <c r="H251">
        <v>1.796</v>
      </c>
      <c r="I251">
        <v>83.4242</v>
      </c>
      <c r="K251" s="2">
        <v>0.513888888888889</v>
      </c>
      <c r="L251" s="3">
        <f t="shared" si="7"/>
        <v>232.51388888888889</v>
      </c>
      <c r="M251">
        <f t="shared" si="8"/>
        <v>551.7010721472886</v>
      </c>
      <c r="N251">
        <f>(277-103)/(-67.4+(AVERAGE($P$207,$P$367)))*I251+277-((277-103)/(-67.4+(AVERAGE($P$207,$P$367)))*225)</f>
        <v>122.88859529728393</v>
      </c>
    </row>
    <row r="252" spans="1:14" ht="12.75">
      <c r="A252" t="s">
        <v>266</v>
      </c>
      <c r="B252" s="1">
        <v>36757</v>
      </c>
      <c r="C252" s="2">
        <v>0.5167476851851852</v>
      </c>
      <c r="D252" t="s">
        <v>9</v>
      </c>
      <c r="E252">
        <v>0.663</v>
      </c>
      <c r="F252">
        <v>9.7904</v>
      </c>
      <c r="G252" t="s">
        <v>10</v>
      </c>
      <c r="H252">
        <v>1.795</v>
      </c>
      <c r="I252">
        <v>89.4643</v>
      </c>
      <c r="K252" s="2">
        <v>0.515972222222222</v>
      </c>
      <c r="L252" s="3">
        <f t="shared" si="7"/>
        <v>232.51597222222222</v>
      </c>
      <c r="M252">
        <f t="shared" si="8"/>
        <v>556.561548985648</v>
      </c>
      <c r="N252">
        <f>(277-103)/(-67.4+(AVERAGE($P$207,$P$367)))*I252+277-((277-103)/(-67.4+(AVERAGE($P$207,$P$367)))*225)</f>
        <v>129.46350637350508</v>
      </c>
    </row>
    <row r="253" spans="1:14" ht="12.75">
      <c r="A253" t="s">
        <v>267</v>
      </c>
      <c r="B253" s="1">
        <v>36757</v>
      </c>
      <c r="C253" s="2">
        <v>0.5188310185185185</v>
      </c>
      <c r="D253" t="s">
        <v>9</v>
      </c>
      <c r="E253">
        <v>0.666</v>
      </c>
      <c r="F253">
        <v>9.7844</v>
      </c>
      <c r="G253" t="s">
        <v>10</v>
      </c>
      <c r="H253">
        <v>1.8</v>
      </c>
      <c r="I253">
        <v>87.7156</v>
      </c>
      <c r="K253" s="2">
        <v>0.518055555555556</v>
      </c>
      <c r="L253" s="3">
        <f t="shared" si="7"/>
        <v>232.51805555555555</v>
      </c>
      <c r="M253">
        <f t="shared" si="8"/>
        <v>556.220462891728</v>
      </c>
      <c r="N253">
        <f>(277-103)/(-67.4+(AVERAGE($P$207,$P$367)))*I253+277-((277-103)/(-67.4+(AVERAGE($P$207,$P$367)))*225)</f>
        <v>127.55997050506119</v>
      </c>
    </row>
    <row r="254" spans="1:14" ht="12.75">
      <c r="A254" t="s">
        <v>268</v>
      </c>
      <c r="B254" s="1">
        <v>36757</v>
      </c>
      <c r="C254" s="2">
        <v>0.5209143518518519</v>
      </c>
      <c r="D254" t="s">
        <v>9</v>
      </c>
      <c r="E254">
        <v>0.663</v>
      </c>
      <c r="F254">
        <v>9.2722</v>
      </c>
      <c r="G254" t="s">
        <v>10</v>
      </c>
      <c r="H254">
        <v>1.8</v>
      </c>
      <c r="I254">
        <v>90.3999</v>
      </c>
      <c r="K254" s="2">
        <v>0.520138888888889</v>
      </c>
      <c r="L254" s="3">
        <f t="shared" si="7"/>
        <v>232.52013888888888</v>
      </c>
      <c r="M254">
        <f t="shared" si="8"/>
        <v>527.1030800074282</v>
      </c>
      <c r="N254">
        <f>(277-103)/(-67.4+(AVERAGE($P$207,$P$367)))*I254+277-((277-103)/(-67.4+(AVERAGE($P$207,$P$367)))*225)</f>
        <v>130.48194759184793</v>
      </c>
    </row>
    <row r="255" spans="1:14" ht="12.75">
      <c r="A255" t="s">
        <v>269</v>
      </c>
      <c r="B255" s="1">
        <v>36757</v>
      </c>
      <c r="C255" s="2">
        <v>0.5229976851851852</v>
      </c>
      <c r="D255" t="s">
        <v>9</v>
      </c>
      <c r="E255">
        <v>0.665</v>
      </c>
      <c r="F255">
        <v>10.277</v>
      </c>
      <c r="G255" t="s">
        <v>10</v>
      </c>
      <c r="H255">
        <v>1.798</v>
      </c>
      <c r="I255">
        <v>84.4086</v>
      </c>
      <c r="K255" s="2">
        <v>0.522222222222222</v>
      </c>
      <c r="L255" s="3">
        <f t="shared" si="7"/>
        <v>232.5222222222222</v>
      </c>
      <c r="M255">
        <f t="shared" si="8"/>
        <v>584.223631202556</v>
      </c>
      <c r="N255">
        <f>(277-103)/(-67.4+(AVERAGE($P$207,$P$367)))*I255+277-((277-103)/(-67.4+(AVERAGE($P$207,$P$367)))*225)</f>
        <v>123.96015743424061</v>
      </c>
    </row>
    <row r="256" spans="1:14" ht="12.75">
      <c r="A256" t="s">
        <v>270</v>
      </c>
      <c r="B256" s="1">
        <v>36757</v>
      </c>
      <c r="C256" s="2">
        <v>0.5250810185185185</v>
      </c>
      <c r="D256" t="s">
        <v>9</v>
      </c>
      <c r="E256">
        <v>0.663</v>
      </c>
      <c r="F256">
        <v>9.6262</v>
      </c>
      <c r="G256" t="s">
        <v>10</v>
      </c>
      <c r="H256">
        <v>1.796</v>
      </c>
      <c r="I256">
        <v>86.2815</v>
      </c>
      <c r="K256" s="2">
        <v>0.524305555555556</v>
      </c>
      <c r="L256" s="3">
        <f t="shared" si="7"/>
        <v>232.52430555555554</v>
      </c>
      <c r="M256">
        <f t="shared" si="8"/>
        <v>547.2271595487053</v>
      </c>
      <c r="N256">
        <f>(277-103)/(-67.4+(AVERAGE($P$207,$P$367)))*I256+277-((277-103)/(-67.4+(AVERAGE($P$207,$P$367)))*225)</f>
        <v>125.99889039473044</v>
      </c>
    </row>
    <row r="257" spans="1:14" ht="12.75">
      <c r="A257" t="s">
        <v>271</v>
      </c>
      <c r="B257" s="1">
        <v>36757</v>
      </c>
      <c r="C257" s="2">
        <v>0.5271643518518518</v>
      </c>
      <c r="D257" t="s">
        <v>9</v>
      </c>
      <c r="E257">
        <v>0.665</v>
      </c>
      <c r="F257">
        <v>10.1982</v>
      </c>
      <c r="G257" t="s">
        <v>10</v>
      </c>
      <c r="H257">
        <v>1.796</v>
      </c>
      <c r="I257">
        <v>85.7292</v>
      </c>
      <c r="K257" s="2">
        <v>0.526388888888889</v>
      </c>
      <c r="L257" s="3">
        <f t="shared" si="7"/>
        <v>232.5263888888889</v>
      </c>
      <c r="M257">
        <f t="shared" si="8"/>
        <v>579.7440338357407</v>
      </c>
      <c r="N257">
        <f>(277-103)/(-67.4+(AVERAGE($P$207,$P$367)))*I257+277-((277-103)/(-67.4+(AVERAGE($P$207,$P$367)))*225)</f>
        <v>125.39768786705758</v>
      </c>
    </row>
    <row r="258" spans="1:14" ht="12.75">
      <c r="A258" t="s">
        <v>272</v>
      </c>
      <c r="B258" s="1">
        <v>36757</v>
      </c>
      <c r="C258" s="2">
        <v>0.5292476851851852</v>
      </c>
      <c r="D258" t="s">
        <v>9</v>
      </c>
      <c r="E258">
        <v>0.665</v>
      </c>
      <c r="F258">
        <v>10.3034</v>
      </c>
      <c r="G258" t="s">
        <v>10</v>
      </c>
      <c r="H258">
        <v>1.796</v>
      </c>
      <c r="I258">
        <v>87.0818</v>
      </c>
      <c r="K258" s="2">
        <v>0.528472222222222</v>
      </c>
      <c r="L258" s="3">
        <f t="shared" si="7"/>
        <v>232.52847222222223</v>
      </c>
      <c r="M258">
        <f t="shared" si="8"/>
        <v>585.7244100158038</v>
      </c>
      <c r="N258">
        <f>(277-103)/(-67.4+(AVERAGE($P$207,$P$367)))*I258+277-((277-103)/(-67.4+(AVERAGE($P$207,$P$367)))*225)</f>
        <v>126.87005168912953</v>
      </c>
    </row>
    <row r="259" spans="1:14" ht="12.75">
      <c r="A259" t="s">
        <v>273</v>
      </c>
      <c r="B259" s="1">
        <v>36757</v>
      </c>
      <c r="C259" s="2">
        <v>0.5313425925925926</v>
      </c>
      <c r="D259" t="s">
        <v>9</v>
      </c>
      <c r="E259">
        <v>0.665</v>
      </c>
      <c r="F259">
        <v>9.409</v>
      </c>
      <c r="G259" t="s">
        <v>10</v>
      </c>
      <c r="H259">
        <v>1.798</v>
      </c>
      <c r="I259">
        <v>85.8509</v>
      </c>
      <c r="K259" s="2">
        <v>0.530555555555556</v>
      </c>
      <c r="L259" s="3">
        <f t="shared" si="7"/>
        <v>232.53055555555557</v>
      </c>
      <c r="M259">
        <f t="shared" si="8"/>
        <v>534.8798429488031</v>
      </c>
      <c r="N259">
        <f>(277-103)/(-67.4+(AVERAGE($P$207,$P$367)))*I259+277-((277-103)/(-67.4+(AVERAGE($P$207,$P$367)))*225)</f>
        <v>125.53016360056796</v>
      </c>
    </row>
    <row r="260" spans="1:14" ht="12.75">
      <c r="A260" t="s">
        <v>274</v>
      </c>
      <c r="B260" s="1">
        <v>36757</v>
      </c>
      <c r="C260" s="2">
        <v>0.5334259259259259</v>
      </c>
      <c r="D260" t="s">
        <v>9</v>
      </c>
      <c r="E260">
        <v>0.665</v>
      </c>
      <c r="F260">
        <v>9.9476</v>
      </c>
      <c r="G260" t="s">
        <v>10</v>
      </c>
      <c r="H260">
        <v>1.796</v>
      </c>
      <c r="I260">
        <v>86.7109</v>
      </c>
      <c r="K260" s="2">
        <v>0.532638888888889</v>
      </c>
      <c r="L260" s="3">
        <f t="shared" si="7"/>
        <v>232.5326388888889</v>
      </c>
      <c r="M260">
        <f t="shared" si="8"/>
        <v>565.4980046463508</v>
      </c>
      <c r="N260">
        <f>(277-103)/(-67.4+(AVERAGE($P$207,$P$367)))*I260+277-((277-103)/(-67.4+(AVERAGE($P$207,$P$367)))*225)</f>
        <v>126.46631093679588</v>
      </c>
    </row>
    <row r="261" spans="1:14" ht="12.75">
      <c r="A261" t="s">
        <v>275</v>
      </c>
      <c r="B261" s="1">
        <v>36757</v>
      </c>
      <c r="C261" s="2">
        <v>0.5355092592592593</v>
      </c>
      <c r="D261" t="s">
        <v>9</v>
      </c>
      <c r="E261">
        <v>0.665</v>
      </c>
      <c r="F261">
        <v>9.8552</v>
      </c>
      <c r="G261" t="s">
        <v>10</v>
      </c>
      <c r="H261">
        <v>1.798</v>
      </c>
      <c r="I261">
        <v>84.8256</v>
      </c>
      <c r="K261" s="2">
        <v>0.534722222222222</v>
      </c>
      <c r="L261" s="3">
        <f t="shared" si="7"/>
        <v>232.53472222222223</v>
      </c>
      <c r="M261">
        <f t="shared" si="8"/>
        <v>560.2452787999835</v>
      </c>
      <c r="N261">
        <f>(277-103)/(-67.4+(AVERAGE($P$207,$P$367)))*I261+277-((277-103)/(-67.4+(AVERAGE($P$207,$P$367)))*225)</f>
        <v>124.41408003796971</v>
      </c>
    </row>
    <row r="262" spans="1:14" ht="12.75">
      <c r="A262" t="s">
        <v>276</v>
      </c>
      <c r="B262" s="1">
        <v>36757</v>
      </c>
      <c r="C262" s="2">
        <v>0.5375925925925926</v>
      </c>
      <c r="D262" t="s">
        <v>9</v>
      </c>
      <c r="E262">
        <v>0.665</v>
      </c>
      <c r="F262">
        <v>9.0247</v>
      </c>
      <c r="G262" t="s">
        <v>10</v>
      </c>
      <c r="H262">
        <v>1.801</v>
      </c>
      <c r="I262">
        <v>88.1585</v>
      </c>
      <c r="K262" s="2">
        <v>0.536805555555556</v>
      </c>
      <c r="L262" s="3">
        <f aca="true" t="shared" si="9" ref="L262:L325">B262-DATE(1999,12,31)+K262</f>
        <v>232.53680555555556</v>
      </c>
      <c r="M262">
        <f t="shared" si="8"/>
        <v>513.0332786332301</v>
      </c>
      <c r="N262">
        <f>(277-103)/(-67.4+(AVERAGE($P$207,$P$367)))*I262+277-((277-103)/(-67.4+(AVERAGE($P$207,$P$367)))*225)</f>
        <v>128.0420863832186</v>
      </c>
    </row>
    <row r="263" spans="1:14" ht="12.75">
      <c r="A263" t="s">
        <v>277</v>
      </c>
      <c r="B263" s="1">
        <v>36757</v>
      </c>
      <c r="C263" s="2">
        <v>0.539675925925926</v>
      </c>
      <c r="D263" t="s">
        <v>9</v>
      </c>
      <c r="E263">
        <v>0.665</v>
      </c>
      <c r="F263">
        <v>9.5199</v>
      </c>
      <c r="G263" t="s">
        <v>10</v>
      </c>
      <c r="H263">
        <v>1.798</v>
      </c>
      <c r="I263">
        <v>84.3908</v>
      </c>
      <c r="K263" s="2">
        <v>0.538888888888889</v>
      </c>
      <c r="L263" s="3">
        <f t="shared" si="9"/>
        <v>232.5388888888889</v>
      </c>
      <c r="M263">
        <f t="shared" si="8"/>
        <v>541.1842509180901</v>
      </c>
      <c r="N263">
        <f>(277-103)/(-67.4+(AVERAGE($P$207,$P$367)))*I263+277-((277-103)/(-67.4+(AVERAGE($P$207,$P$367)))*225)</f>
        <v>123.94078136146754</v>
      </c>
    </row>
    <row r="264" spans="1:14" ht="12.75">
      <c r="A264" t="s">
        <v>278</v>
      </c>
      <c r="B264" s="1">
        <v>36757</v>
      </c>
      <c r="C264" s="2">
        <v>0.5417592592592593</v>
      </c>
      <c r="D264" t="s">
        <v>9</v>
      </c>
      <c r="E264">
        <v>0.665</v>
      </c>
      <c r="F264">
        <v>10.098</v>
      </c>
      <c r="G264" t="s">
        <v>10</v>
      </c>
      <c r="H264">
        <v>1.796</v>
      </c>
      <c r="I264">
        <v>85.0069</v>
      </c>
      <c r="K264" s="2">
        <v>0.540972222222222</v>
      </c>
      <c r="L264" s="3">
        <f t="shared" si="9"/>
        <v>232.54097222222222</v>
      </c>
      <c r="M264">
        <f t="shared" si="8"/>
        <v>574.0478960672774</v>
      </c>
      <c r="N264">
        <f>(277-103)/(-67.4+(AVERAGE($P$207,$P$367)))*I264+277-((277-103)/(-67.4+(AVERAGE($P$207,$P$367)))*225)</f>
        <v>124.61143295896755</v>
      </c>
    </row>
    <row r="265" spans="1:14" ht="12.75">
      <c r="A265" t="s">
        <v>279</v>
      </c>
      <c r="B265" s="1">
        <v>36757</v>
      </c>
      <c r="C265" s="2">
        <v>0.5438541666666666</v>
      </c>
      <c r="D265" t="s">
        <v>9</v>
      </c>
      <c r="E265">
        <v>0.665</v>
      </c>
      <c r="F265">
        <v>9.4513</v>
      </c>
      <c r="G265" t="s">
        <v>10</v>
      </c>
      <c r="H265">
        <v>1.798</v>
      </c>
      <c r="I265">
        <v>84.1745</v>
      </c>
      <c r="K265" s="2">
        <v>0.543055555555556</v>
      </c>
      <c r="L265" s="3">
        <f t="shared" si="9"/>
        <v>232.54305555555555</v>
      </c>
      <c r="M265">
        <f t="shared" si="8"/>
        <v>537.2844999109387</v>
      </c>
      <c r="N265">
        <f>(277-103)/(-67.4+(AVERAGE($P$207,$P$367)))*I265+277-((277-103)/(-67.4+(AVERAGE($P$207,$P$367)))*225)</f>
        <v>123.70532942097208</v>
      </c>
    </row>
    <row r="266" spans="1:14" ht="12.75">
      <c r="A266" t="s">
        <v>280</v>
      </c>
      <c r="B266" s="1">
        <v>36757</v>
      </c>
      <c r="C266" s="2">
        <v>0.5459375</v>
      </c>
      <c r="D266" t="s">
        <v>9</v>
      </c>
      <c r="E266">
        <v>0.665</v>
      </c>
      <c r="F266">
        <v>10.2713</v>
      </c>
      <c r="G266" t="s">
        <v>10</v>
      </c>
      <c r="H266">
        <v>1.798</v>
      </c>
      <c r="I266">
        <v>85.889</v>
      </c>
      <c r="K266" s="2">
        <v>0.545138888888889</v>
      </c>
      <c r="L266" s="3">
        <f t="shared" si="9"/>
        <v>232.54513888888889</v>
      </c>
      <c r="M266">
        <f t="shared" si="8"/>
        <v>583.899599413332</v>
      </c>
      <c r="N266">
        <f>(277-103)/(-67.4+(AVERAGE($P$207,$P$367)))*I266+277-((277-103)/(-67.4+(AVERAGE($P$207,$P$367)))*225)</f>
        <v>125.57163710464971</v>
      </c>
    </row>
    <row r="267" spans="1:14" ht="12.75">
      <c r="A267" t="s">
        <v>281</v>
      </c>
      <c r="B267" s="1">
        <v>36757</v>
      </c>
      <c r="C267" s="2">
        <v>0.5480208333333333</v>
      </c>
      <c r="D267" t="s">
        <v>9</v>
      </c>
      <c r="E267">
        <v>0.665</v>
      </c>
      <c r="F267">
        <v>10.4122</v>
      </c>
      <c r="G267" t="s">
        <v>10</v>
      </c>
      <c r="H267">
        <v>1.798</v>
      </c>
      <c r="I267">
        <v>83.7113</v>
      </c>
      <c r="K267" s="2">
        <v>0.547222222222222</v>
      </c>
      <c r="L267" s="3">
        <f t="shared" si="9"/>
        <v>232.54722222222222</v>
      </c>
      <c r="M267">
        <f t="shared" si="8"/>
        <v>591.909437852219</v>
      </c>
      <c r="N267">
        <f>(277-103)/(-67.4+(AVERAGE($P$207,$P$367)))*I267+277-((277-103)/(-67.4+(AVERAGE($P$207,$P$367)))*225)</f>
        <v>123.20111611150605</v>
      </c>
    </row>
    <row r="268" spans="1:14" ht="12.75">
      <c r="A268" t="s">
        <v>282</v>
      </c>
      <c r="B268" s="1">
        <v>36757</v>
      </c>
      <c r="C268" s="2">
        <v>0.5501041666666667</v>
      </c>
      <c r="D268" t="s">
        <v>9</v>
      </c>
      <c r="E268">
        <v>0.668</v>
      </c>
      <c r="F268">
        <v>9.7169</v>
      </c>
      <c r="G268" t="s">
        <v>10</v>
      </c>
      <c r="H268">
        <v>1.805</v>
      </c>
      <c r="I268">
        <v>84.057</v>
      </c>
      <c r="K268" s="2">
        <v>0.549305555555555</v>
      </c>
      <c r="L268" s="3">
        <f t="shared" si="9"/>
        <v>232.54930555555555</v>
      </c>
      <c r="M268">
        <f t="shared" si="8"/>
        <v>552.3832443351287</v>
      </c>
      <c r="N268">
        <f>(277-103)/(-67.4+(AVERAGE($P$207,$P$367)))*I268+277-((277-103)/(-67.4+(AVERAGE($P$207,$P$367)))*225)</f>
        <v>123.57742556980139</v>
      </c>
    </row>
    <row r="269" spans="1:14" ht="12.75">
      <c r="A269" t="s">
        <v>283</v>
      </c>
      <c r="B269" s="1">
        <v>36757</v>
      </c>
      <c r="C269" s="2">
        <v>0.5521875</v>
      </c>
      <c r="D269" t="s">
        <v>9</v>
      </c>
      <c r="E269">
        <v>0.663</v>
      </c>
      <c r="F269">
        <v>9.5497</v>
      </c>
      <c r="G269" t="s">
        <v>10</v>
      </c>
      <c r="H269">
        <v>1.801</v>
      </c>
      <c r="I269">
        <v>83.9324</v>
      </c>
      <c r="K269" s="2">
        <v>0.551388888888889</v>
      </c>
      <c r="L269" s="3">
        <f t="shared" si="9"/>
        <v>232.55138888888888</v>
      </c>
      <c r="M269">
        <f t="shared" si="8"/>
        <v>542.8783118512258</v>
      </c>
      <c r="N269">
        <f>(277-103)/(-67.4+(AVERAGE($P$207,$P$367)))*I269+277-((277-103)/(-67.4+(AVERAGE($P$207,$P$367)))*225)</f>
        <v>123.44179306038978</v>
      </c>
    </row>
    <row r="270" spans="1:14" ht="12.75">
      <c r="A270" t="s">
        <v>284</v>
      </c>
      <c r="B270" s="1">
        <v>36757</v>
      </c>
      <c r="C270" s="2">
        <v>0.5542708333333334</v>
      </c>
      <c r="D270" t="s">
        <v>9</v>
      </c>
      <c r="E270">
        <v>0.665</v>
      </c>
      <c r="F270">
        <v>9.6562</v>
      </c>
      <c r="G270" t="s">
        <v>10</v>
      </c>
      <c r="H270">
        <v>1.8</v>
      </c>
      <c r="I270">
        <v>83.9222</v>
      </c>
      <c r="K270" s="2">
        <v>0.553472222222222</v>
      </c>
      <c r="L270" s="3">
        <f t="shared" si="9"/>
        <v>232.5534722222222</v>
      </c>
      <c r="M270">
        <f t="shared" si="8"/>
        <v>548.9325900183051</v>
      </c>
      <c r="N270">
        <f>(277-103)/(-67.4+(AVERAGE($P$207,$P$367)))*I270+277-((277-103)/(-67.4+(AVERAGE($P$207,$P$367)))*225)</f>
        <v>123.43068991756473</v>
      </c>
    </row>
    <row r="271" spans="1:14" ht="12.75">
      <c r="A271" t="s">
        <v>285</v>
      </c>
      <c r="B271" s="1">
        <v>36757</v>
      </c>
      <c r="C271" s="2">
        <v>0.5563541666666666</v>
      </c>
      <c r="D271" t="s">
        <v>9</v>
      </c>
      <c r="E271">
        <v>0.666</v>
      </c>
      <c r="F271">
        <v>9.4236</v>
      </c>
      <c r="G271" t="s">
        <v>10</v>
      </c>
      <c r="H271">
        <v>1.801</v>
      </c>
      <c r="I271">
        <v>82.3024</v>
      </c>
      <c r="K271" s="2">
        <v>0.555555555555556</v>
      </c>
      <c r="L271" s="3">
        <f t="shared" si="9"/>
        <v>232.55555555555554</v>
      </c>
      <c r="M271">
        <f t="shared" si="8"/>
        <v>535.709819110675</v>
      </c>
      <c r="N271">
        <f>(277-103)/(-67.4+(AVERAGE($P$207,$P$367)))*I271+277-((277-103)/(-67.4+(AVERAGE($P$207,$P$367)))*225)</f>
        <v>121.66746729521361</v>
      </c>
    </row>
    <row r="272" spans="1:14" ht="12.75">
      <c r="A272" t="s">
        <v>286</v>
      </c>
      <c r="B272" s="1">
        <v>36757</v>
      </c>
      <c r="C272" s="2">
        <v>0.5584375</v>
      </c>
      <c r="D272" t="s">
        <v>9</v>
      </c>
      <c r="E272">
        <v>0.666</v>
      </c>
      <c r="F272">
        <v>9.8522</v>
      </c>
      <c r="G272" t="s">
        <v>10</v>
      </c>
      <c r="H272">
        <v>1.801</v>
      </c>
      <c r="I272">
        <v>81.6196</v>
      </c>
      <c r="K272" s="2">
        <v>0.557638888888889</v>
      </c>
      <c r="L272" s="3">
        <f t="shared" si="9"/>
        <v>232.5576388888889</v>
      </c>
      <c r="M272">
        <f t="shared" si="8"/>
        <v>560.0747357530234</v>
      </c>
      <c r="N272">
        <f>(277-103)/(-67.4+(AVERAGE($P$207,$P$367)))*I272+277-((277-103)/(-67.4+(AVERAGE($P$207,$P$367)))*225)</f>
        <v>120.92420985198521</v>
      </c>
    </row>
    <row r="273" spans="1:14" ht="12.75">
      <c r="A273" t="s">
        <v>287</v>
      </c>
      <c r="B273" s="1">
        <v>36757</v>
      </c>
      <c r="C273" s="2">
        <v>0.5605324074074074</v>
      </c>
      <c r="D273" t="s">
        <v>9</v>
      </c>
      <c r="E273">
        <v>0.663</v>
      </c>
      <c r="F273">
        <v>9.5527</v>
      </c>
      <c r="G273" t="s">
        <v>10</v>
      </c>
      <c r="H273">
        <v>1.8</v>
      </c>
      <c r="I273">
        <v>83.4583</v>
      </c>
      <c r="K273" s="2">
        <v>0.559722222222222</v>
      </c>
      <c r="L273" s="3">
        <f t="shared" si="9"/>
        <v>232.55972222222223</v>
      </c>
      <c r="M273">
        <f aca="true" t="shared" si="10" ref="M273:M336">500*F273/AVERAGE($Q$367,$Q$207)</f>
        <v>543.0488548981858</v>
      </c>
      <c r="N273">
        <f>(277-103)/(-67.4+(AVERAGE($P$207,$P$367)))*I273+277-((277-103)/(-67.4+(AVERAGE($P$207,$P$367)))*225)</f>
        <v>122.92571462770877</v>
      </c>
    </row>
    <row r="274" spans="1:14" ht="12.75">
      <c r="A274" t="s">
        <v>288</v>
      </c>
      <c r="B274" s="1">
        <v>36757</v>
      </c>
      <c r="C274" s="2">
        <v>0.5626157407407407</v>
      </c>
      <c r="D274" t="s">
        <v>9</v>
      </c>
      <c r="E274">
        <v>0.663</v>
      </c>
      <c r="F274">
        <v>9.4942</v>
      </c>
      <c r="G274" t="s">
        <v>10</v>
      </c>
      <c r="H274">
        <v>1.801</v>
      </c>
      <c r="I274">
        <v>82.1061</v>
      </c>
      <c r="K274" s="2">
        <v>0.561805555555556</v>
      </c>
      <c r="L274" s="3">
        <f t="shared" si="9"/>
        <v>232.56180555555557</v>
      </c>
      <c r="M274">
        <f t="shared" si="10"/>
        <v>539.7232654824663</v>
      </c>
      <c r="N274">
        <f>(277-103)/(-67.4+(AVERAGE($P$207,$P$367)))*I274+277-((277-103)/(-67.4+(AVERAGE($P$207,$P$367)))*225)</f>
        <v>121.45378622300251</v>
      </c>
    </row>
    <row r="275" spans="1:14" ht="12.75">
      <c r="A275" t="s">
        <v>289</v>
      </c>
      <c r="B275" s="1">
        <v>36757</v>
      </c>
      <c r="C275" s="2">
        <v>0.564699074074074</v>
      </c>
      <c r="D275" t="s">
        <v>9</v>
      </c>
      <c r="E275">
        <v>0.665</v>
      </c>
      <c r="F275">
        <v>9.7257</v>
      </c>
      <c r="G275" t="s">
        <v>10</v>
      </c>
      <c r="H275">
        <v>1.8</v>
      </c>
      <c r="I275">
        <v>80.5497</v>
      </c>
      <c r="K275" s="2">
        <v>0.563888888888889</v>
      </c>
      <c r="L275" s="3">
        <f t="shared" si="9"/>
        <v>232.5638888888889</v>
      </c>
      <c r="M275">
        <f t="shared" si="10"/>
        <v>552.8835039395444</v>
      </c>
      <c r="N275">
        <f>(277-103)/(-67.4+(AVERAGE($P$207,$P$367)))*I275+277-((277-103)/(-67.4+(AVERAGE($P$207,$P$367)))*225)</f>
        <v>119.75957725311281</v>
      </c>
    </row>
    <row r="276" spans="1:14" ht="12.75">
      <c r="A276" t="s">
        <v>290</v>
      </c>
      <c r="B276" s="1">
        <v>36757</v>
      </c>
      <c r="C276" s="2">
        <v>0.5667824074074074</v>
      </c>
      <c r="D276" t="s">
        <v>9</v>
      </c>
      <c r="E276">
        <v>0.666</v>
      </c>
      <c r="F276">
        <v>9.8792</v>
      </c>
      <c r="G276" t="s">
        <v>10</v>
      </c>
      <c r="H276">
        <v>1.8</v>
      </c>
      <c r="I276">
        <v>81.1589</v>
      </c>
      <c r="K276" s="2">
        <v>0.565972222222222</v>
      </c>
      <c r="L276" s="3">
        <f t="shared" si="9"/>
        <v>232.56597222222223</v>
      </c>
      <c r="M276">
        <f t="shared" si="10"/>
        <v>561.6096231756633</v>
      </c>
      <c r="N276">
        <f>(277-103)/(-67.4+(AVERAGE($P$207,$P$367)))*I276+277-((277-103)/(-67.4+(AVERAGE($P$207,$P$367)))*225)</f>
        <v>120.42271790105474</v>
      </c>
    </row>
    <row r="277" spans="1:14" ht="12.75">
      <c r="A277" t="s">
        <v>291</v>
      </c>
      <c r="B277" s="1">
        <v>36757</v>
      </c>
      <c r="C277" s="2">
        <v>0.5688657407407408</v>
      </c>
      <c r="D277" t="s">
        <v>9</v>
      </c>
      <c r="E277">
        <v>0.666</v>
      </c>
      <c r="F277">
        <v>9.7996</v>
      </c>
      <c r="G277" t="s">
        <v>10</v>
      </c>
      <c r="H277">
        <v>1.8</v>
      </c>
      <c r="I277">
        <v>81.5377</v>
      </c>
      <c r="K277" s="2">
        <v>0.568055555555556</v>
      </c>
      <c r="L277" s="3">
        <f t="shared" si="9"/>
        <v>232.56805555555556</v>
      </c>
      <c r="M277">
        <f t="shared" si="10"/>
        <v>557.0845476629919</v>
      </c>
      <c r="N277">
        <f>(277-103)/(-67.4+(AVERAGE($P$207,$P$367)))*I277+277-((277-103)/(-67.4+(AVERAGE($P$207,$P$367)))*225)</f>
        <v>120.83505814636072</v>
      </c>
    </row>
    <row r="278" spans="1:14" ht="12.75">
      <c r="A278" t="s">
        <v>292</v>
      </c>
      <c r="B278" s="1">
        <v>36757</v>
      </c>
      <c r="C278" s="2">
        <v>0.570949074074074</v>
      </c>
      <c r="D278" t="s">
        <v>9</v>
      </c>
      <c r="E278">
        <v>0.666</v>
      </c>
      <c r="F278">
        <v>9.512</v>
      </c>
      <c r="G278" t="s">
        <v>10</v>
      </c>
      <c r="H278">
        <v>1.801</v>
      </c>
      <c r="I278">
        <v>80.7955</v>
      </c>
      <c r="K278" s="2">
        <v>0.570138888888889</v>
      </c>
      <c r="L278" s="3">
        <f t="shared" si="9"/>
        <v>232.5701388888889</v>
      </c>
      <c r="M278">
        <f t="shared" si="10"/>
        <v>540.7351542277622</v>
      </c>
      <c r="N278">
        <f>(277-103)/(-67.4+(AVERAGE($P$207,$P$367)))*I278+277-((277-103)/(-67.4+(AVERAGE($P$207,$P$367)))*225)</f>
        <v>120.02714122432775</v>
      </c>
    </row>
    <row r="279" spans="1:14" ht="12.75">
      <c r="A279" t="s">
        <v>293</v>
      </c>
      <c r="B279" s="1">
        <v>36757</v>
      </c>
      <c r="C279" s="2">
        <v>0.5730439814814815</v>
      </c>
      <c r="D279" t="s">
        <v>9</v>
      </c>
      <c r="E279">
        <v>0.665</v>
      </c>
      <c r="F279">
        <v>9.3861</v>
      </c>
      <c r="G279" t="s">
        <v>10</v>
      </c>
      <c r="H279">
        <v>1.8</v>
      </c>
      <c r="I279">
        <v>80.9091</v>
      </c>
      <c r="K279" s="2">
        <v>0.572222222222222</v>
      </c>
      <c r="L279" s="3">
        <f t="shared" si="9"/>
        <v>232.57222222222222</v>
      </c>
      <c r="M279">
        <f t="shared" si="10"/>
        <v>533.5780310236753</v>
      </c>
      <c r="N279">
        <f>(277-103)/(-67.4+(AVERAGE($P$207,$P$367)))*I279+277-((277-103)/(-67.4+(AVERAGE($P$207,$P$367)))*225)</f>
        <v>120.15079975618295</v>
      </c>
    </row>
    <row r="280" spans="1:14" ht="12.75">
      <c r="A280" t="s">
        <v>294</v>
      </c>
      <c r="B280" s="1">
        <v>36757</v>
      </c>
      <c r="C280" s="2">
        <v>0.5751273148148148</v>
      </c>
      <c r="D280" t="s">
        <v>9</v>
      </c>
      <c r="E280">
        <v>0.668</v>
      </c>
      <c r="F280">
        <v>9.0126</v>
      </c>
      <c r="G280" t="s">
        <v>10</v>
      </c>
      <c r="H280">
        <v>1.806</v>
      </c>
      <c r="I280">
        <v>82.8998</v>
      </c>
      <c r="K280" s="2">
        <v>0.574305555555556</v>
      </c>
      <c r="L280" s="3">
        <f t="shared" si="9"/>
        <v>232.57430555555555</v>
      </c>
      <c r="M280">
        <f t="shared" si="10"/>
        <v>512.3454216771584</v>
      </c>
      <c r="N280">
        <f>(277-103)/(-67.4+(AVERAGE($P$207,$P$367)))*I280+277-((277-103)/(-67.4+(AVERAGE($P$207,$P$367)))*225)</f>
        <v>122.31776313086772</v>
      </c>
    </row>
    <row r="281" spans="1:14" ht="12.75">
      <c r="A281" t="s">
        <v>295</v>
      </c>
      <c r="B281" s="1">
        <v>36757</v>
      </c>
      <c r="C281" s="2">
        <v>0.5772106481481482</v>
      </c>
      <c r="D281" t="s">
        <v>9</v>
      </c>
      <c r="E281">
        <v>0.665</v>
      </c>
      <c r="F281">
        <v>10.1805</v>
      </c>
      <c r="G281" t="s">
        <v>10</v>
      </c>
      <c r="H281">
        <v>1.803</v>
      </c>
      <c r="I281">
        <v>80.1797</v>
      </c>
      <c r="K281" s="2">
        <v>0.576388888888889</v>
      </c>
      <c r="L281" s="3">
        <f t="shared" si="9"/>
        <v>232.57638888888889</v>
      </c>
      <c r="M281">
        <f t="shared" si="10"/>
        <v>578.7378298586767</v>
      </c>
      <c r="N281">
        <f>(277-103)/(-67.4+(AVERAGE($P$207,$P$367)))*I281+277-((277-103)/(-67.4+(AVERAGE($P$207,$P$367)))*225)</f>
        <v>119.356816189852</v>
      </c>
    </row>
    <row r="282" spans="1:14" ht="12.75">
      <c r="A282" t="s">
        <v>296</v>
      </c>
      <c r="B282" s="1">
        <v>36757</v>
      </c>
      <c r="C282" s="2">
        <v>0.5792939814814815</v>
      </c>
      <c r="D282" t="s">
        <v>9</v>
      </c>
      <c r="E282">
        <v>0.665</v>
      </c>
      <c r="F282">
        <v>9.4809</v>
      </c>
      <c r="G282" t="s">
        <v>10</v>
      </c>
      <c r="H282">
        <v>1.8</v>
      </c>
      <c r="I282">
        <v>79.8197</v>
      </c>
      <c r="K282" s="2">
        <v>0.578472222222222</v>
      </c>
      <c r="L282" s="3">
        <f t="shared" si="9"/>
        <v>232.57847222222222</v>
      </c>
      <c r="M282">
        <f t="shared" si="10"/>
        <v>538.9671913076105</v>
      </c>
      <c r="N282">
        <f>(277-103)/(-67.4+(AVERAGE($P$207,$P$367)))*I282+277-((277-103)/(-67.4+(AVERAGE($P$207,$P$367)))*225)</f>
        <v>118.96494056073334</v>
      </c>
    </row>
    <row r="283" spans="1:14" ht="12.75">
      <c r="A283" t="s">
        <v>297</v>
      </c>
      <c r="B283" s="1">
        <v>36757</v>
      </c>
      <c r="C283" s="2">
        <v>0.5813773148148148</v>
      </c>
      <c r="D283" t="s">
        <v>9</v>
      </c>
      <c r="E283">
        <v>0.665</v>
      </c>
      <c r="F283">
        <v>10.0912</v>
      </c>
      <c r="G283" t="s">
        <v>10</v>
      </c>
      <c r="H283">
        <v>1.798</v>
      </c>
      <c r="I283">
        <v>80.7638</v>
      </c>
      <c r="K283" s="2">
        <v>0.580555555555555</v>
      </c>
      <c r="L283" s="3">
        <f t="shared" si="9"/>
        <v>232.58055555555555</v>
      </c>
      <c r="M283">
        <f t="shared" si="10"/>
        <v>573.6613318275015</v>
      </c>
      <c r="N283">
        <f>(277-103)/(-67.4+(AVERAGE($P$207,$P$367)))*I283+277-((277-103)/(-67.4+(AVERAGE($P$207,$P$367)))*225)</f>
        <v>119.99263439809704</v>
      </c>
    </row>
    <row r="284" spans="1:14" ht="12.75">
      <c r="A284" t="s">
        <v>298</v>
      </c>
      <c r="B284" s="1">
        <v>36757</v>
      </c>
      <c r="C284" s="2">
        <v>0.5834606481481481</v>
      </c>
      <c r="D284" t="s">
        <v>9</v>
      </c>
      <c r="E284">
        <v>0.666</v>
      </c>
      <c r="F284">
        <v>9.4668</v>
      </c>
      <c r="G284" t="s">
        <v>10</v>
      </c>
      <c r="H284">
        <v>1.803</v>
      </c>
      <c r="I284">
        <v>82.4055</v>
      </c>
      <c r="K284" s="2">
        <v>0.582638888888889</v>
      </c>
      <c r="L284" s="3">
        <f t="shared" si="9"/>
        <v>232.58263888888888</v>
      </c>
      <c r="M284">
        <f t="shared" si="10"/>
        <v>538.1656389868986</v>
      </c>
      <c r="N284">
        <f>(277-103)/(-67.4+(AVERAGE($P$207,$P$367)))*I284+277-((277-103)/(-67.4+(AVERAGE($P$207,$P$367)))*225)</f>
        <v>121.7796961212195</v>
      </c>
    </row>
    <row r="285" spans="1:14" ht="12.75">
      <c r="A285" t="s">
        <v>299</v>
      </c>
      <c r="B285" s="1">
        <v>36757</v>
      </c>
      <c r="C285" s="2">
        <v>0.5855439814814815</v>
      </c>
      <c r="D285" t="s">
        <v>9</v>
      </c>
      <c r="E285">
        <v>0.665</v>
      </c>
      <c r="F285">
        <v>9.1242</v>
      </c>
      <c r="G285" t="s">
        <v>10</v>
      </c>
      <c r="H285">
        <v>1.803</v>
      </c>
      <c r="I285">
        <v>82.1184</v>
      </c>
      <c r="K285" s="2">
        <v>0.584722222222222</v>
      </c>
      <c r="L285" s="3">
        <f t="shared" si="9"/>
        <v>232.5847222222222</v>
      </c>
      <c r="M285">
        <f t="shared" si="10"/>
        <v>518.6896230240694</v>
      </c>
      <c r="N285">
        <f>(277-103)/(-67.4+(AVERAGE($P$207,$P$367)))*I285+277-((277-103)/(-67.4+(AVERAGE($P$207,$P$367)))*225)</f>
        <v>121.46717530699738</v>
      </c>
    </row>
    <row r="286" spans="1:14" ht="12.75">
      <c r="A286" t="s">
        <v>300</v>
      </c>
      <c r="B286" s="1">
        <v>36757</v>
      </c>
      <c r="C286" s="2">
        <v>0.5876388888888889</v>
      </c>
      <c r="D286" t="s">
        <v>9</v>
      </c>
      <c r="E286">
        <v>0.665</v>
      </c>
      <c r="F286">
        <v>9.5912</v>
      </c>
      <c r="G286" t="s">
        <v>10</v>
      </c>
      <c r="H286">
        <v>1.8</v>
      </c>
      <c r="I286">
        <v>81.9347</v>
      </c>
      <c r="K286" s="2">
        <v>0.586805555555556</v>
      </c>
      <c r="L286" s="3">
        <f t="shared" si="9"/>
        <v>232.58680555555554</v>
      </c>
      <c r="M286">
        <f t="shared" si="10"/>
        <v>545.2374906675057</v>
      </c>
      <c r="N286">
        <f>(277-103)/(-67.4+(AVERAGE($P$207,$P$367)))*I286+277-((277-103)/(-67.4+(AVERAGE($P$207,$P$367)))*225)</f>
        <v>121.26720988180546</v>
      </c>
    </row>
    <row r="287" spans="1:14" ht="12.75">
      <c r="A287" t="s">
        <v>301</v>
      </c>
      <c r="B287" s="1">
        <v>36757</v>
      </c>
      <c r="C287" s="2">
        <v>0.5897222222222221</v>
      </c>
      <c r="D287" t="s">
        <v>9</v>
      </c>
      <c r="E287">
        <v>0.666</v>
      </c>
      <c r="F287">
        <v>9.5816</v>
      </c>
      <c r="G287" t="s">
        <v>10</v>
      </c>
      <c r="H287">
        <v>1.801</v>
      </c>
      <c r="I287">
        <v>81.1282</v>
      </c>
      <c r="K287" s="2">
        <v>0.588888888888889</v>
      </c>
      <c r="L287" s="3">
        <f t="shared" si="9"/>
        <v>232.5888888888889</v>
      </c>
      <c r="M287">
        <f t="shared" si="10"/>
        <v>544.6917529172337</v>
      </c>
      <c r="N287">
        <f>(277-103)/(-67.4+(AVERAGE($P$207,$P$367)))*I287+277-((277-103)/(-67.4+(AVERAGE($P$207,$P$367)))*225)</f>
        <v>120.38929961823823</v>
      </c>
    </row>
    <row r="288" spans="1:14" ht="12.75">
      <c r="A288" t="s">
        <v>302</v>
      </c>
      <c r="B288" s="1">
        <v>36757</v>
      </c>
      <c r="C288" s="2">
        <v>0.5918055555555556</v>
      </c>
      <c r="D288" t="s">
        <v>9</v>
      </c>
      <c r="E288">
        <v>0.666</v>
      </c>
      <c r="F288">
        <v>9.5734</v>
      </c>
      <c r="G288" t="s">
        <v>10</v>
      </c>
      <c r="H288">
        <v>1.801</v>
      </c>
      <c r="I288">
        <v>84.139</v>
      </c>
      <c r="K288" s="2">
        <v>0.590972222222222</v>
      </c>
      <c r="L288" s="3">
        <f t="shared" si="9"/>
        <v>232.59097222222223</v>
      </c>
      <c r="M288">
        <f t="shared" si="10"/>
        <v>544.2256019222098</v>
      </c>
      <c r="N288">
        <f>(277-103)/(-67.4+(AVERAGE($P$207,$P$367)))*I288+277-((277-103)/(-67.4+(AVERAGE($P$207,$P$367)))*225)</f>
        <v>123.6666861297673</v>
      </c>
    </row>
    <row r="289" spans="1:14" ht="12.75">
      <c r="A289" t="s">
        <v>303</v>
      </c>
      <c r="B289" s="1">
        <v>36757</v>
      </c>
      <c r="C289" s="2">
        <v>0.5938888888888889</v>
      </c>
      <c r="D289" t="s">
        <v>9</v>
      </c>
      <c r="E289">
        <v>0.665</v>
      </c>
      <c r="F289">
        <v>9.3829</v>
      </c>
      <c r="G289" t="s">
        <v>10</v>
      </c>
      <c r="H289">
        <v>1.803</v>
      </c>
      <c r="I289">
        <v>82.2585</v>
      </c>
      <c r="K289" s="2">
        <v>0.593055555555556</v>
      </c>
      <c r="L289" s="3">
        <f t="shared" si="9"/>
        <v>232.59305555555557</v>
      </c>
      <c r="M289">
        <f t="shared" si="10"/>
        <v>533.3961184402513</v>
      </c>
      <c r="N289">
        <f>(277-103)/(-67.4+(AVERAGE($P$207,$P$367)))*I289+277-((277-103)/(-67.4+(AVERAGE($P$207,$P$367)))*225)</f>
        <v>121.6196802393294</v>
      </c>
    </row>
    <row r="290" spans="1:14" ht="12.75">
      <c r="A290" t="s">
        <v>304</v>
      </c>
      <c r="B290" s="1">
        <v>36757</v>
      </c>
      <c r="C290" s="2">
        <v>0.5959722222222222</v>
      </c>
      <c r="D290" t="s">
        <v>9</v>
      </c>
      <c r="E290">
        <v>0.663</v>
      </c>
      <c r="F290">
        <v>8.923</v>
      </c>
      <c r="G290" t="s">
        <v>10</v>
      </c>
      <c r="H290">
        <v>1.803</v>
      </c>
      <c r="I290">
        <v>85.1643</v>
      </c>
      <c r="K290" s="2">
        <v>0.595138888888889</v>
      </c>
      <c r="L290" s="3">
        <f t="shared" si="9"/>
        <v>232.5951388888889</v>
      </c>
      <c r="M290">
        <f t="shared" si="10"/>
        <v>507.25186934128703</v>
      </c>
      <c r="N290">
        <f>(277-103)/(-67.4+(AVERAGE($P$207,$P$367)))*I290+277-((277-103)/(-67.4+(AVERAGE($P$207,$P$367)))*225)</f>
        <v>124.78276969236555</v>
      </c>
    </row>
    <row r="291" spans="1:14" ht="12.75">
      <c r="A291" t="s">
        <v>305</v>
      </c>
      <c r="B291" s="1">
        <v>36757</v>
      </c>
      <c r="C291" s="2">
        <v>0.5980555555555556</v>
      </c>
      <c r="D291" t="s">
        <v>9</v>
      </c>
      <c r="E291">
        <v>0.665</v>
      </c>
      <c r="F291">
        <v>9.8084</v>
      </c>
      <c r="G291" t="s">
        <v>10</v>
      </c>
      <c r="H291">
        <v>1.8</v>
      </c>
      <c r="I291">
        <v>81.5</v>
      </c>
      <c r="K291" s="2">
        <v>0.597222222222222</v>
      </c>
      <c r="L291" s="3">
        <f t="shared" si="9"/>
        <v>232.59722222222223</v>
      </c>
      <c r="M291">
        <f t="shared" si="10"/>
        <v>557.5848072674079</v>
      </c>
      <c r="N291">
        <f>(277-103)/(-67.4+(AVERAGE($P$207,$P$367)))*I291+277-((277-103)/(-67.4+(AVERAGE($P$207,$P$367)))*225)</f>
        <v>120.79402005964465</v>
      </c>
    </row>
    <row r="292" spans="1:14" ht="12.75">
      <c r="A292" t="s">
        <v>306</v>
      </c>
      <c r="B292" s="1">
        <v>36757</v>
      </c>
      <c r="C292" s="2">
        <v>0.6001388888888889</v>
      </c>
      <c r="D292" t="s">
        <v>9</v>
      </c>
      <c r="E292">
        <v>0.665</v>
      </c>
      <c r="F292">
        <v>10.118</v>
      </c>
      <c r="G292" t="s">
        <v>10</v>
      </c>
      <c r="H292">
        <v>1.8</v>
      </c>
      <c r="I292">
        <v>82.3445</v>
      </c>
      <c r="K292" s="2">
        <v>0.599305555555556</v>
      </c>
      <c r="L292" s="3">
        <f t="shared" si="9"/>
        <v>232.59930555555556</v>
      </c>
      <c r="M292">
        <f t="shared" si="10"/>
        <v>575.1848497136773</v>
      </c>
      <c r="N292">
        <f>(277-103)/(-67.4+(AVERAGE($P$207,$P$367)))*I292+277-((277-103)/(-67.4+(AVERAGE($P$207,$P$367)))*225)</f>
        <v>121.71329497295221</v>
      </c>
    </row>
    <row r="293" spans="1:14" ht="12.75">
      <c r="A293" t="s">
        <v>307</v>
      </c>
      <c r="B293" s="1">
        <v>36757</v>
      </c>
      <c r="C293" s="2">
        <v>0.6022337962962964</v>
      </c>
      <c r="D293" t="s">
        <v>9</v>
      </c>
      <c r="E293">
        <v>0.666</v>
      </c>
      <c r="F293">
        <v>9.8183</v>
      </c>
      <c r="G293" t="s">
        <v>10</v>
      </c>
      <c r="H293">
        <v>1.801</v>
      </c>
      <c r="I293">
        <v>84.1584</v>
      </c>
      <c r="K293" s="2">
        <v>0.601388888888889</v>
      </c>
      <c r="L293" s="3">
        <f t="shared" si="9"/>
        <v>232.6013888888889</v>
      </c>
      <c r="M293">
        <f t="shared" si="10"/>
        <v>558.1475993223758</v>
      </c>
      <c r="N293">
        <f>(277-103)/(-67.4+(AVERAGE($P$207,$P$367)))*I293+277-((277-103)/(-67.4+(AVERAGE($P$207,$P$367)))*225)</f>
        <v>123.68780387200314</v>
      </c>
    </row>
    <row r="294" spans="1:14" ht="12.75">
      <c r="A294" t="s">
        <v>308</v>
      </c>
      <c r="B294" s="1">
        <v>36757</v>
      </c>
      <c r="C294" s="2">
        <v>0.6043171296296296</v>
      </c>
      <c r="D294" t="s">
        <v>9</v>
      </c>
      <c r="E294">
        <v>0.666</v>
      </c>
      <c r="F294">
        <v>9.9216</v>
      </c>
      <c r="G294" t="s">
        <v>10</v>
      </c>
      <c r="H294">
        <v>1.803</v>
      </c>
      <c r="I294">
        <v>83.6208</v>
      </c>
      <c r="K294" s="2">
        <v>0.603472222222222</v>
      </c>
      <c r="L294" s="3">
        <f t="shared" si="9"/>
        <v>232.60347222222222</v>
      </c>
      <c r="M294">
        <f t="shared" si="10"/>
        <v>564.019964906031</v>
      </c>
      <c r="N294">
        <f>(277-103)/(-67.4+(AVERAGE($P$207,$P$367)))*I294+277-((277-103)/(-67.4+(AVERAGE($P$207,$P$367)))*225)</f>
        <v>123.10260293251929</v>
      </c>
    </row>
    <row r="295" spans="1:14" ht="12.75">
      <c r="A295" t="s">
        <v>309</v>
      </c>
      <c r="B295" s="1">
        <v>36757</v>
      </c>
      <c r="C295" s="2">
        <v>0.606400462962963</v>
      </c>
      <c r="D295" t="s">
        <v>9</v>
      </c>
      <c r="E295">
        <v>0.665</v>
      </c>
      <c r="F295">
        <v>10.2029</v>
      </c>
      <c r="G295" t="s">
        <v>10</v>
      </c>
      <c r="H295">
        <v>1.803</v>
      </c>
      <c r="I295">
        <v>83.6274</v>
      </c>
      <c r="K295" s="2">
        <v>0.605555555555556</v>
      </c>
      <c r="L295" s="3">
        <f t="shared" si="9"/>
        <v>232.60555555555555</v>
      </c>
      <c r="M295">
        <f t="shared" si="10"/>
        <v>580.0112179426445</v>
      </c>
      <c r="N295">
        <f>(277-103)/(-67.4+(AVERAGE($P$207,$P$367)))*I295+277-((277-103)/(-67.4+(AVERAGE($P$207,$P$367)))*225)</f>
        <v>123.10978731905311</v>
      </c>
    </row>
    <row r="296" spans="1:14" ht="12.75">
      <c r="A296" t="s">
        <v>310</v>
      </c>
      <c r="B296" s="1">
        <v>36757</v>
      </c>
      <c r="C296" s="2">
        <v>0.6084837962962962</v>
      </c>
      <c r="D296" t="s">
        <v>9</v>
      </c>
      <c r="E296">
        <v>0.665</v>
      </c>
      <c r="F296">
        <v>9.3504</v>
      </c>
      <c r="G296" t="s">
        <v>10</v>
      </c>
      <c r="H296">
        <v>1.801</v>
      </c>
      <c r="I296">
        <v>84.9609</v>
      </c>
      <c r="K296" s="2">
        <v>0.607638888888889</v>
      </c>
      <c r="L296" s="3">
        <f t="shared" si="9"/>
        <v>232.60763888888889</v>
      </c>
      <c r="M296">
        <f t="shared" si="10"/>
        <v>531.5485687648516</v>
      </c>
      <c r="N296">
        <f>(277-103)/(-67.4+(AVERAGE($P$207,$P$367)))*I296+277-((277-103)/(-67.4+(AVERAGE($P$207,$P$367)))*225)</f>
        <v>124.56135996191352</v>
      </c>
    </row>
    <row r="297" spans="1:14" ht="12.75">
      <c r="A297" t="s">
        <v>311</v>
      </c>
      <c r="B297" s="1">
        <v>36757</v>
      </c>
      <c r="C297" s="2">
        <v>0.6105671296296297</v>
      </c>
      <c r="D297" t="s">
        <v>9</v>
      </c>
      <c r="E297">
        <v>0.666</v>
      </c>
      <c r="F297">
        <v>9.3743</v>
      </c>
      <c r="G297" t="s">
        <v>10</v>
      </c>
      <c r="H297">
        <v>1.8</v>
      </c>
      <c r="I297">
        <v>82.4016</v>
      </c>
      <c r="K297" s="2">
        <v>0.609722222222222</v>
      </c>
      <c r="L297" s="3">
        <f t="shared" si="9"/>
        <v>232.60972222222222</v>
      </c>
      <c r="M297">
        <f t="shared" si="10"/>
        <v>532.9072283722993</v>
      </c>
      <c r="N297">
        <f>(277-103)/(-67.4+(AVERAGE($P$207,$P$367)))*I297+277-((277-103)/(-67.4+(AVERAGE($P$207,$P$367)))*225)</f>
        <v>121.77545080190407</v>
      </c>
    </row>
    <row r="298" spans="1:14" ht="12.75">
      <c r="A298" t="s">
        <v>312</v>
      </c>
      <c r="B298" s="1">
        <v>36757</v>
      </c>
      <c r="C298" s="2">
        <v>0.612650462962963</v>
      </c>
      <c r="D298" t="s">
        <v>9</v>
      </c>
      <c r="E298">
        <v>0.665</v>
      </c>
      <c r="F298">
        <v>9.5524</v>
      </c>
      <c r="G298" t="s">
        <v>10</v>
      </c>
      <c r="H298">
        <v>1.8</v>
      </c>
      <c r="I298">
        <v>86.7134</v>
      </c>
      <c r="K298" s="2">
        <v>0.611805555555555</v>
      </c>
      <c r="L298" s="3">
        <f t="shared" si="9"/>
        <v>232.61180555555555</v>
      </c>
      <c r="M298">
        <f t="shared" si="10"/>
        <v>543.0318005934898</v>
      </c>
      <c r="N298">
        <f>(277-103)/(-67.4+(AVERAGE($P$207,$P$367)))*I298+277-((277-103)/(-67.4+(AVERAGE($P$207,$P$367)))*225)</f>
        <v>126.46903229533143</v>
      </c>
    </row>
    <row r="299" spans="1:14" ht="12.75">
      <c r="A299" t="s">
        <v>313</v>
      </c>
      <c r="B299" s="1">
        <v>36757</v>
      </c>
      <c r="C299" s="2">
        <v>0.6147337962962963</v>
      </c>
      <c r="D299" t="s">
        <v>9</v>
      </c>
      <c r="E299">
        <v>0.665</v>
      </c>
      <c r="F299">
        <v>9.521</v>
      </c>
      <c r="G299" t="s">
        <v>10</v>
      </c>
      <c r="H299">
        <v>1.801</v>
      </c>
      <c r="I299">
        <v>83.6399</v>
      </c>
      <c r="K299" s="2">
        <v>0.613888888888889</v>
      </c>
      <c r="L299" s="3">
        <f t="shared" si="9"/>
        <v>232.61388888888888</v>
      </c>
      <c r="M299">
        <f t="shared" si="10"/>
        <v>541.2467833686421</v>
      </c>
      <c r="N299">
        <f>(277-103)/(-67.4+(AVERAGE($P$207,$P$367)))*I299+277-((277-103)/(-67.4+(AVERAGE($P$207,$P$367)))*225)</f>
        <v>123.12339411173087</v>
      </c>
    </row>
    <row r="300" spans="1:14" ht="12.75">
      <c r="A300" t="s">
        <v>314</v>
      </c>
      <c r="B300" s="1">
        <v>36757</v>
      </c>
      <c r="C300" s="2">
        <v>0.6168287037037037</v>
      </c>
      <c r="D300" t="s">
        <v>9</v>
      </c>
      <c r="E300">
        <v>0.665</v>
      </c>
      <c r="F300">
        <v>9.3661</v>
      </c>
      <c r="G300" t="s">
        <v>10</v>
      </c>
      <c r="H300">
        <v>1.805</v>
      </c>
      <c r="I300">
        <v>84.6239</v>
      </c>
      <c r="K300" s="2">
        <v>0.615972222222222</v>
      </c>
      <c r="L300" s="3">
        <f t="shared" si="9"/>
        <v>232.6159722222222</v>
      </c>
      <c r="M300">
        <f t="shared" si="10"/>
        <v>532.4410773772753</v>
      </c>
      <c r="N300">
        <f>(277-103)/(-67.4+(AVERAGE($P$207,$P$367)))*I300+277-((277-103)/(-67.4+(AVERAGE($P$207,$P$367)))*225)</f>
        <v>124.19452083132188</v>
      </c>
    </row>
    <row r="301" spans="1:14" ht="12.75">
      <c r="A301" t="s">
        <v>315</v>
      </c>
      <c r="B301" s="1">
        <v>36757</v>
      </c>
      <c r="C301" s="2">
        <v>0.618912037037037</v>
      </c>
      <c r="D301" t="s">
        <v>9</v>
      </c>
      <c r="E301">
        <v>0.665</v>
      </c>
      <c r="F301">
        <v>9.7294</v>
      </c>
      <c r="G301" t="s">
        <v>10</v>
      </c>
      <c r="H301">
        <v>1.8</v>
      </c>
      <c r="I301">
        <v>84.3201</v>
      </c>
      <c r="K301" s="2">
        <v>0.618055555555555</v>
      </c>
      <c r="L301" s="3">
        <f t="shared" si="9"/>
        <v>232.61805555555554</v>
      </c>
      <c r="M301">
        <f t="shared" si="10"/>
        <v>553.0938403641285</v>
      </c>
      <c r="N301">
        <f>(277-103)/(-67.4+(AVERAGE($P$207,$P$367)))*I301+277-((277-103)/(-67.4+(AVERAGE($P$207,$P$367)))*225)</f>
        <v>123.8638213420823</v>
      </c>
    </row>
    <row r="302" spans="1:14" ht="12.75">
      <c r="A302" t="s">
        <v>316</v>
      </c>
      <c r="B302" s="1">
        <v>36757</v>
      </c>
      <c r="C302" s="2">
        <v>0.6209953703703703</v>
      </c>
      <c r="D302" t="s">
        <v>9</v>
      </c>
      <c r="E302">
        <v>0.665</v>
      </c>
      <c r="F302">
        <v>9.0774</v>
      </c>
      <c r="G302" t="s">
        <v>10</v>
      </c>
      <c r="H302">
        <v>1.8</v>
      </c>
      <c r="I302">
        <v>85.4089</v>
      </c>
      <c r="K302" s="2">
        <v>0.620138888888889</v>
      </c>
      <c r="L302" s="3">
        <f t="shared" si="9"/>
        <v>232.6201388888889</v>
      </c>
      <c r="M302">
        <f t="shared" si="10"/>
        <v>516.0291514914938</v>
      </c>
      <c r="N302">
        <f>(277-103)/(-67.4+(AVERAGE($P$207,$P$367)))*I302+277-((277-103)/(-67.4+(AVERAGE($P$207,$P$367)))*225)</f>
        <v>125.0490274114834</v>
      </c>
    </row>
    <row r="303" spans="1:14" ht="12.75">
      <c r="A303" t="s">
        <v>317</v>
      </c>
      <c r="B303" s="1">
        <v>36757</v>
      </c>
      <c r="C303" s="2">
        <v>0.6230787037037037</v>
      </c>
      <c r="D303" t="s">
        <v>9</v>
      </c>
      <c r="E303">
        <v>0.665</v>
      </c>
      <c r="F303">
        <v>9.5172</v>
      </c>
      <c r="G303" t="s">
        <v>10</v>
      </c>
      <c r="H303">
        <v>1.8</v>
      </c>
      <c r="I303">
        <v>84.3072</v>
      </c>
      <c r="K303" s="2">
        <v>0.622222222222222</v>
      </c>
      <c r="L303" s="3">
        <f t="shared" si="9"/>
        <v>232.62222222222223</v>
      </c>
      <c r="M303">
        <f t="shared" si="10"/>
        <v>541.0307621758262</v>
      </c>
      <c r="N303">
        <f>(277-103)/(-67.4+(AVERAGE($P$207,$P$367)))*I303+277-((277-103)/(-67.4+(AVERAGE($P$207,$P$367)))*225)</f>
        <v>123.84977913203886</v>
      </c>
    </row>
    <row r="304" spans="1:14" ht="12.75">
      <c r="A304" t="s">
        <v>318</v>
      </c>
      <c r="B304" s="1">
        <v>36757</v>
      </c>
      <c r="C304" s="2">
        <v>0.6251620370370371</v>
      </c>
      <c r="D304" t="s">
        <v>9</v>
      </c>
      <c r="E304">
        <v>0.666</v>
      </c>
      <c r="F304">
        <v>9.6856</v>
      </c>
      <c r="G304" t="s">
        <v>10</v>
      </c>
      <c r="H304">
        <v>1.805</v>
      </c>
      <c r="I304">
        <v>82.5211</v>
      </c>
      <c r="K304" s="2">
        <v>0.624305555555556</v>
      </c>
      <c r="L304" s="3">
        <f t="shared" si="9"/>
        <v>232.62430555555557</v>
      </c>
      <c r="M304">
        <f t="shared" si="10"/>
        <v>550.6039118785128</v>
      </c>
      <c r="N304">
        <f>(277-103)/(-67.4+(AVERAGE($P$207,$P$367)))*I304+277-((277-103)/(-67.4+(AVERAGE($P$207,$P$367)))*225)</f>
        <v>121.90553173990321</v>
      </c>
    </row>
    <row r="305" spans="1:14" ht="12.75">
      <c r="A305" t="s">
        <v>319</v>
      </c>
      <c r="B305" s="1">
        <v>36757</v>
      </c>
      <c r="C305" s="2">
        <v>0.6272453703703703</v>
      </c>
      <c r="D305" t="s">
        <v>9</v>
      </c>
      <c r="E305">
        <v>0.665</v>
      </c>
      <c r="F305">
        <v>9.5114</v>
      </c>
      <c r="G305" t="s">
        <v>10</v>
      </c>
      <c r="H305">
        <v>1.805</v>
      </c>
      <c r="I305">
        <v>81.6017</v>
      </c>
      <c r="K305" s="2">
        <v>0.626388888888889</v>
      </c>
      <c r="L305" s="3">
        <f t="shared" si="9"/>
        <v>232.6263888888889</v>
      </c>
      <c r="M305">
        <f t="shared" si="10"/>
        <v>540.7010456183702</v>
      </c>
      <c r="N305">
        <f>(277-103)/(-67.4+(AVERAGE($P$207,$P$367)))*I305+277-((277-103)/(-67.4+(AVERAGE($P$207,$P$367)))*225)</f>
        <v>120.90472492487066</v>
      </c>
    </row>
    <row r="306" spans="1:14" ht="12.75">
      <c r="A306" t="s">
        <v>320</v>
      </c>
      <c r="B306" s="1">
        <v>36757</v>
      </c>
      <c r="C306" s="2">
        <v>0.6293402777777778</v>
      </c>
      <c r="D306" t="s">
        <v>9</v>
      </c>
      <c r="E306">
        <v>0.665</v>
      </c>
      <c r="F306">
        <v>8.9866</v>
      </c>
      <c r="G306" t="s">
        <v>10</v>
      </c>
      <c r="H306">
        <v>1.801</v>
      </c>
      <c r="I306">
        <v>84.187</v>
      </c>
      <c r="K306" s="2">
        <v>0.628472222222222</v>
      </c>
      <c r="L306" s="3">
        <f t="shared" si="9"/>
        <v>232.62847222222223</v>
      </c>
      <c r="M306">
        <f t="shared" si="10"/>
        <v>510.86738193683846</v>
      </c>
      <c r="N306">
        <f>(277-103)/(-67.4+(AVERAGE($P$207,$P$367)))*I306+277-((277-103)/(-67.4+(AVERAGE($P$207,$P$367)))*225)</f>
        <v>123.71893621364978</v>
      </c>
    </row>
    <row r="307" spans="1:14" ht="12.75">
      <c r="A307" t="s">
        <v>321</v>
      </c>
      <c r="B307" s="1">
        <v>36757</v>
      </c>
      <c r="C307" s="2">
        <v>0.6314236111111111</v>
      </c>
      <c r="D307" t="s">
        <v>9</v>
      </c>
      <c r="E307">
        <v>0.665</v>
      </c>
      <c r="F307">
        <v>9.329</v>
      </c>
      <c r="G307" t="s">
        <v>10</v>
      </c>
      <c r="H307">
        <v>1.801</v>
      </c>
      <c r="I307">
        <v>83.4972</v>
      </c>
      <c r="K307" s="2">
        <v>0.630555555555556</v>
      </c>
      <c r="L307" s="3">
        <f t="shared" si="9"/>
        <v>232.63055555555556</v>
      </c>
      <c r="M307">
        <f t="shared" si="10"/>
        <v>530.3320283632038</v>
      </c>
      <c r="N307">
        <f>(277-103)/(-67.4+(AVERAGE($P$207,$P$367)))*I307+277-((277-103)/(-67.4+(AVERAGE($P$207,$P$367)))*225)</f>
        <v>122.96805896652188</v>
      </c>
    </row>
    <row r="308" spans="1:14" ht="12.75">
      <c r="A308" t="s">
        <v>322</v>
      </c>
      <c r="B308" s="1">
        <v>36757</v>
      </c>
      <c r="C308" s="2">
        <v>0.6335069444444444</v>
      </c>
      <c r="D308" t="s">
        <v>9</v>
      </c>
      <c r="E308">
        <v>0.666</v>
      </c>
      <c r="F308">
        <v>9.7897</v>
      </c>
      <c r="G308" t="s">
        <v>10</v>
      </c>
      <c r="H308">
        <v>1.803</v>
      </c>
      <c r="I308">
        <v>85.8754</v>
      </c>
      <c r="K308" s="2">
        <v>0.632638888888889</v>
      </c>
      <c r="L308" s="3">
        <f t="shared" si="9"/>
        <v>232.6326388888889</v>
      </c>
      <c r="M308">
        <f t="shared" si="10"/>
        <v>556.521755608024</v>
      </c>
      <c r="N308">
        <f>(277-103)/(-67.4+(AVERAGE($P$207,$P$367)))*I308+277-((277-103)/(-67.4+(AVERAGE($P$207,$P$367)))*225)</f>
        <v>125.55683291421633</v>
      </c>
    </row>
    <row r="309" spans="1:14" ht="12.75">
      <c r="A309" t="s">
        <v>323</v>
      </c>
      <c r="B309" s="1">
        <v>36757</v>
      </c>
      <c r="C309" s="2">
        <v>0.6355902777777778</v>
      </c>
      <c r="D309" t="s">
        <v>9</v>
      </c>
      <c r="E309">
        <v>0.665</v>
      </c>
      <c r="F309">
        <v>9.6374</v>
      </c>
      <c r="G309" t="s">
        <v>10</v>
      </c>
      <c r="H309">
        <v>1.803</v>
      </c>
      <c r="I309">
        <v>82.1907</v>
      </c>
      <c r="K309" s="2">
        <v>0.634722222222222</v>
      </c>
      <c r="L309" s="3">
        <f t="shared" si="9"/>
        <v>232.63472222222222</v>
      </c>
      <c r="M309">
        <f t="shared" si="10"/>
        <v>547.8638535906892</v>
      </c>
      <c r="N309">
        <f>(277-103)/(-67.4+(AVERAGE($P$207,$P$367)))*I309+277-((277-103)/(-67.4+(AVERAGE($P$207,$P$367)))*225)</f>
        <v>121.54587699584539</v>
      </c>
    </row>
    <row r="310" spans="1:14" ht="12.75">
      <c r="A310" t="s">
        <v>324</v>
      </c>
      <c r="B310" s="1">
        <v>36757</v>
      </c>
      <c r="C310" s="2">
        <v>0.6376736111111111</v>
      </c>
      <c r="D310" t="s">
        <v>9</v>
      </c>
      <c r="E310">
        <v>0.665</v>
      </c>
      <c r="F310">
        <v>9.2752</v>
      </c>
      <c r="G310" t="s">
        <v>10</v>
      </c>
      <c r="H310">
        <v>1.806</v>
      </c>
      <c r="I310">
        <v>86.2805</v>
      </c>
      <c r="K310" s="2">
        <v>0.636805555555556</v>
      </c>
      <c r="L310" s="3">
        <f t="shared" si="9"/>
        <v>232.63680555555555</v>
      </c>
      <c r="M310">
        <f t="shared" si="10"/>
        <v>527.2736230543882</v>
      </c>
      <c r="N310">
        <f>(277-103)/(-67.4+(AVERAGE($P$207,$P$367)))*I310+277-((277-103)/(-67.4+(AVERAGE($P$207,$P$367)))*225)</f>
        <v>125.99780185131624</v>
      </c>
    </row>
    <row r="311" spans="1:14" ht="12.75">
      <c r="A311" t="s">
        <v>325</v>
      </c>
      <c r="B311" s="1">
        <v>36757</v>
      </c>
      <c r="C311" s="2">
        <v>0.6397569444444444</v>
      </c>
      <c r="D311" t="s">
        <v>9</v>
      </c>
      <c r="E311">
        <v>0.666</v>
      </c>
      <c r="F311">
        <v>9.2598</v>
      </c>
      <c r="G311" t="s">
        <v>10</v>
      </c>
      <c r="H311">
        <v>1.801</v>
      </c>
      <c r="I311">
        <v>82.3315</v>
      </c>
      <c r="K311" s="2">
        <v>0.638888888888889</v>
      </c>
      <c r="L311" s="3">
        <f t="shared" si="9"/>
        <v>232.63888888888889</v>
      </c>
      <c r="M311">
        <f t="shared" si="10"/>
        <v>526.3981687466604</v>
      </c>
      <c r="N311">
        <f>(277-103)/(-67.4+(AVERAGE($P$207,$P$367)))*I311+277-((277-103)/(-67.4+(AVERAGE($P$207,$P$367)))*225)</f>
        <v>121.69914390856735</v>
      </c>
    </row>
    <row r="312" spans="1:14" ht="12.75">
      <c r="A312" t="s">
        <v>326</v>
      </c>
      <c r="B312" s="1">
        <v>36757</v>
      </c>
      <c r="C312" s="2">
        <v>0.6418402777777777</v>
      </c>
      <c r="D312" t="s">
        <v>9</v>
      </c>
      <c r="E312">
        <v>0.666</v>
      </c>
      <c r="F312">
        <v>10.0032</v>
      </c>
      <c r="G312" t="s">
        <v>10</v>
      </c>
      <c r="H312">
        <v>1.803</v>
      </c>
      <c r="I312">
        <v>82.1794</v>
      </c>
      <c r="K312" s="2">
        <v>0.640972222222222</v>
      </c>
      <c r="L312" s="3">
        <f t="shared" si="9"/>
        <v>232.64097222222222</v>
      </c>
      <c r="M312">
        <f t="shared" si="10"/>
        <v>568.6587357833422</v>
      </c>
      <c r="N312">
        <f>(277-103)/(-67.4+(AVERAGE($P$207,$P$367)))*I312+277-((277-103)/(-67.4+(AVERAGE($P$207,$P$367)))*225)</f>
        <v>121.53357645526472</v>
      </c>
    </row>
    <row r="313" spans="1:14" ht="12.75">
      <c r="A313" t="s">
        <v>327</v>
      </c>
      <c r="B313" s="1">
        <v>36757</v>
      </c>
      <c r="C313" s="2">
        <v>0.6439236111111112</v>
      </c>
      <c r="D313" t="s">
        <v>9</v>
      </c>
      <c r="E313">
        <v>0.666</v>
      </c>
      <c r="F313">
        <v>9.1809</v>
      </c>
      <c r="G313" t="s">
        <v>10</v>
      </c>
      <c r="H313">
        <v>1.801</v>
      </c>
      <c r="I313">
        <v>84.4627</v>
      </c>
      <c r="K313" s="2">
        <v>0.643055555555555</v>
      </c>
      <c r="L313" s="3">
        <f t="shared" si="9"/>
        <v>232.64305555555555</v>
      </c>
      <c r="M313">
        <f t="shared" si="10"/>
        <v>521.912886611613</v>
      </c>
      <c r="N313">
        <f>(277-103)/(-67.4+(AVERAGE($P$207,$P$367)))*I313+277-((277-103)/(-67.4+(AVERAGE($P$207,$P$367)))*225)</f>
        <v>124.01904763294982</v>
      </c>
    </row>
    <row r="314" spans="1:14" ht="12.75">
      <c r="A314" t="s">
        <v>328</v>
      </c>
      <c r="B314" s="1">
        <v>36757</v>
      </c>
      <c r="C314" s="2">
        <v>0.6460185185185185</v>
      </c>
      <c r="D314" t="s">
        <v>9</v>
      </c>
      <c r="E314">
        <v>0.665</v>
      </c>
      <c r="F314">
        <v>9.4689</v>
      </c>
      <c r="G314" t="s">
        <v>10</v>
      </c>
      <c r="H314">
        <v>1.803</v>
      </c>
      <c r="I314">
        <v>84.1028</v>
      </c>
      <c r="K314" s="2">
        <v>0.645138888888889</v>
      </c>
      <c r="L314" s="3">
        <f t="shared" si="9"/>
        <v>232.64513888888888</v>
      </c>
      <c r="M314">
        <f t="shared" si="10"/>
        <v>538.2850191197706</v>
      </c>
      <c r="N314">
        <f>(277-103)/(-67.4+(AVERAGE($P$207,$P$367)))*I314+277-((277-103)/(-67.4+(AVERAGE($P$207,$P$367)))*225)</f>
        <v>123.62728085817258</v>
      </c>
    </row>
    <row r="315" spans="1:14" ht="12.75">
      <c r="A315" t="s">
        <v>329</v>
      </c>
      <c r="B315" s="1">
        <v>36757</v>
      </c>
      <c r="C315" s="2">
        <v>0.6481018518518519</v>
      </c>
      <c r="D315" t="s">
        <v>9</v>
      </c>
      <c r="E315">
        <v>0.665</v>
      </c>
      <c r="F315">
        <v>9.0708</v>
      </c>
      <c r="G315" t="s">
        <v>10</v>
      </c>
      <c r="H315">
        <v>1.805</v>
      </c>
      <c r="I315">
        <v>85.5598</v>
      </c>
      <c r="K315" s="2">
        <v>0.647222222222222</v>
      </c>
      <c r="L315" s="3">
        <f t="shared" si="9"/>
        <v>232.6472222222222</v>
      </c>
      <c r="M315">
        <f t="shared" si="10"/>
        <v>515.6539567881819</v>
      </c>
      <c r="N315">
        <f>(277-103)/(-67.4+(AVERAGE($P$207,$P$367)))*I315+277-((277-103)/(-67.4+(AVERAGE($P$207,$P$367)))*225)</f>
        <v>125.21328861268893</v>
      </c>
    </row>
    <row r="316" spans="1:14" ht="12.75">
      <c r="A316" t="s">
        <v>330</v>
      </c>
      <c r="B316" s="1">
        <v>36757</v>
      </c>
      <c r="C316" s="2">
        <v>0.6501851851851852</v>
      </c>
      <c r="D316" t="s">
        <v>9</v>
      </c>
      <c r="E316">
        <v>0.666</v>
      </c>
      <c r="F316">
        <v>9.2217</v>
      </c>
      <c r="G316" t="s">
        <v>10</v>
      </c>
      <c r="H316">
        <v>1.803</v>
      </c>
      <c r="I316">
        <v>85.2983</v>
      </c>
      <c r="K316" s="2">
        <v>0.649305555555555</v>
      </c>
      <c r="L316" s="3">
        <f t="shared" si="9"/>
        <v>232.64930555555554</v>
      </c>
      <c r="M316">
        <f t="shared" si="10"/>
        <v>524.2322720502686</v>
      </c>
      <c r="N316">
        <f>(277-103)/(-67.4+(AVERAGE($P$207,$P$367)))*I316+277-((277-103)/(-67.4+(AVERAGE($P$207,$P$367)))*225)</f>
        <v>124.92863450987085</v>
      </c>
    </row>
    <row r="317" spans="1:14" ht="12.75">
      <c r="A317" t="s">
        <v>331</v>
      </c>
      <c r="B317" s="1">
        <v>36757</v>
      </c>
      <c r="C317" s="2">
        <v>0.6522685185185185</v>
      </c>
      <c r="D317" t="s">
        <v>9</v>
      </c>
      <c r="E317">
        <v>0.666</v>
      </c>
      <c r="F317">
        <v>9.5464</v>
      </c>
      <c r="G317" t="s">
        <v>10</v>
      </c>
      <c r="H317">
        <v>1.803</v>
      </c>
      <c r="I317">
        <v>85.3997</v>
      </c>
      <c r="K317" s="2">
        <v>0.651388888888889</v>
      </c>
      <c r="L317" s="3">
        <f t="shared" si="9"/>
        <v>232.6513888888889</v>
      </c>
      <c r="M317">
        <f t="shared" si="10"/>
        <v>542.6907144995699</v>
      </c>
      <c r="N317">
        <f>(277-103)/(-67.4+(AVERAGE($P$207,$P$367)))*I317+277-((277-103)/(-67.4+(AVERAGE($P$207,$P$367)))*225)</f>
        <v>125.0390128120726</v>
      </c>
    </row>
    <row r="318" spans="1:14" ht="12.75">
      <c r="A318" t="s">
        <v>332</v>
      </c>
      <c r="B318" s="1">
        <v>36757</v>
      </c>
      <c r="C318" s="2">
        <v>0.6543518518518519</v>
      </c>
      <c r="D318" t="s">
        <v>9</v>
      </c>
      <c r="E318">
        <v>0.666</v>
      </c>
      <c r="F318">
        <v>9.5245</v>
      </c>
      <c r="G318" t="s">
        <v>10</v>
      </c>
      <c r="H318">
        <v>1.801</v>
      </c>
      <c r="I318">
        <v>86.62</v>
      </c>
      <c r="K318" s="2">
        <v>0.653472222222222</v>
      </c>
      <c r="L318" s="3">
        <f t="shared" si="9"/>
        <v>232.65347222222223</v>
      </c>
      <c r="M318">
        <f t="shared" si="10"/>
        <v>541.4457502567622</v>
      </c>
      <c r="N318">
        <f>(277-103)/(-67.4+(AVERAGE($P$207,$P$367)))*I318+277-((277-103)/(-67.4+(AVERAGE($P$207,$P$367)))*225)</f>
        <v>126.36736234044344</v>
      </c>
    </row>
    <row r="319" spans="1:14" ht="12.75">
      <c r="A319" t="s">
        <v>333</v>
      </c>
      <c r="B319" s="1">
        <v>36757</v>
      </c>
      <c r="C319" s="2">
        <v>0.6564351851851852</v>
      </c>
      <c r="D319" t="s">
        <v>9</v>
      </c>
      <c r="E319">
        <v>0.666</v>
      </c>
      <c r="F319">
        <v>9.6082</v>
      </c>
      <c r="G319" t="s">
        <v>10</v>
      </c>
      <c r="H319">
        <v>1.805</v>
      </c>
      <c r="I319">
        <v>84.3807</v>
      </c>
      <c r="K319" s="2">
        <v>0.655555555555556</v>
      </c>
      <c r="L319" s="3">
        <f t="shared" si="9"/>
        <v>232.65555555555557</v>
      </c>
      <c r="M319">
        <f t="shared" si="10"/>
        <v>546.2039012669455</v>
      </c>
      <c r="N319">
        <f>(277-103)/(-67.4+(AVERAGE($P$207,$P$367)))*I319+277-((277-103)/(-67.4+(AVERAGE($P$207,$P$367)))*225)</f>
        <v>123.92978707298391</v>
      </c>
    </row>
    <row r="320" spans="1:14" ht="12.75">
      <c r="A320" t="s">
        <v>334</v>
      </c>
      <c r="B320" s="1">
        <v>36757</v>
      </c>
      <c r="C320" s="2">
        <v>0.6585185185185185</v>
      </c>
      <c r="D320" t="s">
        <v>9</v>
      </c>
      <c r="E320">
        <v>0.665</v>
      </c>
      <c r="F320">
        <v>9.7138</v>
      </c>
      <c r="G320" t="s">
        <v>10</v>
      </c>
      <c r="H320">
        <v>1.805</v>
      </c>
      <c r="I320">
        <v>85.3509</v>
      </c>
      <c r="K320" s="2">
        <v>0.657638888888889</v>
      </c>
      <c r="L320" s="3">
        <f t="shared" si="9"/>
        <v>232.6576388888889</v>
      </c>
      <c r="M320">
        <f t="shared" si="10"/>
        <v>552.2070165199367</v>
      </c>
      <c r="N320">
        <f>(277-103)/(-67.4+(AVERAGE($P$207,$P$367)))*I320+277-((277-103)/(-67.4+(AVERAGE($P$207,$P$367)))*225)</f>
        <v>124.9858918934587</v>
      </c>
    </row>
    <row r="321" spans="1:14" ht="12.75">
      <c r="A321" t="s">
        <v>335</v>
      </c>
      <c r="B321" s="1">
        <v>36757</v>
      </c>
      <c r="C321" s="2">
        <v>0.6606134259259259</v>
      </c>
      <c r="D321" t="s">
        <v>9</v>
      </c>
      <c r="E321">
        <v>0.665</v>
      </c>
      <c r="F321">
        <v>9.3201</v>
      </c>
      <c r="G321" t="s">
        <v>10</v>
      </c>
      <c r="H321">
        <v>1.801</v>
      </c>
      <c r="I321">
        <v>83.3032</v>
      </c>
      <c r="K321" s="2">
        <v>0.659722222222222</v>
      </c>
      <c r="L321" s="3">
        <f t="shared" si="9"/>
        <v>232.65972222222223</v>
      </c>
      <c r="M321">
        <f t="shared" si="10"/>
        <v>529.8260839905558</v>
      </c>
      <c r="N321">
        <f>(277-103)/(-67.4+(AVERAGE($P$207,$P$367)))*I321+277-((277-103)/(-67.4+(AVERAGE($P$207,$P$367)))*225)</f>
        <v>122.75688154416349</v>
      </c>
    </row>
    <row r="322" spans="1:14" ht="12.75">
      <c r="A322" t="s">
        <v>336</v>
      </c>
      <c r="B322" s="1">
        <v>36757</v>
      </c>
      <c r="C322" s="2">
        <v>0.6626967592592593</v>
      </c>
      <c r="D322" t="s">
        <v>9</v>
      </c>
      <c r="E322">
        <v>0.671</v>
      </c>
      <c r="F322">
        <v>9.8088</v>
      </c>
      <c r="G322" t="s">
        <v>10</v>
      </c>
      <c r="H322">
        <v>1.806</v>
      </c>
      <c r="I322">
        <v>81.9077</v>
      </c>
      <c r="K322" s="2">
        <v>0.661805555555556</v>
      </c>
      <c r="L322" s="3">
        <f t="shared" si="9"/>
        <v>232.66180555555556</v>
      </c>
      <c r="M322">
        <f t="shared" si="10"/>
        <v>557.6075463403357</v>
      </c>
      <c r="N322">
        <f>(277-103)/(-67.4+(AVERAGE($P$207,$P$367)))*I322+277-((277-103)/(-67.4+(AVERAGE($P$207,$P$367)))*225)</f>
        <v>121.23781920962159</v>
      </c>
    </row>
    <row r="323" spans="1:14" ht="12.75">
      <c r="A323" t="s">
        <v>337</v>
      </c>
      <c r="B323" s="1">
        <v>36757</v>
      </c>
      <c r="C323" s="2">
        <v>0.6647800925925925</v>
      </c>
      <c r="D323" t="s">
        <v>9</v>
      </c>
      <c r="E323">
        <v>0.666</v>
      </c>
      <c r="F323">
        <v>9.5568</v>
      </c>
      <c r="G323" t="s">
        <v>10</v>
      </c>
      <c r="H323">
        <v>1.803</v>
      </c>
      <c r="I323">
        <v>79.8609</v>
      </c>
      <c r="K323" s="2">
        <v>0.663888888888889</v>
      </c>
      <c r="L323" s="3">
        <f t="shared" si="9"/>
        <v>232.6638888888889</v>
      </c>
      <c r="M323">
        <f t="shared" si="10"/>
        <v>543.2819303956979</v>
      </c>
      <c r="N323">
        <f>(277-103)/(-67.4+(AVERAGE($P$207,$P$367)))*I323+277-((277-103)/(-67.4+(AVERAGE($P$207,$P$367)))*225)</f>
        <v>119.00978854939916</v>
      </c>
    </row>
    <row r="324" spans="1:14" ht="12.75">
      <c r="A324" t="s">
        <v>338</v>
      </c>
      <c r="B324" s="1">
        <v>36757</v>
      </c>
      <c r="C324" s="2">
        <v>0.666863425925926</v>
      </c>
      <c r="D324" t="s">
        <v>9</v>
      </c>
      <c r="E324">
        <v>0.665</v>
      </c>
      <c r="F324">
        <v>9.7427</v>
      </c>
      <c r="G324" t="s">
        <v>10</v>
      </c>
      <c r="H324">
        <v>1.806</v>
      </c>
      <c r="I324">
        <v>86.6443</v>
      </c>
      <c r="K324" s="2">
        <v>0.665972222222222</v>
      </c>
      <c r="L324" s="3">
        <f t="shared" si="9"/>
        <v>232.66597222222222</v>
      </c>
      <c r="M324">
        <f t="shared" si="10"/>
        <v>553.8499145389843</v>
      </c>
      <c r="N324">
        <f>(277-103)/(-67.4+(AVERAGE($P$207,$P$367)))*I324+277-((277-103)/(-67.4+(AVERAGE($P$207,$P$367)))*225)</f>
        <v>126.39381394540891</v>
      </c>
    </row>
    <row r="325" spans="1:14" ht="12.75">
      <c r="A325" t="s">
        <v>339</v>
      </c>
      <c r="B325" s="1">
        <v>36757</v>
      </c>
      <c r="C325" s="2">
        <v>0.6689467592592592</v>
      </c>
      <c r="D325" t="s">
        <v>9</v>
      </c>
      <c r="E325">
        <v>0.665</v>
      </c>
      <c r="F325">
        <v>9.3346</v>
      </c>
      <c r="G325" t="s">
        <v>10</v>
      </c>
      <c r="H325">
        <v>1.801</v>
      </c>
      <c r="I325">
        <v>81.9213</v>
      </c>
      <c r="K325" s="2">
        <v>0.668055555555556</v>
      </c>
      <c r="L325" s="3">
        <f t="shared" si="9"/>
        <v>232.66805555555555</v>
      </c>
      <c r="M325">
        <f t="shared" si="10"/>
        <v>530.6503753841957</v>
      </c>
      <c r="N325">
        <f>(277-103)/(-67.4+(AVERAGE($P$207,$P$367)))*I325+277-((277-103)/(-67.4+(AVERAGE($P$207,$P$367)))*225)</f>
        <v>121.25262340005492</v>
      </c>
    </row>
    <row r="326" spans="1:14" ht="12.75">
      <c r="A326" t="s">
        <v>340</v>
      </c>
      <c r="B326" s="1">
        <v>36757</v>
      </c>
      <c r="C326" s="2">
        <v>0.6710300925925926</v>
      </c>
      <c r="D326" t="s">
        <v>9</v>
      </c>
      <c r="E326">
        <v>0.666</v>
      </c>
      <c r="F326">
        <v>9.1581</v>
      </c>
      <c r="G326" t="s">
        <v>10</v>
      </c>
      <c r="H326">
        <v>1.803</v>
      </c>
      <c r="I326">
        <v>83.5006</v>
      </c>
      <c r="K326" s="2">
        <v>0.670138888888889</v>
      </c>
      <c r="L326" s="3">
        <f aca="true" t="shared" si="11" ref="L326:L389">B326-DATE(1999,12,31)+K326</f>
        <v>232.67013888888889</v>
      </c>
      <c r="M326">
        <f t="shared" si="10"/>
        <v>520.616759454717</v>
      </c>
      <c r="N326">
        <f>(277-103)/(-67.4+(AVERAGE($P$207,$P$367)))*I326+277-((277-103)/(-67.4+(AVERAGE($P$207,$P$367)))*225)</f>
        <v>122.97176001413021</v>
      </c>
    </row>
    <row r="327" spans="1:14" ht="12.75">
      <c r="A327" t="s">
        <v>341</v>
      </c>
      <c r="B327" s="1">
        <v>36757</v>
      </c>
      <c r="C327" s="2">
        <v>0.673125</v>
      </c>
      <c r="D327" t="s">
        <v>9</v>
      </c>
      <c r="E327">
        <v>0.666</v>
      </c>
      <c r="F327">
        <v>9.3906</v>
      </c>
      <c r="G327" t="s">
        <v>10</v>
      </c>
      <c r="H327">
        <v>1.801</v>
      </c>
      <c r="I327">
        <v>80.9223</v>
      </c>
      <c r="K327" s="2">
        <v>0.672222222222222</v>
      </c>
      <c r="L327" s="3">
        <f t="shared" si="11"/>
        <v>232.67222222222222</v>
      </c>
      <c r="M327">
        <f t="shared" si="10"/>
        <v>533.8338455941151</v>
      </c>
      <c r="N327">
        <f>(277-103)/(-67.4+(AVERAGE($P$207,$P$367)))*I327+277-((277-103)/(-67.4+(AVERAGE($P$207,$P$367)))*225)</f>
        <v>120.16516852925065</v>
      </c>
    </row>
    <row r="328" spans="1:14" ht="12.75">
      <c r="A328" t="s">
        <v>342</v>
      </c>
      <c r="B328" s="1">
        <v>36757</v>
      </c>
      <c r="C328" s="2">
        <v>0.6751967592592593</v>
      </c>
      <c r="D328" t="s">
        <v>9</v>
      </c>
      <c r="E328">
        <v>0.665</v>
      </c>
      <c r="F328">
        <v>9.5612</v>
      </c>
      <c r="G328" t="s">
        <v>10</v>
      </c>
      <c r="H328">
        <v>1.801</v>
      </c>
      <c r="I328">
        <v>84.388</v>
      </c>
      <c r="K328" s="2">
        <v>0.674305555555555</v>
      </c>
      <c r="L328" s="3">
        <f t="shared" si="11"/>
        <v>232.67430555555555</v>
      </c>
      <c r="M328">
        <f t="shared" si="10"/>
        <v>543.5320601979058</v>
      </c>
      <c r="N328">
        <f>(277-103)/(-67.4+(AVERAGE($P$207,$P$367)))*I328+277-((277-103)/(-67.4+(AVERAGE($P$207,$P$367)))*225)</f>
        <v>123.93773343990773</v>
      </c>
    </row>
    <row r="329" spans="1:14" ht="12.75">
      <c r="A329" t="s">
        <v>343</v>
      </c>
      <c r="B329" s="1">
        <v>36757</v>
      </c>
      <c r="C329" s="2">
        <v>0.6772916666666666</v>
      </c>
      <c r="D329" t="s">
        <v>9</v>
      </c>
      <c r="E329">
        <v>0.665</v>
      </c>
      <c r="F329">
        <v>9.6463</v>
      </c>
      <c r="G329" t="s">
        <v>10</v>
      </c>
      <c r="H329">
        <v>1.801</v>
      </c>
      <c r="I329">
        <v>84.585</v>
      </c>
      <c r="K329" s="2">
        <v>0.676388888888889</v>
      </c>
      <c r="L329" s="3">
        <f t="shared" si="11"/>
        <v>232.67638888888888</v>
      </c>
      <c r="M329">
        <f t="shared" si="10"/>
        <v>548.3697979633371</v>
      </c>
      <c r="N329">
        <f>(277-103)/(-67.4+(AVERAGE($P$207,$P$367)))*I329+277-((277-103)/(-67.4+(AVERAGE($P$207,$P$367)))*225)</f>
        <v>124.15217649250877</v>
      </c>
    </row>
    <row r="330" spans="1:14" ht="12.75">
      <c r="A330" t="s">
        <v>344</v>
      </c>
      <c r="B330" s="1">
        <v>36757</v>
      </c>
      <c r="C330" s="2">
        <v>0.679375</v>
      </c>
      <c r="D330" t="s">
        <v>9</v>
      </c>
      <c r="E330">
        <v>0.665</v>
      </c>
      <c r="F330">
        <v>9.1837</v>
      </c>
      <c r="G330" t="s">
        <v>10</v>
      </c>
      <c r="H330">
        <v>1.801</v>
      </c>
      <c r="I330">
        <v>81.2723</v>
      </c>
      <c r="K330" s="2">
        <v>0.678472222222222</v>
      </c>
      <c r="L330" s="3">
        <f t="shared" si="11"/>
        <v>232.6784722222222</v>
      </c>
      <c r="M330">
        <f t="shared" si="10"/>
        <v>522.072060122109</v>
      </c>
      <c r="N330">
        <f>(277-103)/(-67.4+(AVERAGE($P$207,$P$367)))*I330+277-((277-103)/(-67.4+(AVERAGE($P$207,$P$367)))*225)</f>
        <v>120.54615872422715</v>
      </c>
    </row>
    <row r="331" spans="1:14" ht="12.75">
      <c r="A331" t="s">
        <v>345</v>
      </c>
      <c r="B331" s="1">
        <v>36757</v>
      </c>
      <c r="C331" s="2">
        <v>0.6814583333333334</v>
      </c>
      <c r="D331" t="s">
        <v>9</v>
      </c>
      <c r="E331">
        <v>0.663</v>
      </c>
      <c r="F331">
        <v>9.5818</v>
      </c>
      <c r="G331" t="s">
        <v>10</v>
      </c>
      <c r="H331">
        <v>1.796</v>
      </c>
      <c r="I331">
        <v>82.7435</v>
      </c>
      <c r="K331" s="2">
        <v>0.680555555555555</v>
      </c>
      <c r="L331" s="3">
        <f t="shared" si="11"/>
        <v>232.68055555555554</v>
      </c>
      <c r="M331">
        <f t="shared" si="10"/>
        <v>544.7031224536976</v>
      </c>
      <c r="N331">
        <f>(277-103)/(-67.4+(AVERAGE($P$207,$P$367)))*I331+277-((277-103)/(-67.4+(AVERAGE($P$207,$P$367)))*225)</f>
        <v>122.1476237952254</v>
      </c>
    </row>
    <row r="332" spans="1:14" ht="12.75">
      <c r="A332" t="s">
        <v>346</v>
      </c>
      <c r="B332" s="1">
        <v>36757</v>
      </c>
      <c r="C332" s="2">
        <v>0.6835416666666667</v>
      </c>
      <c r="D332" t="s">
        <v>9</v>
      </c>
      <c r="E332">
        <v>0.665</v>
      </c>
      <c r="F332">
        <v>9.2241</v>
      </c>
      <c r="G332" t="s">
        <v>10</v>
      </c>
      <c r="H332">
        <v>1.796</v>
      </c>
      <c r="I332">
        <v>81.0156</v>
      </c>
      <c r="K332" s="2">
        <v>0.682638888888889</v>
      </c>
      <c r="L332" s="3">
        <f t="shared" si="11"/>
        <v>232.6826388888889</v>
      </c>
      <c r="M332">
        <f t="shared" si="10"/>
        <v>524.3687064878366</v>
      </c>
      <c r="N332">
        <f>(277-103)/(-67.4+(AVERAGE($P$207,$P$367)))*I332+277-((277-103)/(-67.4+(AVERAGE($P$207,$P$367)))*225)</f>
        <v>120.26672962979723</v>
      </c>
    </row>
    <row r="333" spans="1:14" ht="12.75">
      <c r="A333" t="s">
        <v>347</v>
      </c>
      <c r="B333" s="1">
        <v>36757</v>
      </c>
      <c r="C333" s="2">
        <v>0.685625</v>
      </c>
      <c r="D333" t="s">
        <v>9</v>
      </c>
      <c r="E333">
        <v>0.668</v>
      </c>
      <c r="F333">
        <v>9.7485</v>
      </c>
      <c r="G333" t="s">
        <v>10</v>
      </c>
      <c r="H333">
        <v>1.8</v>
      </c>
      <c r="I333">
        <v>81.5274</v>
      </c>
      <c r="K333" s="2">
        <v>0.684722222222222</v>
      </c>
      <c r="L333" s="3">
        <f t="shared" si="11"/>
        <v>232.68472222222223</v>
      </c>
      <c r="M333">
        <f t="shared" si="10"/>
        <v>554.1796310964403</v>
      </c>
      <c r="N333">
        <f>(277-103)/(-67.4+(AVERAGE($P$207,$P$367)))*I333+277-((277-103)/(-67.4+(AVERAGE($P$207,$P$367)))*225)</f>
        <v>120.82384614919425</v>
      </c>
    </row>
    <row r="334" spans="1:14" ht="12.75">
      <c r="A334" t="s">
        <v>348</v>
      </c>
      <c r="B334" s="1">
        <v>36757</v>
      </c>
      <c r="C334" s="2">
        <v>0.6877083333333333</v>
      </c>
      <c r="D334" t="s">
        <v>9</v>
      </c>
      <c r="E334">
        <v>0.663</v>
      </c>
      <c r="F334">
        <v>9.374</v>
      </c>
      <c r="G334" t="s">
        <v>10</v>
      </c>
      <c r="H334">
        <v>1.795</v>
      </c>
      <c r="I334">
        <v>82.0259</v>
      </c>
      <c r="K334" s="2">
        <v>0.686805555555556</v>
      </c>
      <c r="L334" s="3">
        <f t="shared" si="11"/>
        <v>232.68680555555557</v>
      </c>
      <c r="M334">
        <f t="shared" si="10"/>
        <v>532.8901740676033</v>
      </c>
      <c r="N334">
        <f>(277-103)/(-67.4+(AVERAGE($P$207,$P$367)))*I334+277-((277-103)/(-67.4+(AVERAGE($P$207,$P$367)))*225)</f>
        <v>121.36648504118216</v>
      </c>
    </row>
    <row r="335" spans="1:14" ht="12.75">
      <c r="A335" t="s">
        <v>349</v>
      </c>
      <c r="B335" s="1">
        <v>36757</v>
      </c>
      <c r="C335" s="2">
        <v>0.6897916666666667</v>
      </c>
      <c r="D335" t="s">
        <v>9</v>
      </c>
      <c r="E335">
        <v>0.663</v>
      </c>
      <c r="F335">
        <v>11.1699</v>
      </c>
      <c r="G335" t="s">
        <v>10</v>
      </c>
      <c r="H335">
        <v>1.795</v>
      </c>
      <c r="I335">
        <v>85.4861</v>
      </c>
      <c r="K335" s="2">
        <v>0.688888888888889</v>
      </c>
      <c r="L335" s="3">
        <f t="shared" si="11"/>
        <v>232.6888888888889</v>
      </c>
      <c r="M335">
        <f t="shared" si="10"/>
        <v>634.9829267460767</v>
      </c>
      <c r="N335">
        <f>(277-103)/(-67.4+(AVERAGE($P$207,$P$367)))*I335+277-((277-103)/(-67.4+(AVERAGE($P$207,$P$367)))*225)</f>
        <v>125.13306296306104</v>
      </c>
    </row>
    <row r="336" spans="1:14" ht="12.75">
      <c r="A336" t="s">
        <v>350</v>
      </c>
      <c r="B336" s="1">
        <v>36757</v>
      </c>
      <c r="C336" s="2">
        <v>0.6918865740740742</v>
      </c>
      <c r="D336" t="s">
        <v>9</v>
      </c>
      <c r="E336">
        <v>0.661</v>
      </c>
      <c r="F336">
        <v>16.6154</v>
      </c>
      <c r="G336" t="s">
        <v>10</v>
      </c>
      <c r="H336">
        <v>1.795</v>
      </c>
      <c r="I336">
        <v>88.4503</v>
      </c>
      <c r="K336" s="2">
        <v>0.690972222222222</v>
      </c>
      <c r="L336" s="3">
        <f t="shared" si="11"/>
        <v>232.69097222222223</v>
      </c>
      <c r="M336">
        <f t="shared" si="10"/>
        <v>944.5469808195922</v>
      </c>
      <c r="N336">
        <f>(277-103)/(-67.4+(AVERAGE($P$207,$P$367)))*I336+277-((277-103)/(-67.4+(AVERAGE($P$207,$P$367)))*225)</f>
        <v>128.35972335148756</v>
      </c>
    </row>
    <row r="337" spans="1:14" ht="12.75">
      <c r="A337" t="s">
        <v>351</v>
      </c>
      <c r="B337" s="1">
        <v>36757</v>
      </c>
      <c r="C337" s="2">
        <v>0.6939699074074074</v>
      </c>
      <c r="D337" t="s">
        <v>9</v>
      </c>
      <c r="E337">
        <v>0.661</v>
      </c>
      <c r="F337">
        <v>19.3402</v>
      </c>
      <c r="G337" t="s">
        <v>10</v>
      </c>
      <c r="H337">
        <v>1.791</v>
      </c>
      <c r="I337">
        <v>87.3984</v>
      </c>
      <c r="K337" s="2">
        <v>0.693055555555556</v>
      </c>
      <c r="L337" s="3">
        <f t="shared" si="11"/>
        <v>232.69305555555556</v>
      </c>
      <c r="M337">
        <f aca="true" t="shared" si="12" ref="M337:M368">500*F337/AVERAGE($Q$367,$Q$207)</f>
        <v>1099.445545605106</v>
      </c>
      <c r="N337">
        <f>(277-103)/(-67.4+(AVERAGE($P$207,$P$367)))*I337+277-((277-103)/(-67.4+(AVERAGE($P$207,$P$367)))*225)</f>
        <v>127.21468453407107</v>
      </c>
    </row>
    <row r="338" spans="1:14" ht="12.75">
      <c r="A338" t="s">
        <v>58</v>
      </c>
      <c r="B338">
        <f>AVERAGE(B337,B341)</f>
        <v>36757</v>
      </c>
      <c r="C338">
        <f>AVERAGE(C337,C341)</f>
        <v>0.6976331018518518</v>
      </c>
      <c r="D338" t="s">
        <v>9</v>
      </c>
      <c r="E338" t="s">
        <v>58</v>
      </c>
      <c r="F338" t="s">
        <v>58</v>
      </c>
      <c r="G338" t="s">
        <v>10</v>
      </c>
      <c r="H338" t="s">
        <v>58</v>
      </c>
      <c r="I338" t="s">
        <v>58</v>
      </c>
      <c r="K338" s="2">
        <v>0.695138888888889</v>
      </c>
      <c r="L338" s="3">
        <f t="shared" si="11"/>
        <v>232.6951388888889</v>
      </c>
      <c r="M338" t="s">
        <v>58</v>
      </c>
      <c r="N338" t="s">
        <v>58</v>
      </c>
    </row>
    <row r="339" spans="1:14" ht="12.75">
      <c r="A339" t="s">
        <v>58</v>
      </c>
      <c r="B339">
        <f>AVERAGE(B338,B341)</f>
        <v>36757</v>
      </c>
      <c r="C339">
        <f>AVERAGE(C338,C341)</f>
        <v>0.699464699074074</v>
      </c>
      <c r="D339" t="s">
        <v>9</v>
      </c>
      <c r="E339" t="s">
        <v>58</v>
      </c>
      <c r="F339" t="s">
        <v>58</v>
      </c>
      <c r="G339" t="s">
        <v>10</v>
      </c>
      <c r="H339" t="s">
        <v>58</v>
      </c>
      <c r="I339" t="s">
        <v>58</v>
      </c>
      <c r="K339" s="2">
        <v>0.697222222222222</v>
      </c>
      <c r="L339" s="3">
        <f t="shared" si="11"/>
        <v>232.69722222222222</v>
      </c>
      <c r="M339" t="s">
        <v>58</v>
      </c>
      <c r="N339" t="s">
        <v>58</v>
      </c>
    </row>
    <row r="340" spans="1:14" ht="12.75">
      <c r="A340" t="s">
        <v>58</v>
      </c>
      <c r="B340">
        <f>AVERAGE(B339,B342)</f>
        <v>36757</v>
      </c>
      <c r="C340">
        <f>AVERAGE(C339,C342)</f>
        <v>0.7014221643518519</v>
      </c>
      <c r="D340" t="s">
        <v>9</v>
      </c>
      <c r="E340" t="s">
        <v>58</v>
      </c>
      <c r="F340" t="s">
        <v>58</v>
      </c>
      <c r="G340" t="s">
        <v>10</v>
      </c>
      <c r="H340" t="s">
        <v>58</v>
      </c>
      <c r="I340" t="s">
        <v>58</v>
      </c>
      <c r="K340" s="2">
        <v>0.699305555555555</v>
      </c>
      <c r="L340" s="3">
        <f t="shared" si="11"/>
        <v>232.69930555555555</v>
      </c>
      <c r="M340" t="s">
        <v>58</v>
      </c>
      <c r="N340" t="s">
        <v>58</v>
      </c>
    </row>
    <row r="341" spans="1:14" ht="12.75">
      <c r="A341" t="s">
        <v>352</v>
      </c>
      <c r="B341" s="1">
        <v>36757</v>
      </c>
      <c r="C341" s="2">
        <v>0.7012962962962962</v>
      </c>
      <c r="D341" t="s">
        <v>9</v>
      </c>
      <c r="E341">
        <v>0.66</v>
      </c>
      <c r="F341">
        <v>9.8985</v>
      </c>
      <c r="G341" t="s">
        <v>10</v>
      </c>
      <c r="H341">
        <v>1.788</v>
      </c>
      <c r="I341">
        <v>83.9029</v>
      </c>
      <c r="K341" s="2">
        <v>0.701388888888888</v>
      </c>
      <c r="L341" s="3">
        <f t="shared" si="11"/>
        <v>232.70138888888889</v>
      </c>
      <c r="M341">
        <f t="shared" si="12"/>
        <v>562.7067834444391</v>
      </c>
      <c r="N341">
        <f>(277-103)/(-67.4+(AVERAGE($P$207,$P$367)))*I341+277-((277-103)/(-67.4+(AVERAGE($P$207,$P$367)))*225)</f>
        <v>123.40968102967031</v>
      </c>
    </row>
    <row r="342" spans="1:14" ht="12.75">
      <c r="A342" t="s">
        <v>353</v>
      </c>
      <c r="B342" s="1">
        <v>36757</v>
      </c>
      <c r="C342" s="2">
        <v>0.7033796296296296</v>
      </c>
      <c r="D342" t="s">
        <v>9</v>
      </c>
      <c r="E342">
        <v>0.66</v>
      </c>
      <c r="F342">
        <v>8.8791</v>
      </c>
      <c r="G342" t="s">
        <v>10</v>
      </c>
      <c r="H342">
        <v>1.788</v>
      </c>
      <c r="I342">
        <v>81.6075</v>
      </c>
      <c r="K342" s="2">
        <v>0.703472222222221</v>
      </c>
      <c r="L342" s="3">
        <f t="shared" si="11"/>
        <v>232.70347222222222</v>
      </c>
      <c r="M342">
        <f t="shared" si="12"/>
        <v>504.75625608743934</v>
      </c>
      <c r="N342">
        <f>(277-103)/(-67.4+(AVERAGE($P$207,$P$367)))*I342+277-((277-103)/(-67.4+(AVERAGE($P$207,$P$367)))*225)</f>
        <v>120.91103847667318</v>
      </c>
    </row>
    <row r="343" spans="1:14" ht="12.75">
      <c r="A343" t="s">
        <v>354</v>
      </c>
      <c r="B343" s="1">
        <v>36757</v>
      </c>
      <c r="C343" s="2">
        <v>0.705462962962963</v>
      </c>
      <c r="D343" t="s">
        <v>9</v>
      </c>
      <c r="E343">
        <v>0.665</v>
      </c>
      <c r="F343">
        <v>9.1264</v>
      </c>
      <c r="G343" t="s">
        <v>10</v>
      </c>
      <c r="H343">
        <v>1.791</v>
      </c>
      <c r="I343">
        <v>82.5442</v>
      </c>
      <c r="K343" s="2">
        <v>0.705555555555554</v>
      </c>
      <c r="L343" s="3">
        <f t="shared" si="11"/>
        <v>232.70555555555555</v>
      </c>
      <c r="M343">
        <f t="shared" si="12"/>
        <v>518.8146879251734</v>
      </c>
      <c r="N343">
        <f>(277-103)/(-67.4+(AVERAGE($P$207,$P$367)))*I343+277-((277-103)/(-67.4+(AVERAGE($P$207,$P$367)))*225)</f>
        <v>121.93067709277165</v>
      </c>
    </row>
    <row r="344" spans="1:14" ht="12.75">
      <c r="A344" t="s">
        <v>355</v>
      </c>
      <c r="B344" s="1">
        <v>36757</v>
      </c>
      <c r="C344" s="2">
        <v>0.7075462962962963</v>
      </c>
      <c r="D344" t="s">
        <v>9</v>
      </c>
      <c r="E344">
        <v>0.66</v>
      </c>
      <c r="F344">
        <v>9.3204</v>
      </c>
      <c r="G344" t="s">
        <v>10</v>
      </c>
      <c r="H344">
        <v>1.785</v>
      </c>
      <c r="I344">
        <v>80.6397</v>
      </c>
      <c r="K344" s="2">
        <v>0.707638888888887</v>
      </c>
      <c r="L344" s="3">
        <f t="shared" si="11"/>
        <v>232.70763888888888</v>
      </c>
      <c r="M344">
        <f t="shared" si="12"/>
        <v>529.8431382952518</v>
      </c>
      <c r="N344">
        <f>(277-103)/(-67.4+(AVERAGE($P$207,$P$367)))*I344+277-((277-103)/(-67.4+(AVERAGE($P$207,$P$367)))*225)</f>
        <v>119.85754616039247</v>
      </c>
    </row>
    <row r="345" spans="1:14" ht="12.75">
      <c r="A345" t="s">
        <v>356</v>
      </c>
      <c r="B345" s="1">
        <v>36757</v>
      </c>
      <c r="C345" s="2">
        <v>0.7096296296296297</v>
      </c>
      <c r="D345" t="s">
        <v>9</v>
      </c>
      <c r="E345">
        <v>0.66</v>
      </c>
      <c r="F345">
        <v>9.1534</v>
      </c>
      <c r="G345" t="s">
        <v>10</v>
      </c>
      <c r="H345">
        <v>1.785</v>
      </c>
      <c r="I345">
        <v>80.1761</v>
      </c>
      <c r="K345" s="2">
        <v>0.70972222222222</v>
      </c>
      <c r="L345" s="3">
        <f t="shared" si="11"/>
        <v>232.7097222222222</v>
      </c>
      <c r="M345">
        <f t="shared" si="12"/>
        <v>520.3495753478131</v>
      </c>
      <c r="N345">
        <f>(277-103)/(-67.4+(AVERAGE($P$207,$P$367)))*I345+277-((277-103)/(-67.4+(AVERAGE($P$207,$P$367)))*225)</f>
        <v>119.35289743356083</v>
      </c>
    </row>
    <row r="346" spans="1:14" ht="12.75">
      <c r="A346" t="s">
        <v>357</v>
      </c>
      <c r="B346" s="1">
        <v>36757</v>
      </c>
      <c r="C346" s="2">
        <v>0.7117129629629629</v>
      </c>
      <c r="D346" t="s">
        <v>9</v>
      </c>
      <c r="E346">
        <v>0.66</v>
      </c>
      <c r="F346">
        <v>9.4014</v>
      </c>
      <c r="G346" t="s">
        <v>10</v>
      </c>
      <c r="H346">
        <v>1.786</v>
      </c>
      <c r="I346">
        <v>84.1971</v>
      </c>
      <c r="K346" s="2">
        <v>0.711805555555553</v>
      </c>
      <c r="L346" s="3">
        <f t="shared" si="11"/>
        <v>232.71180555555554</v>
      </c>
      <c r="M346">
        <f t="shared" si="12"/>
        <v>534.4478005631712</v>
      </c>
      <c r="N346">
        <f>(277-103)/(-67.4+(AVERAGE($P$207,$P$367)))*I346+277-((277-103)/(-67.4+(AVERAGE($P$207,$P$367)))*225)</f>
        <v>123.72993050213341</v>
      </c>
    </row>
    <row r="347" spans="1:14" ht="12.75">
      <c r="A347" t="s">
        <v>358</v>
      </c>
      <c r="B347" s="1">
        <v>36757</v>
      </c>
      <c r="C347" s="2">
        <v>0.7137962962962963</v>
      </c>
      <c r="D347" t="s">
        <v>9</v>
      </c>
      <c r="E347">
        <v>0.66</v>
      </c>
      <c r="F347">
        <v>9.6633</v>
      </c>
      <c r="G347" t="s">
        <v>10</v>
      </c>
      <c r="H347">
        <v>1.788</v>
      </c>
      <c r="I347">
        <v>81.538</v>
      </c>
      <c r="K347" s="2">
        <v>0.713888888888886</v>
      </c>
      <c r="L347" s="3">
        <f t="shared" si="11"/>
        <v>232.71388888888887</v>
      </c>
      <c r="M347">
        <f t="shared" si="12"/>
        <v>549.336208562777</v>
      </c>
      <c r="N347">
        <f>(277-103)/(-67.4+(AVERAGE($P$207,$P$367)))*I347+277-((277-103)/(-67.4+(AVERAGE($P$207,$P$367)))*225)</f>
        <v>120.83538470938498</v>
      </c>
    </row>
    <row r="348" spans="1:14" ht="12.75">
      <c r="A348" t="s">
        <v>359</v>
      </c>
      <c r="B348" s="1">
        <v>36757</v>
      </c>
      <c r="C348" s="2">
        <v>0.7158912037037037</v>
      </c>
      <c r="D348" t="s">
        <v>9</v>
      </c>
      <c r="E348">
        <v>0.658</v>
      </c>
      <c r="F348">
        <v>9.1749</v>
      </c>
      <c r="G348" t="s">
        <v>10</v>
      </c>
      <c r="H348">
        <v>1.783</v>
      </c>
      <c r="I348">
        <v>81.6245</v>
      </c>
      <c r="K348" s="2">
        <v>0.715972222222219</v>
      </c>
      <c r="L348" s="3">
        <f t="shared" si="11"/>
        <v>232.7159722222222</v>
      </c>
      <c r="M348">
        <f t="shared" si="12"/>
        <v>521.571800517693</v>
      </c>
      <c r="N348">
        <f>(277-103)/(-67.4+(AVERAGE($P$207,$P$367)))*I348+277-((277-103)/(-67.4+(AVERAGE($P$207,$P$367)))*225)</f>
        <v>120.9295437147149</v>
      </c>
    </row>
    <row r="349" spans="1:14" ht="12.75">
      <c r="A349" t="s">
        <v>360</v>
      </c>
      <c r="B349" s="1">
        <v>36757</v>
      </c>
      <c r="C349" s="2">
        <v>0.7179745370370371</v>
      </c>
      <c r="D349" t="s">
        <v>9</v>
      </c>
      <c r="E349">
        <v>0.66</v>
      </c>
      <c r="F349">
        <v>9.0286</v>
      </c>
      <c r="G349" t="s">
        <v>10</v>
      </c>
      <c r="H349">
        <v>1.783</v>
      </c>
      <c r="I349">
        <v>82.6146</v>
      </c>
      <c r="K349" s="2">
        <v>0.718055555555552</v>
      </c>
      <c r="L349" s="3">
        <f t="shared" si="11"/>
        <v>232.71805555555557</v>
      </c>
      <c r="M349">
        <f t="shared" si="12"/>
        <v>513.2549845942782</v>
      </c>
      <c r="N349">
        <f>(277-103)/(-67.4+(AVERAGE($P$207,$P$367)))*I349+277-((277-103)/(-67.4+(AVERAGE($P$207,$P$367)))*225)</f>
        <v>122.00731054913263</v>
      </c>
    </row>
    <row r="350" spans="1:14" ht="12.75">
      <c r="A350" t="s">
        <v>361</v>
      </c>
      <c r="B350" s="1">
        <v>36757</v>
      </c>
      <c r="C350" s="2">
        <v>0.7200578703703703</v>
      </c>
      <c r="D350" t="s">
        <v>9</v>
      </c>
      <c r="E350">
        <v>0.66</v>
      </c>
      <c r="F350">
        <v>9.4231</v>
      </c>
      <c r="G350" t="s">
        <v>10</v>
      </c>
      <c r="H350">
        <v>1.783</v>
      </c>
      <c r="I350">
        <v>82.4713</v>
      </c>
      <c r="K350" s="2">
        <v>0.720138888888885</v>
      </c>
      <c r="L350" s="3">
        <f t="shared" si="11"/>
        <v>232.7201388888889</v>
      </c>
      <c r="M350">
        <f t="shared" si="12"/>
        <v>535.681395269515</v>
      </c>
      <c r="N350">
        <f>(277-103)/(-67.4+(AVERAGE($P$207,$P$367)))*I350+277-((277-103)/(-67.4+(AVERAGE($P$207,$P$367)))*225)</f>
        <v>121.85132227787511</v>
      </c>
    </row>
    <row r="351" spans="1:14" ht="12.75">
      <c r="A351" t="s">
        <v>362</v>
      </c>
      <c r="B351" s="1">
        <v>36757</v>
      </c>
      <c r="C351" s="2">
        <v>0.7221412037037037</v>
      </c>
      <c r="D351" t="s">
        <v>9</v>
      </c>
      <c r="E351">
        <v>0.658</v>
      </c>
      <c r="F351">
        <v>9.2483</v>
      </c>
      <c r="G351" t="s">
        <v>10</v>
      </c>
      <c r="H351">
        <v>1.783</v>
      </c>
      <c r="I351">
        <v>80.5547</v>
      </c>
      <c r="K351" s="2">
        <v>0.722222222222218</v>
      </c>
      <c r="L351" s="3">
        <f t="shared" si="11"/>
        <v>232.72222222222223</v>
      </c>
      <c r="M351">
        <f t="shared" si="12"/>
        <v>525.7444203999804</v>
      </c>
      <c r="N351">
        <f>(277-103)/(-67.4+(AVERAGE($P$207,$P$367)))*I351+277-((277-103)/(-67.4+(AVERAGE($P$207,$P$367)))*225)</f>
        <v>119.76501997018391</v>
      </c>
    </row>
    <row r="352" spans="1:14" ht="12.75">
      <c r="A352" t="s">
        <v>363</v>
      </c>
      <c r="B352" s="1">
        <v>36757</v>
      </c>
      <c r="C352" s="2">
        <v>0.724224537037037</v>
      </c>
      <c r="D352" t="s">
        <v>9</v>
      </c>
      <c r="E352">
        <v>0.66</v>
      </c>
      <c r="F352">
        <v>9.2247</v>
      </c>
      <c r="G352" t="s">
        <v>10</v>
      </c>
      <c r="H352">
        <v>1.786</v>
      </c>
      <c r="I352">
        <v>80.6604</v>
      </c>
      <c r="K352" s="2">
        <v>0.724305555555551</v>
      </c>
      <c r="L352" s="3">
        <f t="shared" si="11"/>
        <v>232.72430555555556</v>
      </c>
      <c r="M352">
        <f t="shared" si="12"/>
        <v>524.4028150972287</v>
      </c>
      <c r="N352">
        <f>(277-103)/(-67.4+(AVERAGE($P$207,$P$367)))*I352+277-((277-103)/(-67.4+(AVERAGE($P$207,$P$367)))*225)</f>
        <v>119.88007900906683</v>
      </c>
    </row>
    <row r="353" spans="1:14" ht="12.75">
      <c r="A353" t="s">
        <v>364</v>
      </c>
      <c r="B353" s="1">
        <v>36757</v>
      </c>
      <c r="C353" s="2">
        <v>0.7263078703703704</v>
      </c>
      <c r="D353" t="s">
        <v>9</v>
      </c>
      <c r="E353">
        <v>0.658</v>
      </c>
      <c r="F353">
        <v>8.6486</v>
      </c>
      <c r="G353" t="s">
        <v>10</v>
      </c>
      <c r="H353">
        <v>1.783</v>
      </c>
      <c r="I353">
        <v>81.901</v>
      </c>
      <c r="K353" s="2">
        <v>0.726388888888884</v>
      </c>
      <c r="L353" s="3">
        <f t="shared" si="11"/>
        <v>232.7263888888889</v>
      </c>
      <c r="M353">
        <f t="shared" si="12"/>
        <v>491.65286531268134</v>
      </c>
      <c r="N353">
        <f>(277-103)/(-67.4+(AVERAGE($P$207,$P$367)))*I353+277-((277-103)/(-67.4+(AVERAGE($P$207,$P$367)))*225)</f>
        <v>121.23052596874629</v>
      </c>
    </row>
    <row r="354" spans="1:14" ht="12.75">
      <c r="A354" t="s">
        <v>365</v>
      </c>
      <c r="B354" s="1">
        <v>36757</v>
      </c>
      <c r="C354" s="2">
        <v>0.7284027777777777</v>
      </c>
      <c r="D354" t="s">
        <v>9</v>
      </c>
      <c r="E354">
        <v>0.658</v>
      </c>
      <c r="F354">
        <v>9.3906</v>
      </c>
      <c r="G354" t="s">
        <v>10</v>
      </c>
      <c r="H354">
        <v>1.781</v>
      </c>
      <c r="I354">
        <v>83.3097</v>
      </c>
      <c r="K354" s="2">
        <v>0.728472222222217</v>
      </c>
      <c r="L354" s="3">
        <f t="shared" si="11"/>
        <v>232.72847222222222</v>
      </c>
      <c r="M354">
        <f t="shared" si="12"/>
        <v>533.8338455941151</v>
      </c>
      <c r="N354">
        <f>(277-103)/(-67.4+(AVERAGE($P$207,$P$367)))*I354+277-((277-103)/(-67.4+(AVERAGE($P$207,$P$367)))*225)</f>
        <v>122.7639570763559</v>
      </c>
    </row>
    <row r="355" spans="1:14" ht="12.75">
      <c r="A355" t="s">
        <v>366</v>
      </c>
      <c r="B355" s="1">
        <v>36757</v>
      </c>
      <c r="C355" s="2">
        <v>0.7304861111111111</v>
      </c>
      <c r="D355" t="s">
        <v>9</v>
      </c>
      <c r="E355">
        <v>0.658</v>
      </c>
      <c r="F355">
        <v>9.323</v>
      </c>
      <c r="G355" t="s">
        <v>10</v>
      </c>
      <c r="H355">
        <v>1.781</v>
      </c>
      <c r="I355">
        <v>83.477</v>
      </c>
      <c r="K355" s="2">
        <v>0.73055555555555</v>
      </c>
      <c r="L355" s="3">
        <f t="shared" si="11"/>
        <v>232.73055555555555</v>
      </c>
      <c r="M355">
        <f t="shared" si="12"/>
        <v>529.9909422692838</v>
      </c>
      <c r="N355">
        <f>(277-103)/(-67.4+(AVERAGE($P$207,$P$367)))*I355+277-((277-103)/(-67.4+(AVERAGE($P$207,$P$367)))*225)</f>
        <v>122.94607038955468</v>
      </c>
    </row>
    <row r="356" spans="1:14" ht="12.75">
      <c r="A356" t="s">
        <v>367</v>
      </c>
      <c r="B356" s="1">
        <v>36757</v>
      </c>
      <c r="C356" s="2">
        <v>0.7325694444444445</v>
      </c>
      <c r="D356" t="s">
        <v>9</v>
      </c>
      <c r="E356">
        <v>0.658</v>
      </c>
      <c r="F356">
        <v>9.4748</v>
      </c>
      <c r="G356" t="s">
        <v>10</v>
      </c>
      <c r="H356">
        <v>1.785</v>
      </c>
      <c r="I356">
        <v>83.6439</v>
      </c>
      <c r="K356" s="2">
        <v>0.732638888888883</v>
      </c>
      <c r="L356" s="3">
        <f t="shared" si="11"/>
        <v>232.73263888888889</v>
      </c>
      <c r="M356">
        <f t="shared" si="12"/>
        <v>538.6204204454585</v>
      </c>
      <c r="N356">
        <f>(277-103)/(-67.4+(AVERAGE($P$207,$P$367)))*I356+277-((277-103)/(-67.4+(AVERAGE($P$207,$P$367)))*225)</f>
        <v>123.12774828538772</v>
      </c>
    </row>
    <row r="357" spans="1:14" ht="12.75">
      <c r="A357" t="s">
        <v>368</v>
      </c>
      <c r="B357" s="1">
        <v>36757</v>
      </c>
      <c r="C357" s="2">
        <v>0.7346527777777778</v>
      </c>
      <c r="D357" t="s">
        <v>9</v>
      </c>
      <c r="E357">
        <v>0.66</v>
      </c>
      <c r="F357">
        <v>9.1942</v>
      </c>
      <c r="G357" t="s">
        <v>10</v>
      </c>
      <c r="H357">
        <v>1.783</v>
      </c>
      <c r="I357">
        <v>81.1018</v>
      </c>
      <c r="K357" s="2">
        <v>0.734722222222216</v>
      </c>
      <c r="L357" s="3">
        <f t="shared" si="11"/>
        <v>232.73472222222222</v>
      </c>
      <c r="M357">
        <f t="shared" si="12"/>
        <v>522.6689607864689</v>
      </c>
      <c r="N357">
        <f>(277-103)/(-67.4+(AVERAGE($P$207,$P$367)))*I357+277-((277-103)/(-67.4+(AVERAGE($P$207,$P$367)))*225)</f>
        <v>120.36056207210288</v>
      </c>
    </row>
    <row r="358" spans="1:14" ht="12.75">
      <c r="A358" t="s">
        <v>369</v>
      </c>
      <c r="B358" s="1">
        <v>36757</v>
      </c>
      <c r="C358" s="2">
        <v>0.736736111111111</v>
      </c>
      <c r="D358" t="s">
        <v>9</v>
      </c>
      <c r="E358">
        <v>0.658</v>
      </c>
      <c r="F358">
        <v>9.8332</v>
      </c>
      <c r="G358" t="s">
        <v>10</v>
      </c>
      <c r="H358">
        <v>1.78</v>
      </c>
      <c r="I358">
        <v>83.6885</v>
      </c>
      <c r="K358" s="2">
        <v>0.736805555555549</v>
      </c>
      <c r="L358" s="3">
        <f t="shared" si="11"/>
        <v>232.73680555555555</v>
      </c>
      <c r="M358">
        <f t="shared" si="12"/>
        <v>558.9946297889436</v>
      </c>
      <c r="N358">
        <f>(277-103)/(-67.4+(AVERAGE($P$207,$P$367)))*I358+277-((277-103)/(-67.4+(AVERAGE($P$207,$P$367)))*225)</f>
        <v>123.17629732166188</v>
      </c>
    </row>
    <row r="359" spans="1:14" ht="12.75">
      <c r="A359" t="s">
        <v>370</v>
      </c>
      <c r="B359" s="1">
        <v>36757</v>
      </c>
      <c r="C359" s="2">
        <v>0.7388194444444444</v>
      </c>
      <c r="D359" t="s">
        <v>9</v>
      </c>
      <c r="E359">
        <v>0.66</v>
      </c>
      <c r="F359">
        <v>9.3996</v>
      </c>
      <c r="G359" t="s">
        <v>10</v>
      </c>
      <c r="H359">
        <v>1.781</v>
      </c>
      <c r="I359">
        <v>83.7135</v>
      </c>
      <c r="K359" s="2">
        <v>0.738888888888882</v>
      </c>
      <c r="L359" s="3">
        <f t="shared" si="11"/>
        <v>232.73888888888888</v>
      </c>
      <c r="M359">
        <f t="shared" si="12"/>
        <v>534.3454747349952</v>
      </c>
      <c r="N359">
        <f>(277-103)/(-67.4+(AVERAGE($P$207,$P$367)))*I359+277-((277-103)/(-67.4+(AVERAGE($P$207,$P$367)))*225)</f>
        <v>123.20351090701735</v>
      </c>
    </row>
    <row r="360" spans="1:14" ht="12.75">
      <c r="A360" t="s">
        <v>371</v>
      </c>
      <c r="B360" s="1">
        <v>36757</v>
      </c>
      <c r="C360" s="2">
        <v>0.7409027777777778</v>
      </c>
      <c r="D360" t="s">
        <v>9</v>
      </c>
      <c r="E360">
        <v>0.658</v>
      </c>
      <c r="F360">
        <v>10.113</v>
      </c>
      <c r="G360" t="s">
        <v>10</v>
      </c>
      <c r="H360">
        <v>1.783</v>
      </c>
      <c r="I360">
        <v>83.1759</v>
      </c>
      <c r="K360" s="2">
        <v>0.740972222222215</v>
      </c>
      <c r="L360" s="3">
        <f t="shared" si="11"/>
        <v>232.7409722222222</v>
      </c>
      <c r="M360">
        <f t="shared" si="12"/>
        <v>574.9006113020773</v>
      </c>
      <c r="N360">
        <f>(277-103)/(-67.4+(AVERAGE($P$207,$P$367)))*I360+277-((277-103)/(-67.4+(AVERAGE($P$207,$P$367)))*225)</f>
        <v>122.61830996753343</v>
      </c>
    </row>
    <row r="361" spans="1:14" ht="12.75">
      <c r="A361" t="s">
        <v>372</v>
      </c>
      <c r="B361" s="1">
        <v>36757</v>
      </c>
      <c r="C361" s="2">
        <v>0.7429861111111111</v>
      </c>
      <c r="D361" t="s">
        <v>9</v>
      </c>
      <c r="E361">
        <v>0.658</v>
      </c>
      <c r="F361">
        <v>9.7482</v>
      </c>
      <c r="G361" t="s">
        <v>10</v>
      </c>
      <c r="H361">
        <v>1.783</v>
      </c>
      <c r="I361">
        <v>80.6482</v>
      </c>
      <c r="K361" s="2">
        <v>0.743055555555548</v>
      </c>
      <c r="L361" s="3">
        <f t="shared" si="11"/>
        <v>232.74305555555554</v>
      </c>
      <c r="M361">
        <f t="shared" si="12"/>
        <v>554.1625767917443</v>
      </c>
      <c r="N361">
        <f>(277-103)/(-67.4+(AVERAGE($P$207,$P$367)))*I361+277-((277-103)/(-67.4+(AVERAGE($P$207,$P$367)))*225)</f>
        <v>119.86679877941339</v>
      </c>
    </row>
    <row r="362" spans="1:14" ht="12.75">
      <c r="A362" t="s">
        <v>373</v>
      </c>
      <c r="B362" s="1">
        <v>36757</v>
      </c>
      <c r="C362" s="2">
        <v>0.7450810185185185</v>
      </c>
      <c r="D362" t="s">
        <v>9</v>
      </c>
      <c r="E362">
        <v>0.658</v>
      </c>
      <c r="F362">
        <v>9.1868</v>
      </c>
      <c r="G362" t="s">
        <v>10</v>
      </c>
      <c r="H362">
        <v>1.78</v>
      </c>
      <c r="I362">
        <v>82.5869</v>
      </c>
      <c r="K362" s="2">
        <v>0.745138888888881</v>
      </c>
      <c r="L362" s="3">
        <f t="shared" si="11"/>
        <v>232.74513888888887</v>
      </c>
      <c r="M362">
        <f t="shared" si="12"/>
        <v>522.2482879373008</v>
      </c>
      <c r="N362">
        <f>(277-103)/(-67.4+(AVERAGE($P$207,$P$367)))*I362+277-((277-103)/(-67.4+(AVERAGE($P$207,$P$367)))*225)</f>
        <v>121.97715789655877</v>
      </c>
    </row>
    <row r="363" spans="1:14" ht="12.75">
      <c r="A363" t="s">
        <v>374</v>
      </c>
      <c r="B363" s="1">
        <v>36757</v>
      </c>
      <c r="C363" s="2">
        <v>0.7471643518518518</v>
      </c>
      <c r="D363" t="s">
        <v>9</v>
      </c>
      <c r="E363">
        <v>0.66</v>
      </c>
      <c r="F363">
        <v>10.0957</v>
      </c>
      <c r="G363" t="s">
        <v>10</v>
      </c>
      <c r="H363">
        <v>1.781</v>
      </c>
      <c r="I363">
        <v>83.4177</v>
      </c>
      <c r="K363" s="2">
        <v>0.747222222222214</v>
      </c>
      <c r="L363" s="3">
        <f t="shared" si="11"/>
        <v>232.7472222222222</v>
      </c>
      <c r="M363">
        <f t="shared" si="12"/>
        <v>573.9171463979415</v>
      </c>
      <c r="N363">
        <f>(277-103)/(-67.4+(AVERAGE($P$207,$P$367)))*I363+277-((277-103)/(-67.4+(AVERAGE($P$207,$P$367)))*225)</f>
        <v>122.88151976509147</v>
      </c>
    </row>
    <row r="364" spans="1:14" ht="12.75">
      <c r="A364" t="s">
        <v>375</v>
      </c>
      <c r="B364" s="1">
        <v>36757</v>
      </c>
      <c r="C364" s="2">
        <v>0.7492476851851851</v>
      </c>
      <c r="D364" t="s">
        <v>9</v>
      </c>
      <c r="E364">
        <v>0.658</v>
      </c>
      <c r="F364">
        <v>9.6705</v>
      </c>
      <c r="G364" t="s">
        <v>10</v>
      </c>
      <c r="H364">
        <v>1.78</v>
      </c>
      <c r="I364">
        <v>84.1015</v>
      </c>
      <c r="K364" s="2">
        <v>0.749305555555547</v>
      </c>
      <c r="L364" s="3">
        <f t="shared" si="11"/>
        <v>232.74930555555554</v>
      </c>
      <c r="M364">
        <f t="shared" si="12"/>
        <v>549.7455118754809</v>
      </c>
      <c r="N364">
        <f>$O$4/AVERAGE($P$207,$P$367)*I364</f>
        <v>102.51467825192569</v>
      </c>
    </row>
    <row r="365" spans="1:17" ht="12.75">
      <c r="A365" t="s">
        <v>376</v>
      </c>
      <c r="B365" s="1">
        <v>36757</v>
      </c>
      <c r="C365" s="2">
        <v>0.7513310185185186</v>
      </c>
      <c r="D365" t="s">
        <v>9</v>
      </c>
      <c r="E365">
        <v>0.658</v>
      </c>
      <c r="F365">
        <v>8.34</v>
      </c>
      <c r="G365" t="s">
        <v>10</v>
      </c>
      <c r="H365">
        <v>1.781</v>
      </c>
      <c r="I365">
        <v>228.0961</v>
      </c>
      <c r="K365" s="2">
        <v>0.75138888888888</v>
      </c>
      <c r="L365" s="3">
        <f t="shared" si="11"/>
        <v>232.75138888888887</v>
      </c>
      <c r="M365" t="s">
        <v>58</v>
      </c>
      <c r="N365" t="s">
        <v>58</v>
      </c>
      <c r="P365" t="s">
        <v>59</v>
      </c>
      <c r="Q365" t="s">
        <v>9</v>
      </c>
    </row>
    <row r="366" spans="1:14" ht="12.75">
      <c r="A366" t="s">
        <v>377</v>
      </c>
      <c r="B366" s="1">
        <v>36757</v>
      </c>
      <c r="C366" s="2">
        <v>0.7534143518518519</v>
      </c>
      <c r="D366" t="s">
        <v>9</v>
      </c>
      <c r="E366">
        <v>0.656</v>
      </c>
      <c r="F366">
        <v>8.4353</v>
      </c>
      <c r="G366" t="s">
        <v>10</v>
      </c>
      <c r="H366">
        <v>1.781</v>
      </c>
      <c r="I366">
        <v>218.6667</v>
      </c>
      <c r="K366" s="2">
        <v>0.753472222222213</v>
      </c>
      <c r="L366" s="3">
        <f t="shared" si="11"/>
        <v>232.7534722222222</v>
      </c>
      <c r="M366" t="s">
        <v>58</v>
      </c>
      <c r="N366" t="s">
        <v>58</v>
      </c>
    </row>
    <row r="367" spans="1:17" ht="12.75">
      <c r="A367" t="s">
        <v>378</v>
      </c>
      <c r="B367" s="1">
        <v>36757</v>
      </c>
      <c r="C367" s="2">
        <v>0.7554976851851851</v>
      </c>
      <c r="D367" t="s">
        <v>9</v>
      </c>
      <c r="E367">
        <v>0.658</v>
      </c>
      <c r="F367">
        <v>8.4581</v>
      </c>
      <c r="G367" t="s">
        <v>10</v>
      </c>
      <c r="H367">
        <v>1.783</v>
      </c>
      <c r="I367">
        <v>226.6941</v>
      </c>
      <c r="K367" s="2">
        <v>0.755555555555546</v>
      </c>
      <c r="L367" s="3">
        <f t="shared" si="11"/>
        <v>232.75555555555556</v>
      </c>
      <c r="M367" t="s">
        <v>58</v>
      </c>
      <c r="N367" t="s">
        <v>58</v>
      </c>
      <c r="P367">
        <f>AVERAGE(I366:I368)</f>
        <v>223.3667</v>
      </c>
      <c r="Q367">
        <f>AVERAGE(F366:F368)</f>
        <v>8.489433333333332</v>
      </c>
    </row>
    <row r="368" spans="1:17" ht="12.75">
      <c r="A368" t="s">
        <v>379</v>
      </c>
      <c r="B368" s="1">
        <v>36757</v>
      </c>
      <c r="C368" s="2">
        <v>0.7575810185185184</v>
      </c>
      <c r="D368" t="s">
        <v>9</v>
      </c>
      <c r="E368">
        <v>0.658</v>
      </c>
      <c r="F368">
        <v>8.5749</v>
      </c>
      <c r="G368" t="s">
        <v>10</v>
      </c>
      <c r="H368">
        <v>1.783</v>
      </c>
      <c r="I368">
        <v>224.7393</v>
      </c>
      <c r="K368" s="2">
        <v>0.757638888888879</v>
      </c>
      <c r="L368" s="3">
        <f t="shared" si="11"/>
        <v>232.7576388888889</v>
      </c>
      <c r="M368" t="s">
        <v>58</v>
      </c>
      <c r="N368" t="s">
        <v>58</v>
      </c>
      <c r="P368">
        <f>STDEV(I366:I368)</f>
        <v>4.1860256520950525</v>
      </c>
      <c r="Q368">
        <f>STDEV(F366:F368)</f>
        <v>0.07488907352431978</v>
      </c>
    </row>
    <row r="369" spans="1:14" ht="12.75">
      <c r="A369" t="s">
        <v>380</v>
      </c>
      <c r="B369" s="1">
        <v>36757</v>
      </c>
      <c r="C369" s="2">
        <v>0.7596643518518519</v>
      </c>
      <c r="D369" t="s">
        <v>9</v>
      </c>
      <c r="E369">
        <v>0.658</v>
      </c>
      <c r="F369">
        <v>9.0826</v>
      </c>
      <c r="G369" t="s">
        <v>10</v>
      </c>
      <c r="H369">
        <v>1.783</v>
      </c>
      <c r="I369">
        <v>86.3896</v>
      </c>
      <c r="K369" s="2">
        <v>0.759722222222212</v>
      </c>
      <c r="L369" s="3">
        <f t="shared" si="11"/>
        <v>232.75972222222222</v>
      </c>
      <c r="M369">
        <f aca="true" t="shared" si="13" ref="M369:M432">500*F369/AVERAGE($Q$367,$Q$6)</f>
        <v>541.8555028129044</v>
      </c>
      <c r="N369">
        <f>(277-103)/(-67.4+(AVERAGE($Q$4,$P$367)))*I369+277-((277-103)/(-67.4+(AVERAGE($Q$4,$P$367)))*225)</f>
        <v>122.94402792375968</v>
      </c>
    </row>
    <row r="370" spans="1:14" ht="12.75">
      <c r="A370" t="s">
        <v>381</v>
      </c>
      <c r="B370" s="1">
        <v>36757</v>
      </c>
      <c r="C370" s="2">
        <v>0.7617592592592594</v>
      </c>
      <c r="D370" t="s">
        <v>9</v>
      </c>
      <c r="E370">
        <v>0.658</v>
      </c>
      <c r="F370">
        <v>9.1464</v>
      </c>
      <c r="G370" t="s">
        <v>10</v>
      </c>
      <c r="H370">
        <v>1.785</v>
      </c>
      <c r="I370">
        <v>88.2214</v>
      </c>
      <c r="K370" s="2">
        <v>0.761805555555545</v>
      </c>
      <c r="L370" s="3">
        <f t="shared" si="11"/>
        <v>232.76180555555555</v>
      </c>
      <c r="M370">
        <f t="shared" si="13"/>
        <v>545.6617236174608</v>
      </c>
      <c r="N370">
        <f>(277-103)/(-67.4+(AVERAGE($Q$4,$P$367)))*I370+277-((277-103)/(-67.4+(AVERAGE($Q$4,$P$367)))*225)</f>
        <v>124.97994824178238</v>
      </c>
    </row>
    <row r="371" spans="1:14" ht="12.75">
      <c r="A371" t="s">
        <v>382</v>
      </c>
      <c r="B371" s="1">
        <v>36757</v>
      </c>
      <c r="C371" s="2">
        <v>0.7638425925925926</v>
      </c>
      <c r="D371" t="s">
        <v>9</v>
      </c>
      <c r="E371">
        <v>0.658</v>
      </c>
      <c r="F371">
        <v>8.598</v>
      </c>
      <c r="G371" t="s">
        <v>10</v>
      </c>
      <c r="H371">
        <v>1.785</v>
      </c>
      <c r="I371">
        <v>85.6152</v>
      </c>
      <c r="K371" s="2">
        <v>0.763888888888878</v>
      </c>
      <c r="L371" s="3">
        <f t="shared" si="11"/>
        <v>232.76388888888889</v>
      </c>
      <c r="M371">
        <f t="shared" si="13"/>
        <v>512.9449291156005</v>
      </c>
      <c r="N371">
        <f>(277-103)/(-67.4+(AVERAGE($Q$4,$P$367)))*I371+277-((277-103)/(-67.4+(AVERAGE($Q$4,$P$367)))*225)</f>
        <v>122.08333532943885</v>
      </c>
    </row>
    <row r="372" spans="1:14" ht="12.75">
      <c r="A372" t="s">
        <v>383</v>
      </c>
      <c r="B372" s="1">
        <v>36757</v>
      </c>
      <c r="C372" s="2">
        <v>0.7659259259259259</v>
      </c>
      <c r="D372" t="s">
        <v>9</v>
      </c>
      <c r="E372">
        <v>0.656</v>
      </c>
      <c r="F372">
        <v>9.2516</v>
      </c>
      <c r="G372" t="s">
        <v>10</v>
      </c>
      <c r="H372">
        <v>1.783</v>
      </c>
      <c r="I372">
        <v>87.1074</v>
      </c>
      <c r="K372" s="2">
        <v>0.765972222222211</v>
      </c>
      <c r="L372" s="3">
        <f t="shared" si="11"/>
        <v>232.76597222222222</v>
      </c>
      <c r="M372">
        <f t="shared" si="13"/>
        <v>551.9378118406478</v>
      </c>
      <c r="N372">
        <f>(277-103)/(-67.4+(AVERAGE($Q$4,$P$367)))*I372+277-((277-103)/(-67.4+(AVERAGE($Q$4,$P$367)))*225)</f>
        <v>123.74181349220419</v>
      </c>
    </row>
    <row r="373" spans="1:14" ht="12.75">
      <c r="A373" t="s">
        <v>384</v>
      </c>
      <c r="B373" s="1">
        <v>36757</v>
      </c>
      <c r="C373" s="2">
        <v>0.7680092592592592</v>
      </c>
      <c r="D373" t="s">
        <v>9</v>
      </c>
      <c r="E373">
        <v>0.656</v>
      </c>
      <c r="F373">
        <v>9.252</v>
      </c>
      <c r="G373" t="s">
        <v>10</v>
      </c>
      <c r="H373">
        <v>1.783</v>
      </c>
      <c r="I373">
        <v>85.7512</v>
      </c>
      <c r="K373" s="2">
        <v>0.768055555555544</v>
      </c>
      <c r="L373" s="3">
        <f t="shared" si="11"/>
        <v>232.76805555555555</v>
      </c>
      <c r="M373">
        <f t="shared" si="13"/>
        <v>551.9616752939679</v>
      </c>
      <c r="N373">
        <f>(277-103)/(-67.4+(AVERAGE($Q$4,$P$367)))*I373+277-((277-103)/(-67.4+(AVERAGE($Q$4,$P$367)))*225)</f>
        <v>122.23449002059021</v>
      </c>
    </row>
    <row r="374" spans="1:14" ht="12.75">
      <c r="A374" t="s">
        <v>385</v>
      </c>
      <c r="B374" s="1">
        <v>36757</v>
      </c>
      <c r="C374" s="2">
        <v>0.7700925925925927</v>
      </c>
      <c r="D374" t="s">
        <v>9</v>
      </c>
      <c r="E374">
        <v>0.656</v>
      </c>
      <c r="F374">
        <v>9.7004</v>
      </c>
      <c r="G374" t="s">
        <v>10</v>
      </c>
      <c r="H374">
        <v>1.785</v>
      </c>
      <c r="I374">
        <v>86.6308</v>
      </c>
      <c r="K374" s="2">
        <v>0.770138888888877</v>
      </c>
      <c r="L374" s="3">
        <f t="shared" si="11"/>
        <v>232.77013888888888</v>
      </c>
      <c r="M374">
        <f t="shared" si="13"/>
        <v>578.7126064658027</v>
      </c>
      <c r="N374">
        <f>(277-103)/(-67.4+(AVERAGE($Q$4,$P$367)))*I374+277-((277-103)/(-67.4+(AVERAGE($Q$4,$P$367)))*225)</f>
        <v>123.2121052142428</v>
      </c>
    </row>
    <row r="375" spans="1:14" ht="12.75">
      <c r="A375" t="s">
        <v>386</v>
      </c>
      <c r="B375" s="1">
        <v>36757</v>
      </c>
      <c r="C375" s="2">
        <v>0.7721875</v>
      </c>
      <c r="D375" t="s">
        <v>9</v>
      </c>
      <c r="E375">
        <v>0.656</v>
      </c>
      <c r="F375">
        <v>8.6262</v>
      </c>
      <c r="G375" t="s">
        <v>10</v>
      </c>
      <c r="H375">
        <v>1.783</v>
      </c>
      <c r="I375">
        <v>84.5598</v>
      </c>
      <c r="K375" s="2">
        <v>0.77222222222221</v>
      </c>
      <c r="L375" s="3">
        <f t="shared" si="11"/>
        <v>232.7722222222222</v>
      </c>
      <c r="M375">
        <f t="shared" si="13"/>
        <v>514.6273025746677</v>
      </c>
      <c r="N375">
        <f>(277-103)/(-67.4+(AVERAGE($Q$4,$P$367)))*I375+277-((277-103)/(-67.4+(AVERAGE($Q$4,$P$367)))*225)</f>
        <v>120.91033046884206</v>
      </c>
    </row>
    <row r="376" spans="1:14" ht="12.75">
      <c r="A376" t="s">
        <v>387</v>
      </c>
      <c r="B376" s="1">
        <v>36757</v>
      </c>
      <c r="C376" s="2">
        <v>0.7742708333333334</v>
      </c>
      <c r="D376" t="s">
        <v>9</v>
      </c>
      <c r="E376">
        <v>0.656</v>
      </c>
      <c r="F376">
        <v>9.6924</v>
      </c>
      <c r="G376" t="s">
        <v>10</v>
      </c>
      <c r="H376">
        <v>1.783</v>
      </c>
      <c r="I376">
        <v>82.8639</v>
      </c>
      <c r="K376" s="2">
        <v>0.774305555555543</v>
      </c>
      <c r="L376" s="3">
        <f t="shared" si="11"/>
        <v>232.77430555555554</v>
      </c>
      <c r="M376">
        <f t="shared" si="13"/>
        <v>578.2353373994006</v>
      </c>
      <c r="N376">
        <f>(277-103)/(-67.4+(AVERAGE($Q$4,$P$367)))*I376+277-((277-103)/(-67.4+(AVERAGE($Q$4,$P$367)))*225)</f>
        <v>119.02545369881545</v>
      </c>
    </row>
    <row r="377" spans="1:14" ht="12.75">
      <c r="A377" t="s">
        <v>388</v>
      </c>
      <c r="B377" s="1">
        <v>36757</v>
      </c>
      <c r="C377" s="2">
        <v>0.7763541666666667</v>
      </c>
      <c r="D377" t="s">
        <v>9</v>
      </c>
      <c r="E377">
        <v>0.656</v>
      </c>
      <c r="F377">
        <v>8.4799</v>
      </c>
      <c r="G377" t="s">
        <v>10</v>
      </c>
      <c r="H377">
        <v>1.785</v>
      </c>
      <c r="I377">
        <v>87.8373</v>
      </c>
      <c r="K377" s="2">
        <v>0.776388888888876</v>
      </c>
      <c r="L377" s="3">
        <f t="shared" si="11"/>
        <v>232.77638888888887</v>
      </c>
      <c r="M377">
        <f t="shared" si="13"/>
        <v>505.8992445228403</v>
      </c>
      <c r="N377">
        <f>(277-103)/(-67.4+(AVERAGE($Q$4,$P$367)))*I377+277-((277-103)/(-67.4+(AVERAGE($Q$4,$P$367)))*225)</f>
        <v>124.55304738243501</v>
      </c>
    </row>
    <row r="378" spans="1:14" ht="12.75">
      <c r="A378" t="s">
        <v>389</v>
      </c>
      <c r="B378" s="1">
        <v>36757</v>
      </c>
      <c r="C378" s="2">
        <v>0.7784375</v>
      </c>
      <c r="D378" t="s">
        <v>9</v>
      </c>
      <c r="E378">
        <v>0.656</v>
      </c>
      <c r="F378">
        <v>9.5501</v>
      </c>
      <c r="G378" t="s">
        <v>10</v>
      </c>
      <c r="H378">
        <v>1.783</v>
      </c>
      <c r="I378">
        <v>81.4525</v>
      </c>
      <c r="K378" s="2">
        <v>0.778472222222209</v>
      </c>
      <c r="L378" s="3">
        <f t="shared" si="11"/>
        <v>232.7784722222222</v>
      </c>
      <c r="M378">
        <f t="shared" si="13"/>
        <v>569.7459138807742</v>
      </c>
      <c r="N378">
        <f>(277-103)/(-67.4+(AVERAGE($Q$4,$P$367)))*I378+277-((277-103)/(-67.4+(AVERAGE($Q$4,$P$367)))*225)</f>
        <v>117.45677920549895</v>
      </c>
    </row>
    <row r="379" spans="1:14" ht="12.75">
      <c r="A379" t="s">
        <v>390</v>
      </c>
      <c r="B379" s="1">
        <v>36757</v>
      </c>
      <c r="C379" s="2">
        <v>0.7805208333333334</v>
      </c>
      <c r="D379" t="s">
        <v>9</v>
      </c>
      <c r="E379">
        <v>0.658</v>
      </c>
      <c r="F379">
        <v>8.2006</v>
      </c>
      <c r="G379" t="s">
        <v>10</v>
      </c>
      <c r="H379">
        <v>1.785</v>
      </c>
      <c r="I379">
        <v>84.2793</v>
      </c>
      <c r="K379" s="2">
        <v>0.780555555555542</v>
      </c>
      <c r="L379" s="3">
        <f t="shared" si="11"/>
        <v>232.78055555555554</v>
      </c>
      <c r="M379">
        <f t="shared" si="13"/>
        <v>489.2365882420788</v>
      </c>
      <c r="N379">
        <f>(277-103)/(-67.4+(AVERAGE($Q$4,$P$367)))*I379+277-((277-103)/(-67.4+(AVERAGE($Q$4,$P$367)))*225)</f>
        <v>120.59857391834237</v>
      </c>
    </row>
    <row r="380" spans="1:14" ht="12.75">
      <c r="A380" t="s">
        <v>391</v>
      </c>
      <c r="B380" s="1">
        <v>36757</v>
      </c>
      <c r="C380" s="2">
        <v>0.7826041666666667</v>
      </c>
      <c r="D380" t="s">
        <v>9</v>
      </c>
      <c r="E380">
        <v>0.655</v>
      </c>
      <c r="F380">
        <v>8.3336</v>
      </c>
      <c r="G380" t="s">
        <v>10</v>
      </c>
      <c r="H380">
        <v>1.781</v>
      </c>
      <c r="I380">
        <v>85.5202</v>
      </c>
      <c r="K380" s="2">
        <v>0.782638888888875</v>
      </c>
      <c r="L380" s="3">
        <f t="shared" si="11"/>
        <v>232.78263888888887</v>
      </c>
      <c r="M380">
        <f t="shared" si="13"/>
        <v>497.17118647101285</v>
      </c>
      <c r="N380">
        <f>(277-103)/(-67.4+(AVERAGE($Q$4,$P$367)))*I380+277-((277-103)/(-67.4+(AVERAGE($Q$4,$P$367)))*225)</f>
        <v>121.97774933194341</v>
      </c>
    </row>
    <row r="381" spans="1:14" ht="12.75">
      <c r="A381" t="s">
        <v>392</v>
      </c>
      <c r="B381" s="1">
        <v>36757</v>
      </c>
      <c r="C381" s="2">
        <v>0.7846875</v>
      </c>
      <c r="D381" t="s">
        <v>9</v>
      </c>
      <c r="E381">
        <v>0.656</v>
      </c>
      <c r="F381">
        <v>8.6244</v>
      </c>
      <c r="G381" t="s">
        <v>10</v>
      </c>
      <c r="H381">
        <v>1.78</v>
      </c>
      <c r="I381">
        <v>82.4094</v>
      </c>
      <c r="K381" s="2">
        <v>0.784722222222208</v>
      </c>
      <c r="L381" s="3">
        <f t="shared" si="11"/>
        <v>232.7847222222222</v>
      </c>
      <c r="M381">
        <f t="shared" si="13"/>
        <v>514.5199170347272</v>
      </c>
      <c r="N381">
        <f>(277-103)/(-67.4+(AVERAGE($Q$4,$P$367)))*I381+277-((277-103)/(-67.4+(AVERAGE($Q$4,$P$367)))*225)</f>
        <v>118.52030805816622</v>
      </c>
    </row>
    <row r="382" spans="1:14" ht="12.75">
      <c r="A382" t="s">
        <v>393</v>
      </c>
      <c r="B382" s="1">
        <v>36757</v>
      </c>
      <c r="C382" s="2">
        <v>0.7867708333333333</v>
      </c>
      <c r="D382" t="s">
        <v>9</v>
      </c>
      <c r="E382">
        <v>0.656</v>
      </c>
      <c r="F382">
        <v>8.6916</v>
      </c>
      <c r="G382" t="s">
        <v>10</v>
      </c>
      <c r="H382">
        <v>1.78</v>
      </c>
      <c r="I382">
        <v>86.2929</v>
      </c>
      <c r="K382" s="2">
        <v>0.786805555555541</v>
      </c>
      <c r="L382" s="3">
        <f t="shared" si="11"/>
        <v>232.78680555555553</v>
      </c>
      <c r="M382">
        <f t="shared" si="13"/>
        <v>518.5289771925044</v>
      </c>
      <c r="N382">
        <f>(277-103)/(-67.4+(AVERAGE($Q$4,$P$367)))*I382+277-((277-103)/(-67.4+(AVERAGE($Q$4,$P$367)))*225)</f>
        <v>122.83655249262483</v>
      </c>
    </row>
    <row r="383" spans="1:14" ht="12.75">
      <c r="A383" t="s">
        <v>394</v>
      </c>
      <c r="B383" s="1">
        <v>36757</v>
      </c>
      <c r="C383" s="2">
        <v>0.7888657407407407</v>
      </c>
      <c r="D383" t="s">
        <v>9</v>
      </c>
      <c r="E383">
        <v>0.658</v>
      </c>
      <c r="F383">
        <v>8.5564</v>
      </c>
      <c r="G383" t="s">
        <v>10</v>
      </c>
      <c r="H383">
        <v>1.781</v>
      </c>
      <c r="I383">
        <v>100.938</v>
      </c>
      <c r="K383" s="2">
        <v>0.788888888888874</v>
      </c>
      <c r="L383" s="3">
        <f t="shared" si="11"/>
        <v>232.78888888888886</v>
      </c>
      <c r="M383">
        <f t="shared" si="13"/>
        <v>510.4631299703098</v>
      </c>
      <c r="N383">
        <f>(277-103)/(-67.4+(AVERAGE($Q$4,$P$367)))*I383+277-((277-103)/(-67.4+(AVERAGE($Q$4,$P$367)))*225)</f>
        <v>139.1135787233676</v>
      </c>
    </row>
    <row r="384" spans="1:14" ht="12.75">
      <c r="A384" t="s">
        <v>395</v>
      </c>
      <c r="B384" s="1">
        <v>36757</v>
      </c>
      <c r="C384" s="2">
        <v>0.790949074074074</v>
      </c>
      <c r="D384" t="s">
        <v>9</v>
      </c>
      <c r="E384">
        <v>0.656</v>
      </c>
      <c r="F384">
        <v>8.4666</v>
      </c>
      <c r="G384" t="s">
        <v>10</v>
      </c>
      <c r="H384">
        <v>1.781</v>
      </c>
      <c r="I384">
        <v>88.9705</v>
      </c>
      <c r="K384" s="2">
        <v>0.790972222222207</v>
      </c>
      <c r="L384" s="3">
        <f t="shared" si="11"/>
        <v>232.7909722222222</v>
      </c>
      <c r="M384">
        <f t="shared" si="13"/>
        <v>505.10578469994687</v>
      </c>
      <c r="N384">
        <f>(277-103)/(-67.4+(AVERAGE($Q$4,$P$367)))*I384+277-((277-103)/(-67.4+(AVERAGE($Q$4,$P$367)))*225)</f>
        <v>125.81252161782277</v>
      </c>
    </row>
    <row r="385" spans="1:14" ht="12.75">
      <c r="A385" t="s">
        <v>396</v>
      </c>
      <c r="B385" s="1">
        <v>36757</v>
      </c>
      <c r="C385" s="2">
        <v>0.7930324074074074</v>
      </c>
      <c r="D385" t="s">
        <v>9</v>
      </c>
      <c r="E385">
        <v>0.658</v>
      </c>
      <c r="F385">
        <v>8.3805</v>
      </c>
      <c r="G385" t="s">
        <v>10</v>
      </c>
      <c r="H385">
        <v>1.781</v>
      </c>
      <c r="I385">
        <v>96.1439</v>
      </c>
      <c r="K385" s="2">
        <v>0.79305555555554</v>
      </c>
      <c r="L385" s="3">
        <f t="shared" si="11"/>
        <v>232.79305555555553</v>
      </c>
      <c r="M385">
        <f t="shared" si="13"/>
        <v>499.96917637279483</v>
      </c>
      <c r="N385">
        <f>(277-103)/(-67.4+(AVERAGE($Q$4,$P$367)))*I385+277-((277-103)/(-67.4+(AVERAGE($Q$4,$P$367)))*225)</f>
        <v>133.78526471712632</v>
      </c>
    </row>
    <row r="386" spans="1:14" ht="12.75">
      <c r="A386" t="s">
        <v>397</v>
      </c>
      <c r="B386" s="1">
        <v>36757</v>
      </c>
      <c r="C386" s="2">
        <v>0.7951157407407408</v>
      </c>
      <c r="D386" t="s">
        <v>9</v>
      </c>
      <c r="E386">
        <v>0.66</v>
      </c>
      <c r="F386">
        <v>8.4284</v>
      </c>
      <c r="G386" t="s">
        <v>10</v>
      </c>
      <c r="H386">
        <v>1.785</v>
      </c>
      <c r="I386">
        <v>95.3984</v>
      </c>
      <c r="K386" s="2">
        <v>0.795138888888873</v>
      </c>
      <c r="L386" s="3">
        <f t="shared" si="11"/>
        <v>232.79513888888889</v>
      </c>
      <c r="M386">
        <f t="shared" si="13"/>
        <v>502.82682490787704</v>
      </c>
      <c r="N386">
        <f>(277-103)/(-67.4+(AVERAGE($Q$4,$P$367)))*I386+277-((277-103)/(-67.4+(AVERAGE($Q$4,$P$367)))*225)</f>
        <v>132.95669249467517</v>
      </c>
    </row>
    <row r="387" spans="1:14" ht="12.75">
      <c r="A387" t="s">
        <v>398</v>
      </c>
      <c r="B387" s="1">
        <v>36757</v>
      </c>
      <c r="C387" s="2">
        <v>0.7971990740740741</v>
      </c>
      <c r="D387" t="s">
        <v>9</v>
      </c>
      <c r="E387">
        <v>0.658</v>
      </c>
      <c r="F387">
        <v>8.7445</v>
      </c>
      <c r="G387" t="s">
        <v>10</v>
      </c>
      <c r="H387">
        <v>1.785</v>
      </c>
      <c r="I387">
        <v>97.4587</v>
      </c>
      <c r="K387" s="2">
        <v>0.797222222222206</v>
      </c>
      <c r="L387" s="3">
        <f t="shared" si="11"/>
        <v>232.79722222222222</v>
      </c>
      <c r="M387">
        <f t="shared" si="13"/>
        <v>521.684918894088</v>
      </c>
      <c r="N387">
        <f>(277-103)/(-67.4+(AVERAGE($Q$4,$P$367)))*I387+277-((277-103)/(-67.4+(AVERAGE($Q$4,$P$367)))*225)</f>
        <v>135.2465749224633</v>
      </c>
    </row>
    <row r="388" spans="1:14" ht="12.75">
      <c r="A388" t="s">
        <v>399</v>
      </c>
      <c r="B388" s="1">
        <v>36757</v>
      </c>
      <c r="C388" s="2">
        <v>0.7992824074074073</v>
      </c>
      <c r="D388" t="s">
        <v>9</v>
      </c>
      <c r="E388">
        <v>0.66</v>
      </c>
      <c r="F388">
        <v>8.2843</v>
      </c>
      <c r="G388" t="s">
        <v>10</v>
      </c>
      <c r="H388">
        <v>1.786</v>
      </c>
      <c r="I388">
        <v>90.8052</v>
      </c>
      <c r="K388" s="2">
        <v>0.799305555555539</v>
      </c>
      <c r="L388" s="3">
        <f t="shared" si="11"/>
        <v>232.79930555555555</v>
      </c>
      <c r="M388">
        <f t="shared" si="13"/>
        <v>494.2300158493102</v>
      </c>
      <c r="N388">
        <f>(277-103)/(-67.4+(AVERAGE($Q$4,$P$367)))*I388+277-((277-103)/(-67.4+(AVERAGE($Q$4,$P$367)))*225)</f>
        <v>127.85166508734801</v>
      </c>
    </row>
    <row r="389" spans="1:14" ht="12.75">
      <c r="A389" t="s">
        <v>400</v>
      </c>
      <c r="B389" s="1">
        <v>36757</v>
      </c>
      <c r="C389" s="2">
        <v>0.8013657407407407</v>
      </c>
      <c r="D389" t="s">
        <v>9</v>
      </c>
      <c r="E389">
        <v>0.658</v>
      </c>
      <c r="F389">
        <v>9.1716</v>
      </c>
      <c r="G389" t="s">
        <v>10</v>
      </c>
      <c r="H389">
        <v>1.785</v>
      </c>
      <c r="I389">
        <v>90.2911</v>
      </c>
      <c r="K389" s="2">
        <v>0.801388888888872</v>
      </c>
      <c r="L389" s="3">
        <f t="shared" si="11"/>
        <v>232.80138888888888</v>
      </c>
      <c r="M389">
        <f t="shared" si="13"/>
        <v>547.1651211766273</v>
      </c>
      <c r="N389">
        <f>(277-103)/(-67.4+(AVERAGE($Q$4,$P$367)))*I389+277-((277-103)/(-67.4+(AVERAGE($Q$4,$P$367)))*225)</f>
        <v>127.28027812616472</v>
      </c>
    </row>
    <row r="390" spans="1:14" ht="12.75">
      <c r="A390" t="s">
        <v>401</v>
      </c>
      <c r="B390" s="1">
        <v>36757</v>
      </c>
      <c r="C390" s="2">
        <v>0.8034606481481482</v>
      </c>
      <c r="D390" t="s">
        <v>9</v>
      </c>
      <c r="E390">
        <v>0.658</v>
      </c>
      <c r="F390">
        <v>11.0732</v>
      </c>
      <c r="G390" t="s">
        <v>10</v>
      </c>
      <c r="H390">
        <v>1.786</v>
      </c>
      <c r="I390">
        <v>90.8616</v>
      </c>
      <c r="K390" s="2">
        <v>0.803472222222205</v>
      </c>
      <c r="L390" s="3">
        <f aca="true" t="shared" si="14" ref="L390:L453">B390-DATE(1999,12,31)+K390</f>
        <v>232.8034722222222</v>
      </c>
      <c r="M390">
        <f t="shared" si="13"/>
        <v>660.611978260394</v>
      </c>
      <c r="N390">
        <f>(277-103)/(-67.4+(AVERAGE($Q$4,$P$367)))*I390+277-((277-103)/(-67.4+(AVERAGE($Q$4,$P$367)))*225)</f>
        <v>127.91434982691374</v>
      </c>
    </row>
    <row r="391" spans="1:14" ht="12.75">
      <c r="A391" t="s">
        <v>402</v>
      </c>
      <c r="B391" s="1">
        <v>36757</v>
      </c>
      <c r="C391" s="2">
        <v>0.8055439814814815</v>
      </c>
      <c r="D391" t="s">
        <v>9</v>
      </c>
      <c r="E391">
        <v>0.66</v>
      </c>
      <c r="F391">
        <v>8.9284</v>
      </c>
      <c r="G391" t="s">
        <v>10</v>
      </c>
      <c r="H391">
        <v>1.786</v>
      </c>
      <c r="I391">
        <v>87.4878</v>
      </c>
      <c r="K391" s="2">
        <v>0.805555555555538</v>
      </c>
      <c r="L391" s="3">
        <f t="shared" si="14"/>
        <v>232.80555555555554</v>
      </c>
      <c r="M391">
        <f t="shared" si="13"/>
        <v>532.6561415580051</v>
      </c>
      <c r="N391">
        <f>(277-103)/(-67.4+(AVERAGE($Q$4,$P$367)))*I391+277-((277-103)/(-67.4+(AVERAGE($Q$4,$P$367)))*225)</f>
        <v>124.164602054807</v>
      </c>
    </row>
    <row r="392" spans="1:14" ht="12.75">
      <c r="A392" t="s">
        <v>403</v>
      </c>
      <c r="B392" s="1">
        <v>36757</v>
      </c>
      <c r="C392" s="2">
        <v>0.8076273148148148</v>
      </c>
      <c r="D392" t="s">
        <v>9</v>
      </c>
      <c r="E392">
        <v>0.66</v>
      </c>
      <c r="F392">
        <v>9.1326</v>
      </c>
      <c r="G392" t="s">
        <v>10</v>
      </c>
      <c r="H392">
        <v>1.785</v>
      </c>
      <c r="I392">
        <v>93.1473</v>
      </c>
      <c r="K392" s="2">
        <v>0.807638888888871</v>
      </c>
      <c r="L392" s="3">
        <f t="shared" si="14"/>
        <v>232.80763888888887</v>
      </c>
      <c r="M392">
        <f t="shared" si="13"/>
        <v>544.8384344779173</v>
      </c>
      <c r="N392">
        <f>(277-103)/(-67.4+(AVERAGE($Q$4,$P$367)))*I392+277-((277-103)/(-67.4+(AVERAGE($Q$4,$P$367)))*225)</f>
        <v>130.45474892665413</v>
      </c>
    </row>
    <row r="393" spans="1:14" ht="12.75">
      <c r="A393" t="s">
        <v>404</v>
      </c>
      <c r="B393" s="1">
        <v>36757</v>
      </c>
      <c r="C393" s="2">
        <v>0.8097106481481481</v>
      </c>
      <c r="D393" t="s">
        <v>9</v>
      </c>
      <c r="E393">
        <v>0.66</v>
      </c>
      <c r="F393">
        <v>9.7981</v>
      </c>
      <c r="G393" t="s">
        <v>10</v>
      </c>
      <c r="H393">
        <v>1.788</v>
      </c>
      <c r="I393">
        <v>89.8563</v>
      </c>
      <c r="K393" s="2">
        <v>0.809722222222204</v>
      </c>
      <c r="L393" s="3">
        <f t="shared" si="14"/>
        <v>232.8097222222222</v>
      </c>
      <c r="M393">
        <f t="shared" si="13"/>
        <v>584.5412549392377</v>
      </c>
      <c r="N393">
        <f>(277-103)/(-67.4+(AVERAGE($Q$4,$P$367)))*I393+277-((277-103)/(-67.4+(AVERAGE($Q$4,$P$367)))*225)</f>
        <v>126.79702768710138</v>
      </c>
    </row>
    <row r="394" spans="1:14" ht="12.75">
      <c r="A394" t="s">
        <v>405</v>
      </c>
      <c r="B394" s="1">
        <v>36757</v>
      </c>
      <c r="C394" s="2">
        <v>0.8117939814814815</v>
      </c>
      <c r="D394" t="s">
        <v>9</v>
      </c>
      <c r="E394">
        <v>0.66</v>
      </c>
      <c r="F394">
        <v>9.0856</v>
      </c>
      <c r="G394" t="s">
        <v>10</v>
      </c>
      <c r="H394">
        <v>1.786</v>
      </c>
      <c r="I394">
        <v>92.8318</v>
      </c>
      <c r="K394" s="2">
        <v>0.811805555555537</v>
      </c>
      <c r="L394" s="3">
        <f t="shared" si="14"/>
        <v>232.81180555555554</v>
      </c>
      <c r="M394">
        <f t="shared" si="13"/>
        <v>542.0344787128051</v>
      </c>
      <c r="N394">
        <f>(277-103)/(-67.4+(AVERAGE($Q$4,$P$367)))*I394+277-((277-103)/(-67.4+(AVERAGE($Q$4,$P$367)))*225)</f>
        <v>130.104092271814</v>
      </c>
    </row>
    <row r="395" spans="1:14" ht="12.75">
      <c r="A395" t="s">
        <v>406</v>
      </c>
      <c r="B395" s="1">
        <v>36757</v>
      </c>
      <c r="C395" s="2">
        <v>0.8138773148148148</v>
      </c>
      <c r="D395" t="s">
        <v>9</v>
      </c>
      <c r="E395">
        <v>0.66</v>
      </c>
      <c r="F395">
        <v>8.5925</v>
      </c>
      <c r="G395" t="s">
        <v>10</v>
      </c>
      <c r="H395">
        <v>1.786</v>
      </c>
      <c r="I395">
        <v>92.5916</v>
      </c>
      <c r="K395" s="2">
        <v>0.81388888888887</v>
      </c>
      <c r="L395" s="3">
        <f t="shared" si="14"/>
        <v>232.81388888888887</v>
      </c>
      <c r="M395">
        <f t="shared" si="13"/>
        <v>512.6168066324491</v>
      </c>
      <c r="N395">
        <f>(277-103)/(-67.4+(AVERAGE($Q$4,$P$367)))*I395+277-((277-103)/(-67.4+(AVERAGE($Q$4,$P$367)))*225)</f>
        <v>129.83712641288344</v>
      </c>
    </row>
    <row r="396" spans="1:14" ht="12.75">
      <c r="A396" t="s">
        <v>407</v>
      </c>
      <c r="B396" s="1">
        <v>36757</v>
      </c>
      <c r="C396" s="2">
        <v>0.8159606481481482</v>
      </c>
      <c r="D396" t="s">
        <v>9</v>
      </c>
      <c r="E396">
        <v>0.661</v>
      </c>
      <c r="F396">
        <v>10.1373</v>
      </c>
      <c r="G396" t="s">
        <v>10</v>
      </c>
      <c r="H396">
        <v>1.788</v>
      </c>
      <c r="I396">
        <v>90.5537</v>
      </c>
      <c r="K396" s="2">
        <v>0.815972222222203</v>
      </c>
      <c r="L396" s="3">
        <f t="shared" si="14"/>
        <v>232.8159722222222</v>
      </c>
      <c r="M396">
        <f t="shared" si="13"/>
        <v>604.7774633546844</v>
      </c>
      <c r="N396">
        <f>(277-103)/(-67.4+(AVERAGE($Q$4,$P$367)))*I396+277-((277-103)/(-67.4+(AVERAGE($Q$4,$P$367)))*225)</f>
        <v>127.57214005187319</v>
      </c>
    </row>
    <row r="397" spans="1:14" ht="12.75">
      <c r="A397" t="s">
        <v>408</v>
      </c>
      <c r="B397" s="1">
        <v>36757</v>
      </c>
      <c r="C397" s="2">
        <v>0.8180555555555555</v>
      </c>
      <c r="D397" t="s">
        <v>9</v>
      </c>
      <c r="E397">
        <v>0.665</v>
      </c>
      <c r="F397">
        <v>8.8468</v>
      </c>
      <c r="G397" t="s">
        <v>10</v>
      </c>
      <c r="H397">
        <v>1.791</v>
      </c>
      <c r="I397">
        <v>93.1772</v>
      </c>
      <c r="K397" s="2">
        <v>0.818055555555536</v>
      </c>
      <c r="L397" s="3">
        <f t="shared" si="14"/>
        <v>232.81805555555553</v>
      </c>
      <c r="M397">
        <f t="shared" si="13"/>
        <v>527.7879970807041</v>
      </c>
      <c r="N397">
        <f>(277-103)/(-67.4+(AVERAGE($Q$4,$P$367)))*I397+277-((277-103)/(-67.4+(AVERAGE($Q$4,$P$367)))*225)</f>
        <v>130.4879807300764</v>
      </c>
    </row>
    <row r="398" spans="1:14" ht="12.75">
      <c r="A398" t="s">
        <v>409</v>
      </c>
      <c r="B398" s="1">
        <v>36757</v>
      </c>
      <c r="C398" s="2">
        <v>0.8201388888888889</v>
      </c>
      <c r="D398" t="s">
        <v>9</v>
      </c>
      <c r="E398">
        <v>0.66</v>
      </c>
      <c r="F398">
        <v>9.4185</v>
      </c>
      <c r="G398" t="s">
        <v>10</v>
      </c>
      <c r="H398">
        <v>1.786</v>
      </c>
      <c r="I398">
        <v>88.026</v>
      </c>
      <c r="K398" s="2">
        <v>0.820138888888869</v>
      </c>
      <c r="L398" s="3">
        <f t="shared" si="14"/>
        <v>232.82013888888886</v>
      </c>
      <c r="M398">
        <f t="shared" si="13"/>
        <v>561.8948377384605</v>
      </c>
      <c r="N398">
        <f>(277-103)/(-67.4+(AVERAGE($Q$4,$P$367)))*I398+277-((277-103)/(-67.4+(AVERAGE($Q$4,$P$367)))*225)</f>
        <v>124.76277451640749</v>
      </c>
    </row>
    <row r="399" spans="1:14" ht="12.75">
      <c r="A399" t="s">
        <v>410</v>
      </c>
      <c r="B399" s="1">
        <v>36757</v>
      </c>
      <c r="C399" s="2">
        <v>0.8222222222222223</v>
      </c>
      <c r="D399" t="s">
        <v>9</v>
      </c>
      <c r="E399">
        <v>0.661</v>
      </c>
      <c r="F399">
        <v>10.2935</v>
      </c>
      <c r="G399" t="s">
        <v>10</v>
      </c>
      <c r="H399">
        <v>1.788</v>
      </c>
      <c r="I399">
        <v>91.5432</v>
      </c>
      <c r="K399" s="2">
        <v>0.822222222222202</v>
      </c>
      <c r="L399" s="3">
        <f t="shared" si="14"/>
        <v>232.8222222222222</v>
      </c>
      <c r="M399">
        <f t="shared" si="13"/>
        <v>614.0961418761844</v>
      </c>
      <c r="N399">
        <f>(277-103)/(-67.4+(AVERAGE($Q$4,$P$367)))*I399+277-((277-103)/(-67.4+(AVERAGE($Q$4,$P$367)))*225)</f>
        <v>128.67190157315474</v>
      </c>
    </row>
    <row r="400" spans="1:14" ht="12.75">
      <c r="A400" t="s">
        <v>411</v>
      </c>
      <c r="B400" s="1">
        <v>36757</v>
      </c>
      <c r="C400" s="2">
        <v>0.8243055555555556</v>
      </c>
      <c r="D400" t="s">
        <v>9</v>
      </c>
      <c r="E400">
        <v>0.66</v>
      </c>
      <c r="F400">
        <v>8.7874</v>
      </c>
      <c r="G400" t="s">
        <v>10</v>
      </c>
      <c r="H400">
        <v>1.788</v>
      </c>
      <c r="I400">
        <v>93.22</v>
      </c>
      <c r="K400" s="2">
        <v>0.824305555555535</v>
      </c>
      <c r="L400" s="3">
        <f t="shared" si="14"/>
        <v>232.82430555555553</v>
      </c>
      <c r="M400">
        <f t="shared" si="13"/>
        <v>524.2442742626689</v>
      </c>
      <c r="N400">
        <f>(277-103)/(-67.4+(AVERAGE($Q$4,$P$367)))*I400+277-((277-103)/(-67.4+(AVERAGE($Q$4,$P$367)))*225)</f>
        <v>130.535550000527</v>
      </c>
    </row>
    <row r="401" spans="1:14" ht="12.75">
      <c r="A401" t="s">
        <v>412</v>
      </c>
      <c r="B401" s="1">
        <v>36757</v>
      </c>
      <c r="C401" s="2">
        <v>0.8263888888888888</v>
      </c>
      <c r="D401" t="s">
        <v>9</v>
      </c>
      <c r="E401">
        <v>0.66</v>
      </c>
      <c r="F401">
        <v>9.7954</v>
      </c>
      <c r="G401" t="s">
        <v>10</v>
      </c>
      <c r="H401">
        <v>1.788</v>
      </c>
      <c r="I401">
        <v>88.4338</v>
      </c>
      <c r="K401" s="2">
        <v>0.826388888888868</v>
      </c>
      <c r="L401" s="3">
        <f t="shared" si="14"/>
        <v>232.82638888888886</v>
      </c>
      <c r="M401">
        <f t="shared" si="13"/>
        <v>584.380176629327</v>
      </c>
      <c r="N401">
        <f>(277-103)/(-67.4+(AVERAGE($Q$4,$P$367)))*I401+277-((277-103)/(-67.4+(AVERAGE($Q$4,$P$367)))*225)</f>
        <v>125.21601630355116</v>
      </c>
    </row>
    <row r="402" spans="1:14" ht="12.75">
      <c r="A402" t="s">
        <v>413</v>
      </c>
      <c r="B402" s="1">
        <v>36757</v>
      </c>
      <c r="C402" s="2">
        <v>0.8284722222222222</v>
      </c>
      <c r="D402" t="s">
        <v>9</v>
      </c>
      <c r="E402">
        <v>0.66</v>
      </c>
      <c r="F402">
        <v>9.378</v>
      </c>
      <c r="G402" t="s">
        <v>10</v>
      </c>
      <c r="H402">
        <v>1.788</v>
      </c>
      <c r="I402">
        <v>88.9643</v>
      </c>
      <c r="K402" s="2">
        <v>0.828472222222201</v>
      </c>
      <c r="L402" s="3">
        <f t="shared" si="14"/>
        <v>232.8284722222222</v>
      </c>
      <c r="M402">
        <f t="shared" si="13"/>
        <v>559.4786630898001</v>
      </c>
      <c r="N402">
        <f>(277-103)/(-67.4+(AVERAGE($Q$4,$P$367)))*I402+277-((277-103)/(-67.4+(AVERAGE($Q$4,$P$367)))*225)</f>
        <v>125.80563074219674</v>
      </c>
    </row>
    <row r="403" spans="1:14" ht="12.75">
      <c r="A403" t="s">
        <v>414</v>
      </c>
      <c r="B403" s="1">
        <v>36757</v>
      </c>
      <c r="C403" s="2">
        <v>0.8305671296296296</v>
      </c>
      <c r="D403" t="s">
        <v>9</v>
      </c>
      <c r="E403">
        <v>0.66</v>
      </c>
      <c r="F403">
        <v>8.6864</v>
      </c>
      <c r="G403" t="s">
        <v>10</v>
      </c>
      <c r="H403">
        <v>1.788</v>
      </c>
      <c r="I403">
        <v>91.3847</v>
      </c>
      <c r="K403" s="2">
        <v>0.830555555555534</v>
      </c>
      <c r="L403" s="3">
        <f t="shared" si="14"/>
        <v>232.83055555555552</v>
      </c>
      <c r="M403">
        <f t="shared" si="13"/>
        <v>518.2187522993432</v>
      </c>
      <c r="N403">
        <f>(277-103)/(-67.4+(AVERAGE($Q$4,$P$367)))*I403+277-((277-103)/(-67.4+(AVERAGE($Q$4,$P$367)))*225)</f>
        <v>128.49573967207021</v>
      </c>
    </row>
    <row r="404" spans="1:14" ht="12.75">
      <c r="A404" t="s">
        <v>415</v>
      </c>
      <c r="B404" s="1">
        <v>36757</v>
      </c>
      <c r="C404" s="2">
        <v>0.8326504629629629</v>
      </c>
      <c r="D404" t="s">
        <v>9</v>
      </c>
      <c r="E404">
        <v>0.66</v>
      </c>
      <c r="F404">
        <v>9.5313</v>
      </c>
      <c r="G404" t="s">
        <v>10</v>
      </c>
      <c r="H404">
        <v>1.788</v>
      </c>
      <c r="I404">
        <v>90.1098</v>
      </c>
      <c r="K404" s="2">
        <v>0.832638888888867</v>
      </c>
      <c r="L404" s="3">
        <f t="shared" si="14"/>
        <v>232.83263888888888</v>
      </c>
      <c r="M404">
        <f t="shared" si="13"/>
        <v>568.6243315747294</v>
      </c>
      <c r="N404">
        <f>(277-103)/(-67.4+(AVERAGE($Q$4,$P$367)))*I404+277-((277-103)/(-67.4+(AVERAGE($Q$4,$P$367)))*225)</f>
        <v>127.07877558568134</v>
      </c>
    </row>
    <row r="405" spans="1:14" ht="12.75">
      <c r="A405" t="s">
        <v>416</v>
      </c>
      <c r="B405" s="1">
        <v>36757</v>
      </c>
      <c r="C405" s="2">
        <v>0.8347337962962963</v>
      </c>
      <c r="D405" t="s">
        <v>9</v>
      </c>
      <c r="E405">
        <v>0.66</v>
      </c>
      <c r="F405">
        <v>9.1154</v>
      </c>
      <c r="G405" t="s">
        <v>10</v>
      </c>
      <c r="H405">
        <v>1.786</v>
      </c>
      <c r="I405">
        <v>89.9911</v>
      </c>
      <c r="K405" s="2">
        <v>0.8347222222222</v>
      </c>
      <c r="L405" s="3">
        <f t="shared" si="14"/>
        <v>232.8347222222222</v>
      </c>
      <c r="M405">
        <f t="shared" si="13"/>
        <v>543.8123059851529</v>
      </c>
      <c r="N405">
        <f>(277-103)/(-67.4+(AVERAGE($Q$4,$P$367)))*I405+277-((277-103)/(-67.4+(AVERAGE($Q$4,$P$367)))*225)</f>
        <v>126.94684866038966</v>
      </c>
    </row>
    <row r="406" spans="1:14" ht="12.75">
      <c r="A406" t="s">
        <v>417</v>
      </c>
      <c r="B406" s="1">
        <v>36757</v>
      </c>
      <c r="C406" s="2">
        <v>0.8368171296296296</v>
      </c>
      <c r="D406" t="s">
        <v>9</v>
      </c>
      <c r="E406">
        <v>0.661</v>
      </c>
      <c r="F406">
        <v>9.4059</v>
      </c>
      <c r="G406" t="s">
        <v>10</v>
      </c>
      <c r="H406">
        <v>1.786</v>
      </c>
      <c r="I406">
        <v>92.9098</v>
      </c>
      <c r="K406" s="2">
        <v>0.836805555555533</v>
      </c>
      <c r="L406" s="3">
        <f t="shared" si="14"/>
        <v>232.83680555555554</v>
      </c>
      <c r="M406">
        <f t="shared" si="13"/>
        <v>561.1431389588773</v>
      </c>
      <c r="N406">
        <f>(277-103)/(-67.4+(AVERAGE($Q$4,$P$367)))*I406+277-((277-103)/(-67.4+(AVERAGE($Q$4,$P$367)))*225)</f>
        <v>130.19078393291556</v>
      </c>
    </row>
    <row r="407" spans="1:14" ht="12.75">
      <c r="A407" t="s">
        <v>418</v>
      </c>
      <c r="B407" s="1">
        <v>36757</v>
      </c>
      <c r="C407" s="2">
        <v>0.838900462962963</v>
      </c>
      <c r="D407" t="s">
        <v>9</v>
      </c>
      <c r="E407">
        <v>0.66</v>
      </c>
      <c r="F407">
        <v>9.5898</v>
      </c>
      <c r="G407" t="s">
        <v>10</v>
      </c>
      <c r="H407">
        <v>1.785</v>
      </c>
      <c r="I407">
        <v>96.5822</v>
      </c>
      <c r="K407" s="2">
        <v>0.838888888888866</v>
      </c>
      <c r="L407" s="3">
        <f t="shared" si="14"/>
        <v>232.83888888888887</v>
      </c>
      <c r="M407">
        <f t="shared" si="13"/>
        <v>572.1143616227944</v>
      </c>
      <c r="N407">
        <f>(277-103)/(-67.4+(AVERAGE($Q$4,$P$367)))*I407+277-((277-103)/(-67.4+(AVERAGE($Q$4,$P$367)))*225)</f>
        <v>134.27240516662374</v>
      </c>
    </row>
    <row r="408" spans="1:14" ht="12.75">
      <c r="A408" t="s">
        <v>419</v>
      </c>
      <c r="B408" s="1">
        <v>36757</v>
      </c>
      <c r="C408" s="2">
        <v>0.8409837962962964</v>
      </c>
      <c r="D408" t="s">
        <v>9</v>
      </c>
      <c r="E408">
        <v>0.66</v>
      </c>
      <c r="F408">
        <v>10.1769</v>
      </c>
      <c r="G408" t="s">
        <v>10</v>
      </c>
      <c r="H408">
        <v>1.786</v>
      </c>
      <c r="I408">
        <v>92.113</v>
      </c>
      <c r="K408" s="2">
        <v>0.840972222222199</v>
      </c>
      <c r="L408" s="3">
        <f t="shared" si="14"/>
        <v>232.8409722222222</v>
      </c>
      <c r="M408">
        <f t="shared" si="13"/>
        <v>607.1399452333745</v>
      </c>
      <c r="N408">
        <f>(277-103)/(-67.4+(AVERAGE($Q$4,$P$367)))*I408+277-((277-103)/(-67.4+(AVERAGE($Q$4,$P$367)))*225)</f>
        <v>129.3051952718169</v>
      </c>
    </row>
    <row r="409" spans="1:14" ht="12.75">
      <c r="A409" t="s">
        <v>420</v>
      </c>
      <c r="B409" s="1">
        <v>36757</v>
      </c>
      <c r="C409" s="2">
        <v>0.8430671296296296</v>
      </c>
      <c r="D409" t="s">
        <v>9</v>
      </c>
      <c r="E409">
        <v>0.66</v>
      </c>
      <c r="F409">
        <v>9.3005</v>
      </c>
      <c r="G409" t="s">
        <v>10</v>
      </c>
      <c r="H409">
        <v>1.785</v>
      </c>
      <c r="I409">
        <v>94.7823</v>
      </c>
      <c r="K409" s="2">
        <v>0.843055555555531</v>
      </c>
      <c r="L409" s="3">
        <f t="shared" si="14"/>
        <v>232.84305555555554</v>
      </c>
      <c r="M409">
        <f t="shared" si="13"/>
        <v>554.8551190090303</v>
      </c>
      <c r="N409">
        <f>(277-103)/(-67.4+(AVERAGE($Q$4,$P$367)))*I409+277-((277-103)/(-67.4+(AVERAGE($Q$4,$P$367)))*225)</f>
        <v>132.27193951512845</v>
      </c>
    </row>
    <row r="410" spans="1:14" ht="12.75">
      <c r="A410" t="s">
        <v>421</v>
      </c>
      <c r="B410" s="1">
        <v>36757</v>
      </c>
      <c r="C410" s="2">
        <v>0.8451504629629629</v>
      </c>
      <c r="D410" t="s">
        <v>9</v>
      </c>
      <c r="E410">
        <v>0.661</v>
      </c>
      <c r="F410">
        <v>9.2003</v>
      </c>
      <c r="G410" t="s">
        <v>10</v>
      </c>
      <c r="H410">
        <v>1.786</v>
      </c>
      <c r="I410">
        <v>95.7491</v>
      </c>
      <c r="K410" s="2">
        <v>0.845138888888864</v>
      </c>
      <c r="L410" s="3">
        <f t="shared" si="14"/>
        <v>232.84513888888887</v>
      </c>
      <c r="M410">
        <f t="shared" si="13"/>
        <v>548.8773239523447</v>
      </c>
      <c r="N410">
        <f>(277-103)/(-67.4+(AVERAGE($Q$4,$P$367)))*I410+277-((277-103)/(-67.4+(AVERAGE($Q$4,$P$367)))*225)</f>
        <v>133.34647154016625</v>
      </c>
    </row>
    <row r="411" spans="1:14" ht="12.75">
      <c r="A411" t="s">
        <v>422</v>
      </c>
      <c r="B411" s="1">
        <v>36757</v>
      </c>
      <c r="C411" s="2">
        <v>0.8472453703703704</v>
      </c>
      <c r="D411" t="s">
        <v>9</v>
      </c>
      <c r="E411">
        <v>0.661</v>
      </c>
      <c r="F411">
        <v>10.3611</v>
      </c>
      <c r="G411" t="s">
        <v>10</v>
      </c>
      <c r="H411">
        <v>1.788</v>
      </c>
      <c r="I411">
        <v>96.3993</v>
      </c>
      <c r="K411" s="2">
        <v>0.847222222222197</v>
      </c>
      <c r="L411" s="3">
        <f t="shared" si="14"/>
        <v>232.8472222222222</v>
      </c>
      <c r="M411">
        <f t="shared" si="13"/>
        <v>618.1290654872818</v>
      </c>
      <c r="N411">
        <f>(277-103)/(-67.4+(AVERAGE($Q$4,$P$367)))*I411+277-((277-103)/(-67.4+(AVERAGE($Q$4,$P$367)))*225)</f>
        <v>134.06912433565617</v>
      </c>
    </row>
    <row r="412" spans="1:14" ht="12.75">
      <c r="A412" t="s">
        <v>423</v>
      </c>
      <c r="B412" s="1">
        <v>36757</v>
      </c>
      <c r="C412" s="2">
        <v>0.8493287037037037</v>
      </c>
      <c r="D412" t="s">
        <v>9</v>
      </c>
      <c r="E412">
        <v>0.661</v>
      </c>
      <c r="F412">
        <v>9.1381</v>
      </c>
      <c r="G412" t="s">
        <v>10</v>
      </c>
      <c r="H412">
        <v>1.786</v>
      </c>
      <c r="I412">
        <v>103.1738</v>
      </c>
      <c r="K412" s="2">
        <v>0.84930555555553</v>
      </c>
      <c r="L412" s="3">
        <f t="shared" si="14"/>
        <v>232.84930555555553</v>
      </c>
      <c r="M412">
        <f t="shared" si="13"/>
        <v>545.1665569610687</v>
      </c>
      <c r="N412">
        <f>(277-103)/(-67.4+(AVERAGE($Q$4,$P$367)))*I412+277-((277-103)/(-67.4+(AVERAGE($Q$4,$P$367)))*225)</f>
        <v>141.5985173886341</v>
      </c>
    </row>
    <row r="413" spans="1:14" ht="12.75">
      <c r="A413" t="s">
        <v>424</v>
      </c>
      <c r="B413" s="1">
        <v>36757</v>
      </c>
      <c r="C413" s="2">
        <v>0.8514120370370369</v>
      </c>
      <c r="D413" t="s">
        <v>9</v>
      </c>
      <c r="E413">
        <v>0.661</v>
      </c>
      <c r="F413">
        <v>9.5534</v>
      </c>
      <c r="G413" t="s">
        <v>10</v>
      </c>
      <c r="H413">
        <v>1.786</v>
      </c>
      <c r="I413">
        <v>93.7765</v>
      </c>
      <c r="K413" s="2">
        <v>0.851388888888863</v>
      </c>
      <c r="L413" s="3">
        <f t="shared" si="14"/>
        <v>232.85138888888886</v>
      </c>
      <c r="M413">
        <f t="shared" si="13"/>
        <v>569.942787370665</v>
      </c>
      <c r="N413">
        <f>(277-103)/(-67.4+(AVERAGE($Q$4,$P$367)))*I413+277-((277-103)/(-67.4+(AVERAGE($Q$4,$P$367)))*225)</f>
        <v>131.15406165953976</v>
      </c>
    </row>
    <row r="414" spans="1:14" ht="12.75">
      <c r="A414" t="s">
        <v>425</v>
      </c>
      <c r="B414" s="1">
        <v>36757</v>
      </c>
      <c r="C414" s="2">
        <v>0.8534953703703704</v>
      </c>
      <c r="D414" t="s">
        <v>9</v>
      </c>
      <c r="E414">
        <v>0.66</v>
      </c>
      <c r="F414">
        <v>9.6482</v>
      </c>
      <c r="G414" t="s">
        <v>10</v>
      </c>
      <c r="H414">
        <v>1.785</v>
      </c>
      <c r="I414">
        <v>102.6328</v>
      </c>
      <c r="K414" s="2">
        <v>0.853472222222196</v>
      </c>
      <c r="L414" s="3">
        <f t="shared" si="14"/>
        <v>232.8534722222222</v>
      </c>
      <c r="M414">
        <f t="shared" si="13"/>
        <v>575.5984258075292</v>
      </c>
      <c r="N414">
        <f>(277-103)/(-67.4+(AVERAGE($Q$4,$P$367)))*I414+277-((277-103)/(-67.4+(AVERAGE($Q$4,$P$367)))*225)</f>
        <v>140.99723291868634</v>
      </c>
    </row>
    <row r="415" spans="1:14" ht="12.75">
      <c r="A415" t="s">
        <v>426</v>
      </c>
      <c r="B415" s="1">
        <v>36757</v>
      </c>
      <c r="C415" s="2">
        <v>0.8555787037037037</v>
      </c>
      <c r="D415" t="s">
        <v>9</v>
      </c>
      <c r="E415">
        <v>0.661</v>
      </c>
      <c r="F415">
        <v>9.9695</v>
      </c>
      <c r="G415" t="s">
        <v>10</v>
      </c>
      <c r="H415">
        <v>1.788</v>
      </c>
      <c r="I415">
        <v>97.5708</v>
      </c>
      <c r="K415" s="2">
        <v>0.855555555555529</v>
      </c>
      <c r="L415" s="3">
        <f t="shared" si="14"/>
        <v>232.85555555555553</v>
      </c>
      <c r="M415">
        <f t="shared" si="13"/>
        <v>594.7667446869015</v>
      </c>
      <c r="N415">
        <f>(277-103)/(-67.4+(AVERAGE($Q$4,$P$367)))*I415+277-((277-103)/(-67.4+(AVERAGE($Q$4,$P$367)))*225)</f>
        <v>135.37116639950796</v>
      </c>
    </row>
    <row r="416" spans="1:14" ht="12.75">
      <c r="A416" t="s">
        <v>427</v>
      </c>
      <c r="B416" s="1">
        <v>36757</v>
      </c>
      <c r="C416" s="2">
        <v>0.857662037037037</v>
      </c>
      <c r="D416" t="s">
        <v>9</v>
      </c>
      <c r="E416">
        <v>0.661</v>
      </c>
      <c r="F416">
        <v>9.0593</v>
      </c>
      <c r="G416" t="s">
        <v>10</v>
      </c>
      <c r="H416">
        <v>1.788</v>
      </c>
      <c r="I416">
        <v>92.7792</v>
      </c>
      <c r="K416" s="2">
        <v>0.857638888888862</v>
      </c>
      <c r="L416" s="3">
        <f t="shared" si="14"/>
        <v>232.85763888888886</v>
      </c>
      <c r="M416">
        <f t="shared" si="13"/>
        <v>540.4654566570086</v>
      </c>
      <c r="N416">
        <f>(277-103)/(-67.4+(AVERAGE($Q$4,$P$367)))*I416+277-((277-103)/(-67.4+(AVERAGE($Q$4,$P$367)))*225)</f>
        <v>130.0456309721481</v>
      </c>
    </row>
    <row r="417" spans="1:14" ht="12.75">
      <c r="A417" t="s">
        <v>428</v>
      </c>
      <c r="B417" s="1">
        <v>36757</v>
      </c>
      <c r="C417" s="2">
        <v>0.8597569444444444</v>
      </c>
      <c r="D417" t="s">
        <v>9</v>
      </c>
      <c r="E417">
        <v>0.66</v>
      </c>
      <c r="F417">
        <v>9.4035</v>
      </c>
      <c r="G417" t="s">
        <v>10</v>
      </c>
      <c r="H417">
        <v>1.785</v>
      </c>
      <c r="I417">
        <v>91.5139</v>
      </c>
      <c r="K417" s="2">
        <v>0.859722222222195</v>
      </c>
      <c r="L417" s="3">
        <f t="shared" si="14"/>
        <v>232.8597222222222</v>
      </c>
      <c r="M417">
        <f t="shared" si="13"/>
        <v>560.9999582389567</v>
      </c>
      <c r="N417">
        <f>(277-103)/(-67.4+(AVERAGE($Q$4,$P$367)))*I417+277-((277-103)/(-67.4+(AVERAGE($Q$4,$P$367)))*225)</f>
        <v>128.639336628664</v>
      </c>
    </row>
    <row r="418" spans="1:14" ht="12.75">
      <c r="A418" t="s">
        <v>429</v>
      </c>
      <c r="B418" s="1">
        <v>36757</v>
      </c>
      <c r="C418" s="2">
        <v>0.8618402777777777</v>
      </c>
      <c r="D418" t="s">
        <v>9</v>
      </c>
      <c r="E418">
        <v>0.66</v>
      </c>
      <c r="F418">
        <v>9.686</v>
      </c>
      <c r="G418" t="s">
        <v>10</v>
      </c>
      <c r="H418">
        <v>1.786</v>
      </c>
      <c r="I418">
        <v>89.161</v>
      </c>
      <c r="K418" s="2">
        <v>0.861805555555528</v>
      </c>
      <c r="L418" s="3">
        <f t="shared" si="14"/>
        <v>232.86180555555552</v>
      </c>
      <c r="M418">
        <f t="shared" si="13"/>
        <v>577.8535221462789</v>
      </c>
      <c r="N418">
        <f>(277-103)/(-67.4+(AVERAGE($Q$4,$P$367)))*I418+277-((277-103)/(-67.4+(AVERAGE($Q$4,$P$367)))*225)</f>
        <v>126.02424932858997</v>
      </c>
    </row>
    <row r="419" spans="1:14" ht="12.75">
      <c r="A419" t="s">
        <v>430</v>
      </c>
      <c r="B419" s="1">
        <v>36757</v>
      </c>
      <c r="C419" s="2">
        <v>0.8639236111111112</v>
      </c>
      <c r="D419" t="s">
        <v>9</v>
      </c>
      <c r="E419">
        <v>0.661</v>
      </c>
      <c r="F419">
        <v>9.1569</v>
      </c>
      <c r="G419" t="s">
        <v>10</v>
      </c>
      <c r="H419">
        <v>1.785</v>
      </c>
      <c r="I419">
        <v>99.1897</v>
      </c>
      <c r="K419" s="2">
        <v>0.863888888888861</v>
      </c>
      <c r="L419" s="3">
        <f t="shared" si="14"/>
        <v>232.86388888888885</v>
      </c>
      <c r="M419">
        <f t="shared" si="13"/>
        <v>546.2881392671135</v>
      </c>
      <c r="N419">
        <f>(277-103)/(-67.4+(AVERAGE($Q$4,$P$367)))*I419+277-((277-103)/(-67.4+(AVERAGE($Q$4,$P$367)))*225)</f>
        <v>137.17046293998555</v>
      </c>
    </row>
    <row r="420" spans="1:14" ht="12.75">
      <c r="A420" t="s">
        <v>431</v>
      </c>
      <c r="B420" s="1">
        <v>36757</v>
      </c>
      <c r="C420" s="2">
        <v>0.8660069444444445</v>
      </c>
      <c r="D420" t="s">
        <v>9</v>
      </c>
      <c r="E420">
        <v>0.66</v>
      </c>
      <c r="F420">
        <v>10.0835</v>
      </c>
      <c r="G420" t="s">
        <v>10</v>
      </c>
      <c r="H420">
        <v>1.783</v>
      </c>
      <c r="I420">
        <v>99.6552</v>
      </c>
      <c r="K420" s="2">
        <v>0.865972222222194</v>
      </c>
      <c r="L420" s="3">
        <f t="shared" si="14"/>
        <v>232.86597222222218</v>
      </c>
      <c r="M420">
        <f t="shared" si="13"/>
        <v>601.5678288831307</v>
      </c>
      <c r="N420">
        <f>(277-103)/(-67.4+(AVERAGE($Q$4,$P$367)))*I420+277-((277-103)/(-67.4+(AVERAGE($Q$4,$P$367)))*225)</f>
        <v>137.6878343277133</v>
      </c>
    </row>
    <row r="421" spans="1:14" ht="12.75">
      <c r="A421" t="s">
        <v>432</v>
      </c>
      <c r="B421" s="1">
        <v>36757</v>
      </c>
      <c r="C421" s="2">
        <v>0.8680902777777778</v>
      </c>
      <c r="D421" t="s">
        <v>9</v>
      </c>
      <c r="E421">
        <v>0.66</v>
      </c>
      <c r="F421">
        <v>10.0403</v>
      </c>
      <c r="G421" t="s">
        <v>10</v>
      </c>
      <c r="H421">
        <v>1.783</v>
      </c>
      <c r="I421">
        <v>101.7967</v>
      </c>
      <c r="K421" s="2">
        <v>0.868055555555527</v>
      </c>
      <c r="L421" s="3">
        <f t="shared" si="14"/>
        <v>232.86805555555551</v>
      </c>
      <c r="M421">
        <f t="shared" si="13"/>
        <v>598.9905759245597</v>
      </c>
      <c r="N421">
        <f>(277-103)/(-67.4+(AVERAGE($Q$4,$P$367)))*I421+277-((277-103)/(-67.4+(AVERAGE($Q$4,$P$367)))*225)</f>
        <v>140.06796499757115</v>
      </c>
    </row>
    <row r="422" spans="1:14" ht="12.75">
      <c r="A422" t="s">
        <v>433</v>
      </c>
      <c r="B422" s="1">
        <v>36757</v>
      </c>
      <c r="C422" s="2">
        <v>0.870173611111111</v>
      </c>
      <c r="D422" t="s">
        <v>9</v>
      </c>
      <c r="E422">
        <v>0.661</v>
      </c>
      <c r="F422">
        <v>9.837</v>
      </c>
      <c r="G422" t="s">
        <v>10</v>
      </c>
      <c r="H422">
        <v>1.783</v>
      </c>
      <c r="I422">
        <v>177.494</v>
      </c>
      <c r="K422" s="2">
        <v>0.87013888888886</v>
      </c>
      <c r="L422" s="3">
        <f t="shared" si="14"/>
        <v>232.87013888888885</v>
      </c>
      <c r="M422">
        <f t="shared" si="13"/>
        <v>586.8619757746176</v>
      </c>
      <c r="N422">
        <f>(277-103)/(-67.4+(AVERAGE($Q$4,$P$367)))*I422+277-((277-103)/(-67.4+(AVERAGE($Q$4,$P$367)))*225)</f>
        <v>224.20033266296127</v>
      </c>
    </row>
    <row r="423" spans="1:14" ht="12.75">
      <c r="A423" t="s">
        <v>434</v>
      </c>
      <c r="B423" s="1">
        <v>36757</v>
      </c>
      <c r="C423" s="2">
        <v>0.8722569444444445</v>
      </c>
      <c r="D423" t="s">
        <v>9</v>
      </c>
      <c r="E423">
        <v>0.66</v>
      </c>
      <c r="F423">
        <v>10.931</v>
      </c>
      <c r="G423" t="s">
        <v>10</v>
      </c>
      <c r="H423">
        <v>1.783</v>
      </c>
      <c r="I423">
        <v>92.2501</v>
      </c>
      <c r="K423" s="2">
        <v>0.872222222222193</v>
      </c>
      <c r="L423" s="3">
        <f t="shared" si="14"/>
        <v>232.8722222222222</v>
      </c>
      <c r="M423">
        <f t="shared" si="13"/>
        <v>652.1285206050976</v>
      </c>
      <c r="N423">
        <f>(277-103)/(-67.4+(AVERAGE($Q$4,$P$367)))*I423+277-((277-103)/(-67.4+(AVERAGE($Q$4,$P$367)))*225)</f>
        <v>129.45757253767613</v>
      </c>
    </row>
    <row r="424" spans="1:14" ht="12.75">
      <c r="A424" t="s">
        <v>435</v>
      </c>
      <c r="B424" s="1">
        <v>36757</v>
      </c>
      <c r="C424" s="2">
        <v>0.8743402777777778</v>
      </c>
      <c r="D424" t="s">
        <v>9</v>
      </c>
      <c r="E424">
        <v>0.66</v>
      </c>
      <c r="F424">
        <v>10.2379</v>
      </c>
      <c r="G424" t="s">
        <v>10</v>
      </c>
      <c r="H424">
        <v>1.783</v>
      </c>
      <c r="I424">
        <v>91.439</v>
      </c>
      <c r="K424" s="2">
        <v>0.874305555555526</v>
      </c>
      <c r="L424" s="3">
        <f t="shared" si="14"/>
        <v>232.87430555555554</v>
      </c>
      <c r="M424">
        <f t="shared" si="13"/>
        <v>610.7791218646902</v>
      </c>
      <c r="N424">
        <f>(277-103)/(-67.4+(AVERAGE($Q$4,$P$367)))*I424+277-((277-103)/(-67.4+(AVERAGE($Q$4,$P$367)))*225)</f>
        <v>128.55609040537547</v>
      </c>
    </row>
    <row r="425" spans="1:14" ht="12.75">
      <c r="A425" t="s">
        <v>436</v>
      </c>
      <c r="B425" s="1">
        <v>36757</v>
      </c>
      <c r="C425" s="2">
        <v>0.8764351851851852</v>
      </c>
      <c r="D425" t="s">
        <v>9</v>
      </c>
      <c r="E425">
        <v>0.661</v>
      </c>
      <c r="F425">
        <v>9.8872</v>
      </c>
      <c r="G425" t="s">
        <v>10</v>
      </c>
      <c r="H425">
        <v>1.786</v>
      </c>
      <c r="I425">
        <v>89.8634</v>
      </c>
      <c r="K425" s="2">
        <v>0.876388888888859</v>
      </c>
      <c r="L425" s="3">
        <f t="shared" si="14"/>
        <v>232.87638888888887</v>
      </c>
      <c r="M425">
        <f t="shared" si="13"/>
        <v>589.8568391662905</v>
      </c>
      <c r="N425">
        <f>(277-103)/(-67.4+(AVERAGE($Q$4,$P$367)))*I425+277-((277-103)/(-67.4+(AVERAGE($Q$4,$P$367)))*225)</f>
        <v>126.80491885112474</v>
      </c>
    </row>
    <row r="426" spans="1:14" ht="12.75">
      <c r="A426" t="s">
        <v>437</v>
      </c>
      <c r="B426" s="1">
        <v>36757</v>
      </c>
      <c r="C426" s="2">
        <v>0.8785185185185185</v>
      </c>
      <c r="D426" t="s">
        <v>9</v>
      </c>
      <c r="E426">
        <v>0.661</v>
      </c>
      <c r="F426">
        <v>9.2201</v>
      </c>
      <c r="G426" t="s">
        <v>10</v>
      </c>
      <c r="H426">
        <v>1.786</v>
      </c>
      <c r="I426">
        <v>91.0074</v>
      </c>
      <c r="K426" s="2">
        <v>0.878472222222192</v>
      </c>
      <c r="L426" s="3">
        <f t="shared" si="14"/>
        <v>232.8784722222222</v>
      </c>
      <c r="M426">
        <f t="shared" si="13"/>
        <v>550.0585648916897</v>
      </c>
      <c r="N426">
        <f>(277-103)/(-67.4+(AVERAGE($Q$4,$P$367)))*I426+277-((277-103)/(-67.4+(AVERAGE($Q$4,$P$367)))*225)</f>
        <v>128.0763965472804</v>
      </c>
    </row>
    <row r="427" spans="1:14" ht="12.75">
      <c r="A427" t="s">
        <v>438</v>
      </c>
      <c r="B427" s="1">
        <v>36757</v>
      </c>
      <c r="C427" s="2">
        <v>0.8806018518518518</v>
      </c>
      <c r="D427" t="s">
        <v>9</v>
      </c>
      <c r="E427">
        <v>0.661</v>
      </c>
      <c r="F427">
        <v>10.391</v>
      </c>
      <c r="G427" t="s">
        <v>10</v>
      </c>
      <c r="H427">
        <v>1.785</v>
      </c>
      <c r="I427">
        <v>134.6122</v>
      </c>
      <c r="K427" s="2">
        <v>0.880555555555525</v>
      </c>
      <c r="L427" s="3">
        <f t="shared" si="14"/>
        <v>232.88055555555553</v>
      </c>
      <c r="M427">
        <f t="shared" si="13"/>
        <v>619.9128586229593</v>
      </c>
      <c r="N427">
        <f>(277-103)/(-67.4+(AVERAGE($Q$4,$P$367)))*I427+277-((277-103)/(-67.4+(AVERAGE($Q$4,$P$367)))*225)</f>
        <v>176.54014711137984</v>
      </c>
    </row>
    <row r="428" spans="1:14" ht="12.75">
      <c r="A428" t="s">
        <v>439</v>
      </c>
      <c r="B428" s="1">
        <v>36757</v>
      </c>
      <c r="C428" s="2">
        <v>0.8826851851851852</v>
      </c>
      <c r="D428" t="s">
        <v>9</v>
      </c>
      <c r="E428">
        <v>0.66</v>
      </c>
      <c r="F428">
        <v>10.3406</v>
      </c>
      <c r="G428" t="s">
        <v>10</v>
      </c>
      <c r="H428">
        <v>1.786</v>
      </c>
      <c r="I428">
        <v>117.5419</v>
      </c>
      <c r="K428" s="2">
        <v>0.882638888888858</v>
      </c>
      <c r="L428" s="3">
        <f t="shared" si="14"/>
        <v>232.88263888888886</v>
      </c>
      <c r="M428">
        <f t="shared" si="13"/>
        <v>616.9060635046264</v>
      </c>
      <c r="N428">
        <f>(277-103)/(-67.4+(AVERAGE($Q$4,$P$367)))*I428+277-((277-103)/(-67.4+(AVERAGE($Q$4,$P$367)))*225)</f>
        <v>157.56767707931118</v>
      </c>
    </row>
    <row r="429" spans="1:14" ht="12.75">
      <c r="A429" t="s">
        <v>440</v>
      </c>
      <c r="B429" s="1">
        <v>36757</v>
      </c>
      <c r="C429" s="2">
        <v>0.8847685185185186</v>
      </c>
      <c r="D429" t="s">
        <v>9</v>
      </c>
      <c r="E429">
        <v>0.66</v>
      </c>
      <c r="F429">
        <v>9.9254</v>
      </c>
      <c r="G429" t="s">
        <v>10</v>
      </c>
      <c r="H429">
        <v>1.785</v>
      </c>
      <c r="I429">
        <v>128.9488</v>
      </c>
      <c r="K429" s="2">
        <v>0.884722222222191</v>
      </c>
      <c r="L429" s="3">
        <f t="shared" si="14"/>
        <v>232.8847222222222</v>
      </c>
      <c r="M429">
        <f t="shared" si="13"/>
        <v>592.1357989583602</v>
      </c>
      <c r="N429">
        <f>(277-103)/(-67.4+(AVERAGE($Q$4,$P$367)))*I429+277-((277-103)/(-67.4+(AVERAGE($Q$4,$P$367)))*225)</f>
        <v>170.24566565647763</v>
      </c>
    </row>
    <row r="430" spans="1:14" ht="12.75">
      <c r="A430" t="s">
        <v>441</v>
      </c>
      <c r="B430" s="1">
        <v>36757</v>
      </c>
      <c r="C430" s="2">
        <v>0.8868518518518518</v>
      </c>
      <c r="D430" t="s">
        <v>9</v>
      </c>
      <c r="E430">
        <v>0.66</v>
      </c>
      <c r="F430">
        <v>9.486</v>
      </c>
      <c r="G430" t="s">
        <v>10</v>
      </c>
      <c r="H430">
        <v>1.786</v>
      </c>
      <c r="I430">
        <v>94.1749</v>
      </c>
      <c r="K430" s="2">
        <v>0.886805555555524</v>
      </c>
      <c r="L430" s="3">
        <f t="shared" si="14"/>
        <v>232.88680555555553</v>
      </c>
      <c r="M430">
        <f t="shared" si="13"/>
        <v>565.9217954862278</v>
      </c>
      <c r="N430">
        <f>(277-103)/(-67.4+(AVERAGE($Q$4,$P$367)))*I430+277-((277-103)/(-67.4+(AVERAGE($Q$4,$P$367)))*225)</f>
        <v>131.59685599008913</v>
      </c>
    </row>
    <row r="431" spans="1:14" ht="12.75">
      <c r="A431" t="s">
        <v>442</v>
      </c>
      <c r="B431" s="1">
        <v>36757</v>
      </c>
      <c r="C431" s="2">
        <v>0.8889467592592593</v>
      </c>
      <c r="D431" t="s">
        <v>9</v>
      </c>
      <c r="E431">
        <v>0.66</v>
      </c>
      <c r="F431">
        <v>10.2165</v>
      </c>
      <c r="G431" t="s">
        <v>10</v>
      </c>
      <c r="H431">
        <v>1.786</v>
      </c>
      <c r="I431">
        <v>93.6408</v>
      </c>
      <c r="K431" s="2">
        <v>0.888888888888857</v>
      </c>
      <c r="L431" s="3">
        <f t="shared" si="14"/>
        <v>232.88888888888886</v>
      </c>
      <c r="M431">
        <f t="shared" si="13"/>
        <v>609.5024271120648</v>
      </c>
      <c r="N431">
        <f>(277-103)/(-67.4+(AVERAGE($Q$4,$P$367)))*I431+277-((277-103)/(-67.4+(AVERAGE($Q$4,$P$367)))*225)</f>
        <v>131.0032403978542</v>
      </c>
    </row>
    <row r="432" spans="1:14" ht="12.75">
      <c r="A432" t="s">
        <v>443</v>
      </c>
      <c r="B432" s="1">
        <v>36757</v>
      </c>
      <c r="C432" s="2">
        <v>0.8910300925925926</v>
      </c>
      <c r="D432" t="s">
        <v>9</v>
      </c>
      <c r="E432">
        <v>0.66</v>
      </c>
      <c r="F432">
        <v>9.2424</v>
      </c>
      <c r="G432" t="s">
        <v>10</v>
      </c>
      <c r="H432">
        <v>1.786</v>
      </c>
      <c r="I432">
        <v>92.7159</v>
      </c>
      <c r="K432" s="2">
        <v>0.89097222222219</v>
      </c>
      <c r="L432" s="3">
        <f t="shared" si="14"/>
        <v>232.8909722222222</v>
      </c>
      <c r="M432">
        <f t="shared" si="13"/>
        <v>551.3889524142854</v>
      </c>
      <c r="N432">
        <f>(277-103)/(-67.4+(AVERAGE($Q$4,$P$367)))*I432+277-((277-103)/(-67.4+(AVERAGE($Q$4,$P$367)))*225)</f>
        <v>129.9752773548696</v>
      </c>
    </row>
    <row r="433" spans="1:14" ht="12.75">
      <c r="A433" t="s">
        <v>444</v>
      </c>
      <c r="B433" s="1">
        <v>36757</v>
      </c>
      <c r="C433" s="2">
        <v>0.893113425925926</v>
      </c>
      <c r="D433" t="s">
        <v>9</v>
      </c>
      <c r="E433">
        <v>0.661</v>
      </c>
      <c r="F433">
        <v>9.5499</v>
      </c>
      <c r="G433" t="s">
        <v>10</v>
      </c>
      <c r="H433">
        <v>1.788</v>
      </c>
      <c r="I433">
        <v>90.465</v>
      </c>
      <c r="K433" s="2">
        <v>0.893055555555523</v>
      </c>
      <c r="L433" s="3">
        <f t="shared" si="14"/>
        <v>232.89305555555552</v>
      </c>
      <c r="M433">
        <f aca="true" t="shared" si="15" ref="M433:M484">500*F433/AVERAGE($Q$367,$Q$6)</f>
        <v>569.7339821541141</v>
      </c>
      <c r="N433">
        <f>(277-103)/(-67.4+(AVERAGE($Q$4,$P$367)))*I433+277-((277-103)/(-67.4+(AVERAGE($Q$4,$P$367)))*225)</f>
        <v>127.47355607315905</v>
      </c>
    </row>
    <row r="434" spans="1:14" ht="12.75">
      <c r="A434" t="s">
        <v>445</v>
      </c>
      <c r="B434" s="1">
        <v>36757</v>
      </c>
      <c r="C434" s="2">
        <v>0.8951967592592592</v>
      </c>
      <c r="D434" t="s">
        <v>9</v>
      </c>
      <c r="E434">
        <v>0.661</v>
      </c>
      <c r="F434">
        <v>9.799</v>
      </c>
      <c r="G434" t="s">
        <v>10</v>
      </c>
      <c r="H434">
        <v>1.786</v>
      </c>
      <c r="I434">
        <v>90.5187</v>
      </c>
      <c r="K434" s="2">
        <v>0.895138888888856</v>
      </c>
      <c r="L434" s="3">
        <f t="shared" si="14"/>
        <v>232.89513888888885</v>
      </c>
      <c r="M434">
        <f t="shared" si="15"/>
        <v>584.5949477092079</v>
      </c>
      <c r="N434">
        <f>(277-103)/(-67.4+(AVERAGE($Q$4,$P$367)))*I434+277-((277-103)/(-67.4+(AVERAGE($Q$4,$P$367)))*225)</f>
        <v>127.53323994753276</v>
      </c>
    </row>
    <row r="435" spans="1:14" ht="12.75">
      <c r="A435" t="s">
        <v>446</v>
      </c>
      <c r="B435" s="1">
        <v>36757</v>
      </c>
      <c r="C435" s="2">
        <v>0.8972800925925926</v>
      </c>
      <c r="D435" t="s">
        <v>9</v>
      </c>
      <c r="E435">
        <v>0.66</v>
      </c>
      <c r="F435">
        <v>9.6656</v>
      </c>
      <c r="G435" t="s">
        <v>10</v>
      </c>
      <c r="H435">
        <v>1.786</v>
      </c>
      <c r="I435">
        <v>88.8706</v>
      </c>
      <c r="K435" s="2">
        <v>0.897222222222189</v>
      </c>
      <c r="L435" s="3">
        <f t="shared" si="14"/>
        <v>232.89722222222218</v>
      </c>
      <c r="M435">
        <f t="shared" si="15"/>
        <v>576.6364860269538</v>
      </c>
      <c r="N435">
        <f>(277-103)/(-67.4+(AVERAGE($Q$4,$P$367)))*I435+277-((277-103)/(-67.4+(AVERAGE($Q$4,$P$367)))*225)</f>
        <v>125.70148960571964</v>
      </c>
    </row>
    <row r="436" spans="1:14" ht="12.75">
      <c r="A436" t="s">
        <v>447</v>
      </c>
      <c r="B436" s="1">
        <v>36757</v>
      </c>
      <c r="C436" s="2">
        <v>0.8993634259259259</v>
      </c>
      <c r="D436" t="s">
        <v>9</v>
      </c>
      <c r="E436">
        <v>0.66</v>
      </c>
      <c r="F436">
        <v>8.9343</v>
      </c>
      <c r="G436" t="s">
        <v>10</v>
      </c>
      <c r="H436">
        <v>1.786</v>
      </c>
      <c r="I436">
        <v>91.8747</v>
      </c>
      <c r="K436" s="2">
        <v>0.899305555555522</v>
      </c>
      <c r="L436" s="3">
        <f t="shared" si="14"/>
        <v>232.89930555555551</v>
      </c>
      <c r="M436">
        <f t="shared" si="15"/>
        <v>533.0081274944766</v>
      </c>
      <c r="N436">
        <f>(277-103)/(-67.4+(AVERAGE($Q$4,$P$367)))*I436+277-((277-103)/(-67.4+(AVERAGE($Q$4,$P$367)))*225)</f>
        <v>129.0403411328362</v>
      </c>
    </row>
    <row r="437" spans="1:14" ht="12.75">
      <c r="A437" t="s">
        <v>448</v>
      </c>
      <c r="B437" s="1">
        <v>36757</v>
      </c>
      <c r="C437" s="2">
        <v>0.9014467592592593</v>
      </c>
      <c r="D437" t="s">
        <v>9</v>
      </c>
      <c r="E437">
        <v>0.658</v>
      </c>
      <c r="F437">
        <v>9.1848</v>
      </c>
      <c r="G437" t="s">
        <v>10</v>
      </c>
      <c r="H437">
        <v>1.786</v>
      </c>
      <c r="I437">
        <v>91.6843</v>
      </c>
      <c r="K437" s="2">
        <v>0.901388888888855</v>
      </c>
      <c r="L437" s="3">
        <f t="shared" si="14"/>
        <v>232.90138888888885</v>
      </c>
      <c r="M437">
        <f t="shared" si="15"/>
        <v>547.9526151361906</v>
      </c>
      <c r="N437">
        <f>(277-103)/(-67.4+(AVERAGE($Q$4,$P$367)))*I437+277-((277-103)/(-67.4+(AVERAGE($Q$4,$P$367)))*225)</f>
        <v>128.82872456522426</v>
      </c>
    </row>
    <row r="438" spans="1:14" ht="12.75">
      <c r="A438" t="s">
        <v>449</v>
      </c>
      <c r="B438" s="1">
        <v>36757</v>
      </c>
      <c r="C438" s="2">
        <v>0.9035300925925926</v>
      </c>
      <c r="D438" t="s">
        <v>9</v>
      </c>
      <c r="E438">
        <v>0.66</v>
      </c>
      <c r="F438">
        <v>9.3563</v>
      </c>
      <c r="G438" t="s">
        <v>10</v>
      </c>
      <c r="H438">
        <v>1.786</v>
      </c>
      <c r="I438">
        <v>97.3304</v>
      </c>
      <c r="K438" s="2">
        <v>0.903472222222188</v>
      </c>
      <c r="L438" s="3">
        <f t="shared" si="14"/>
        <v>232.90347222222218</v>
      </c>
      <c r="M438">
        <f t="shared" si="15"/>
        <v>558.1840707471845</v>
      </c>
      <c r="N438">
        <f>(277-103)/(-67.4+(AVERAGE($Q$4,$P$367)))*I438+277-((277-103)/(-67.4+(AVERAGE($Q$4,$P$367)))*225)</f>
        <v>135.1039782542668</v>
      </c>
    </row>
    <row r="439" spans="1:14" ht="12.75">
      <c r="A439" t="s">
        <v>450</v>
      </c>
      <c r="B439" s="1">
        <v>36757</v>
      </c>
      <c r="C439" s="2">
        <v>0.905625</v>
      </c>
      <c r="D439" t="s">
        <v>9</v>
      </c>
      <c r="E439">
        <v>0.66</v>
      </c>
      <c r="F439">
        <v>8.8434</v>
      </c>
      <c r="G439" t="s">
        <v>10</v>
      </c>
      <c r="H439">
        <v>1.786</v>
      </c>
      <c r="I439">
        <v>93.6644</v>
      </c>
      <c r="K439" s="2">
        <v>0.905555555555521</v>
      </c>
      <c r="L439" s="3">
        <f t="shared" si="14"/>
        <v>232.9055555555555</v>
      </c>
      <c r="M439">
        <f t="shared" si="15"/>
        <v>527.5851577274834</v>
      </c>
      <c r="N439">
        <f>(277-103)/(-67.4+(AVERAGE($Q$4,$P$367)))*I439+277-((277-103)/(-67.4+(AVERAGE($Q$4,$P$367)))*225)</f>
        <v>131.02947018249517</v>
      </c>
    </row>
    <row r="440" spans="1:14" ht="12.75">
      <c r="A440" t="s">
        <v>451</v>
      </c>
      <c r="B440" s="1">
        <v>36757</v>
      </c>
      <c r="C440" s="2">
        <v>0.9077083333333333</v>
      </c>
      <c r="D440" t="s">
        <v>9</v>
      </c>
      <c r="E440">
        <v>0.66</v>
      </c>
      <c r="F440">
        <v>9.4521</v>
      </c>
      <c r="G440" t="s">
        <v>10</v>
      </c>
      <c r="H440">
        <v>1.788</v>
      </c>
      <c r="I440">
        <v>90.9697</v>
      </c>
      <c r="K440" s="2">
        <v>0.907638888888854</v>
      </c>
      <c r="L440" s="3">
        <f t="shared" si="14"/>
        <v>232.90763888888884</v>
      </c>
      <c r="M440">
        <f t="shared" si="15"/>
        <v>563.8993678173491</v>
      </c>
      <c r="N440">
        <f>(277-103)/(-67.4+(AVERAGE($Q$4,$P$367)))*I440+277-((277-103)/(-67.4+(AVERAGE($Q$4,$P$367)))*225)</f>
        <v>128.03449557774798</v>
      </c>
    </row>
    <row r="441" spans="1:14" ht="12.75">
      <c r="A441" t="s">
        <v>452</v>
      </c>
      <c r="B441" s="1">
        <v>36757</v>
      </c>
      <c r="C441" s="2">
        <v>0.9097916666666667</v>
      </c>
      <c r="D441" t="s">
        <v>9</v>
      </c>
      <c r="E441">
        <v>0.66</v>
      </c>
      <c r="F441">
        <v>9.3467</v>
      </c>
      <c r="G441" t="s">
        <v>10</v>
      </c>
      <c r="H441">
        <v>1.788</v>
      </c>
      <c r="I441">
        <v>88.7625</v>
      </c>
      <c r="K441" s="2">
        <v>0.909722222222187</v>
      </c>
      <c r="L441" s="3">
        <f t="shared" si="14"/>
        <v>232.9097222222222</v>
      </c>
      <c r="M441">
        <f t="shared" si="15"/>
        <v>557.6113478675021</v>
      </c>
      <c r="N441">
        <f>(277-103)/(-67.4+(AVERAGE($Q$4,$P$367)))*I441+277-((277-103)/(-67.4+(AVERAGE($Q$4,$P$367)))*225)</f>
        <v>125.5813438548854</v>
      </c>
    </row>
    <row r="442" spans="1:14" ht="12.75">
      <c r="A442" t="s">
        <v>453</v>
      </c>
      <c r="B442" s="1">
        <v>36757</v>
      </c>
      <c r="C442" s="2">
        <v>0.911875</v>
      </c>
      <c r="D442" t="s">
        <v>9</v>
      </c>
      <c r="E442">
        <v>0.66</v>
      </c>
      <c r="F442">
        <v>9.5756</v>
      </c>
      <c r="G442" t="s">
        <v>10</v>
      </c>
      <c r="H442">
        <v>1.786</v>
      </c>
      <c r="I442">
        <v>89.8513</v>
      </c>
      <c r="K442" s="2">
        <v>0.91180555555552</v>
      </c>
      <c r="L442" s="3">
        <f t="shared" si="14"/>
        <v>232.91180555555553</v>
      </c>
      <c r="M442">
        <f t="shared" si="15"/>
        <v>571.2672090299307</v>
      </c>
      <c r="N442">
        <f>(277-103)/(-67.4+(AVERAGE($Q$4,$P$367)))*I442+277-((277-103)/(-67.4+(AVERAGE($Q$4,$P$367)))*225)</f>
        <v>126.79147052933843</v>
      </c>
    </row>
    <row r="443" spans="1:14" ht="12.75">
      <c r="A443" t="s">
        <v>454</v>
      </c>
      <c r="B443" s="1">
        <v>36757</v>
      </c>
      <c r="C443" s="2">
        <v>0.9139583333333333</v>
      </c>
      <c r="D443" t="s">
        <v>9</v>
      </c>
      <c r="E443">
        <v>0.66</v>
      </c>
      <c r="F443">
        <v>9.4485</v>
      </c>
      <c r="G443" t="s">
        <v>10</v>
      </c>
      <c r="H443">
        <v>1.788</v>
      </c>
      <c r="I443">
        <v>90.6441</v>
      </c>
      <c r="K443" s="2">
        <v>0.913888888888853</v>
      </c>
      <c r="L443" s="3">
        <f t="shared" si="14"/>
        <v>232.91388888888886</v>
      </c>
      <c r="M443">
        <f t="shared" si="15"/>
        <v>563.6845967374682</v>
      </c>
      <c r="N443">
        <f>(277-103)/(-67.4+(AVERAGE($Q$4,$P$367)))*I443+277-((277-103)/(-67.4+(AVERAGE($Q$4,$P$367)))*225)</f>
        <v>127.67261346422674</v>
      </c>
    </row>
    <row r="444" spans="1:14" ht="12.75">
      <c r="A444" t="s">
        <v>455</v>
      </c>
      <c r="B444" s="1">
        <v>36757</v>
      </c>
      <c r="C444" s="2">
        <v>0.9160416666666666</v>
      </c>
      <c r="D444" t="s">
        <v>9</v>
      </c>
      <c r="E444">
        <v>0.66</v>
      </c>
      <c r="F444">
        <v>9.6633</v>
      </c>
      <c r="G444" t="s">
        <v>10</v>
      </c>
      <c r="H444">
        <v>1.786</v>
      </c>
      <c r="I444">
        <v>92.3682</v>
      </c>
      <c r="K444" s="2">
        <v>0.915972222222186</v>
      </c>
      <c r="L444" s="3">
        <f t="shared" si="14"/>
        <v>232.9159722222222</v>
      </c>
      <c r="M444">
        <f t="shared" si="15"/>
        <v>576.499271170363</v>
      </c>
      <c r="N444">
        <f>(277-103)/(-67.4+(AVERAGE($Q$4,$P$367)))*I444+277-((277-103)/(-67.4+(AVERAGE($Q$4,$P$367)))*225)</f>
        <v>129.58883260403627</v>
      </c>
    </row>
    <row r="445" spans="1:14" ht="12.75">
      <c r="A445" t="s">
        <v>456</v>
      </c>
      <c r="B445" s="1">
        <v>36757</v>
      </c>
      <c r="C445" s="2">
        <v>0.918125</v>
      </c>
      <c r="D445" t="s">
        <v>9</v>
      </c>
      <c r="E445">
        <v>0.66</v>
      </c>
      <c r="F445">
        <v>9.7767</v>
      </c>
      <c r="G445" t="s">
        <v>10</v>
      </c>
      <c r="H445">
        <v>1.788</v>
      </c>
      <c r="I445">
        <v>88.9647</v>
      </c>
      <c r="K445" s="2">
        <v>0.918055555555519</v>
      </c>
      <c r="L445" s="3">
        <f t="shared" si="14"/>
        <v>232.91805555555553</v>
      </c>
      <c r="M445">
        <f t="shared" si="15"/>
        <v>583.2645601866122</v>
      </c>
      <c r="N445">
        <f>(277-103)/(-67.4+(AVERAGE($Q$4,$P$367)))*I445+277-((277-103)/(-67.4+(AVERAGE($Q$4,$P$367)))*225)</f>
        <v>125.8060753148178</v>
      </c>
    </row>
    <row r="446" spans="1:14" ht="12.75">
      <c r="A446" t="s">
        <v>457</v>
      </c>
      <c r="B446" s="1">
        <v>36757</v>
      </c>
      <c r="C446" s="2">
        <v>0.9202199074074073</v>
      </c>
      <c r="D446" t="s">
        <v>9</v>
      </c>
      <c r="E446">
        <v>0.66</v>
      </c>
      <c r="F446">
        <v>9.1668</v>
      </c>
      <c r="G446" t="s">
        <v>10</v>
      </c>
      <c r="H446">
        <v>1.79</v>
      </c>
      <c r="I446">
        <v>93.4896</v>
      </c>
      <c r="K446" s="2">
        <v>0.920138888888852</v>
      </c>
      <c r="L446" s="3">
        <f t="shared" si="14"/>
        <v>232.92013888888886</v>
      </c>
      <c r="M446">
        <f t="shared" si="15"/>
        <v>546.8787597367862</v>
      </c>
      <c r="N446">
        <f>(277-103)/(-67.4+(AVERAGE($Q$4,$P$367)))*I446+277-((277-103)/(-67.4+(AVERAGE($Q$4,$P$367)))*225)</f>
        <v>130.8351919471035</v>
      </c>
    </row>
    <row r="447" spans="1:14" ht="12.75">
      <c r="A447" t="s">
        <v>458</v>
      </c>
      <c r="B447" s="1">
        <v>36757</v>
      </c>
      <c r="C447" s="2">
        <v>0.9223032407407407</v>
      </c>
      <c r="D447" t="s">
        <v>9</v>
      </c>
      <c r="E447">
        <v>0.658</v>
      </c>
      <c r="F447">
        <v>8.7853</v>
      </c>
      <c r="G447" t="s">
        <v>10</v>
      </c>
      <c r="H447">
        <v>1.786</v>
      </c>
      <c r="I447">
        <v>94.5529</v>
      </c>
      <c r="K447" s="2">
        <v>0.922222222222185</v>
      </c>
      <c r="L447" s="3">
        <f t="shared" si="14"/>
        <v>232.9222222222222</v>
      </c>
      <c r="M447">
        <f t="shared" si="15"/>
        <v>524.1189911327384</v>
      </c>
      <c r="N447">
        <f>(277-103)/(-67.4+(AVERAGE($Q$4,$P$367)))*I447+277-((277-103)/(-67.4+(AVERAGE($Q$4,$P$367)))*225)</f>
        <v>132.01697711696573</v>
      </c>
    </row>
    <row r="448" spans="1:14" ht="12.75">
      <c r="A448" t="s">
        <v>459</v>
      </c>
      <c r="B448" s="1">
        <v>36757</v>
      </c>
      <c r="C448" s="2">
        <v>0.9243865740740741</v>
      </c>
      <c r="D448" t="s">
        <v>9</v>
      </c>
      <c r="E448">
        <v>0.66</v>
      </c>
      <c r="F448">
        <v>9.2602</v>
      </c>
      <c r="G448" t="s">
        <v>10</v>
      </c>
      <c r="H448">
        <v>1.786</v>
      </c>
      <c r="I448">
        <v>136.0789</v>
      </c>
      <c r="K448" s="2">
        <v>0.924305555555518</v>
      </c>
      <c r="L448" s="3">
        <f t="shared" si="14"/>
        <v>232.92430555555552</v>
      </c>
      <c r="M448">
        <f t="shared" si="15"/>
        <v>552.4508760870299</v>
      </c>
      <c r="N448">
        <f>(277-103)/(-67.4+(AVERAGE($Q$4,$P$367)))*I448+277-((277-103)/(-67.4+(AVERAGE($Q$4,$P$367)))*225)</f>
        <v>178.17028376955426</v>
      </c>
    </row>
    <row r="449" spans="1:14" ht="12.75">
      <c r="A449" t="s">
        <v>460</v>
      </c>
      <c r="B449" s="1">
        <v>36757</v>
      </c>
      <c r="C449" s="2">
        <v>0.9264699074074074</v>
      </c>
      <c r="D449" t="s">
        <v>9</v>
      </c>
      <c r="E449">
        <v>0.66</v>
      </c>
      <c r="F449">
        <v>9.0968</v>
      </c>
      <c r="G449" t="s">
        <v>10</v>
      </c>
      <c r="H449">
        <v>1.788</v>
      </c>
      <c r="I449">
        <v>92.6287</v>
      </c>
      <c r="K449" s="2">
        <v>0.926388888888851</v>
      </c>
      <c r="L449" s="3">
        <f t="shared" si="14"/>
        <v>232.92638888888885</v>
      </c>
      <c r="M449">
        <f t="shared" si="15"/>
        <v>542.7026554057682</v>
      </c>
      <c r="N449">
        <f>(277-103)/(-67.4+(AVERAGE($Q$4,$P$367)))*I449+277-((277-103)/(-67.4+(AVERAGE($Q$4,$P$367)))*225)</f>
        <v>129.87836052348428</v>
      </c>
    </row>
    <row r="450" spans="1:14" ht="12.75">
      <c r="A450" t="s">
        <v>461</v>
      </c>
      <c r="B450" s="1">
        <v>36757</v>
      </c>
      <c r="C450" s="2">
        <v>0.9285532407407407</v>
      </c>
      <c r="D450" t="s">
        <v>9</v>
      </c>
      <c r="E450">
        <v>0.66</v>
      </c>
      <c r="F450">
        <v>9.0754</v>
      </c>
      <c r="G450" t="s">
        <v>10</v>
      </c>
      <c r="H450">
        <v>1.788</v>
      </c>
      <c r="I450">
        <v>106.8211</v>
      </c>
      <c r="K450" s="2">
        <v>0.928472222222184</v>
      </c>
      <c r="L450" s="3">
        <f t="shared" si="14"/>
        <v>232.92847222222218</v>
      </c>
      <c r="M450">
        <f t="shared" si="15"/>
        <v>541.4259606531426</v>
      </c>
      <c r="N450">
        <f>(277-103)/(-67.4+(AVERAGE($Q$4,$P$367)))*I450+277-((277-103)/(-67.4+(AVERAGE($Q$4,$P$367)))*225)</f>
        <v>145.65224169037242</v>
      </c>
    </row>
    <row r="451" spans="1:14" ht="12.75">
      <c r="A451" t="s">
        <v>462</v>
      </c>
      <c r="B451" s="1">
        <v>36757</v>
      </c>
      <c r="C451" s="2">
        <v>0.9306481481481481</v>
      </c>
      <c r="D451" t="s">
        <v>9</v>
      </c>
      <c r="E451">
        <v>0.66</v>
      </c>
      <c r="F451">
        <v>9.1409</v>
      </c>
      <c r="G451" t="s">
        <v>10</v>
      </c>
      <c r="H451">
        <v>1.788</v>
      </c>
      <c r="I451">
        <v>93.6374</v>
      </c>
      <c r="K451" s="2">
        <v>0.9305555555555169</v>
      </c>
      <c r="L451" s="3">
        <f t="shared" si="14"/>
        <v>232.93055555555551</v>
      </c>
      <c r="M451">
        <f t="shared" si="15"/>
        <v>545.3336011343094</v>
      </c>
      <c r="N451">
        <f>(277-103)/(-67.4+(AVERAGE($Q$4,$P$367)))*I451+277-((277-103)/(-67.4+(AVERAGE($Q$4,$P$367)))*225)</f>
        <v>130.9994615305754</v>
      </c>
    </row>
    <row r="452" spans="1:14" ht="12.75">
      <c r="A452" t="s">
        <v>463</v>
      </c>
      <c r="B452" s="1">
        <v>36757</v>
      </c>
      <c r="C452" s="2">
        <v>0.9327314814814814</v>
      </c>
      <c r="D452" t="s">
        <v>9</v>
      </c>
      <c r="E452">
        <v>0.66</v>
      </c>
      <c r="F452">
        <v>8.9454</v>
      </c>
      <c r="G452" t="s">
        <v>10</v>
      </c>
      <c r="H452">
        <v>1.788</v>
      </c>
      <c r="I452">
        <v>96.7754</v>
      </c>
      <c r="K452" s="2">
        <v>0.93263888888885</v>
      </c>
      <c r="L452" s="3">
        <f t="shared" si="14"/>
        <v>232.93263888888885</v>
      </c>
      <c r="M452">
        <f t="shared" si="15"/>
        <v>533.6703383241094</v>
      </c>
      <c r="N452">
        <f>(277-103)/(-67.4+(AVERAGE($Q$4,$P$367)))*I452+277-((277-103)/(-67.4+(AVERAGE($Q$4,$P$367)))*225)</f>
        <v>134.4871337425829</v>
      </c>
    </row>
    <row r="453" spans="1:14" ht="12.75">
      <c r="A453" t="s">
        <v>464</v>
      </c>
      <c r="B453" s="1">
        <v>36757</v>
      </c>
      <c r="C453" s="2">
        <v>0.9348148148148149</v>
      </c>
      <c r="D453" t="s">
        <v>9</v>
      </c>
      <c r="E453">
        <v>0.66</v>
      </c>
      <c r="F453">
        <v>9.8901</v>
      </c>
      <c r="G453" t="s">
        <v>10</v>
      </c>
      <c r="H453">
        <v>1.788</v>
      </c>
      <c r="I453">
        <v>92.3219</v>
      </c>
      <c r="K453" s="2">
        <v>0.934722222222183</v>
      </c>
      <c r="L453" s="3">
        <f t="shared" si="14"/>
        <v>232.93472222222218</v>
      </c>
      <c r="M453">
        <f t="shared" si="15"/>
        <v>590.0298492028612</v>
      </c>
      <c r="N453">
        <f>(277-103)/(-67.4+(AVERAGE($Q$4,$P$367)))*I453+277-((277-103)/(-67.4+(AVERAGE($Q$4,$P$367)))*225)</f>
        <v>129.5373733231516</v>
      </c>
    </row>
    <row r="454" spans="1:14" ht="12.75">
      <c r="A454" t="s">
        <v>465</v>
      </c>
      <c r="B454" s="1">
        <v>36757</v>
      </c>
      <c r="C454" s="2">
        <v>0.9368981481481482</v>
      </c>
      <c r="D454" t="s">
        <v>9</v>
      </c>
      <c r="E454">
        <v>0.66</v>
      </c>
      <c r="F454">
        <v>9.2035</v>
      </c>
      <c r="G454" t="s">
        <v>10</v>
      </c>
      <c r="H454">
        <v>1.788</v>
      </c>
      <c r="I454">
        <v>90.3875</v>
      </c>
      <c r="K454" s="2">
        <v>0.936805555555516</v>
      </c>
      <c r="L454" s="3">
        <f aca="true" t="shared" si="16" ref="L454:L484">B454-DATE(1999,12,31)+K454</f>
        <v>232.9368055555555</v>
      </c>
      <c r="M454">
        <f t="shared" si="15"/>
        <v>549.0682315789054</v>
      </c>
      <c r="N454">
        <f>(277-103)/(-67.4+(AVERAGE($Q$4,$P$367)))*I454+277-((277-103)/(-67.4+(AVERAGE($Q$4,$P$367)))*225)</f>
        <v>127.38742012783382</v>
      </c>
    </row>
    <row r="455" spans="1:14" ht="12.75">
      <c r="A455" t="s">
        <v>466</v>
      </c>
      <c r="B455" s="1">
        <v>36757</v>
      </c>
      <c r="C455" s="2">
        <v>0.9389814814814814</v>
      </c>
      <c r="D455" t="s">
        <v>9</v>
      </c>
      <c r="E455">
        <v>0.661</v>
      </c>
      <c r="F455">
        <v>9.7569</v>
      </c>
      <c r="G455" t="s">
        <v>10</v>
      </c>
      <c r="H455">
        <v>1.79</v>
      </c>
      <c r="I455">
        <v>91.2815</v>
      </c>
      <c r="K455" s="2">
        <v>0.938888888888849</v>
      </c>
      <c r="L455" s="3">
        <f t="shared" si="16"/>
        <v>232.93888888888884</v>
      </c>
      <c r="M455">
        <f t="shared" si="15"/>
        <v>582.083319247267</v>
      </c>
      <c r="N455">
        <f>(277-103)/(-67.4+(AVERAGE($Q$4,$P$367)))*I455+277-((277-103)/(-67.4+(AVERAGE($Q$4,$P$367)))*225)</f>
        <v>128.38103993584355</v>
      </c>
    </row>
    <row r="456" spans="1:14" ht="12.75">
      <c r="A456" t="s">
        <v>467</v>
      </c>
      <c r="B456" s="1">
        <v>36757</v>
      </c>
      <c r="C456" s="2">
        <v>0.9410648148148147</v>
      </c>
      <c r="D456" t="s">
        <v>9</v>
      </c>
      <c r="E456">
        <v>0.66</v>
      </c>
      <c r="F456">
        <v>9.9502</v>
      </c>
      <c r="G456" t="s">
        <v>10</v>
      </c>
      <c r="H456">
        <v>1.79</v>
      </c>
      <c r="I456">
        <v>92.854</v>
      </c>
      <c r="K456" s="2">
        <v>0.940972222222182</v>
      </c>
      <c r="L456" s="3">
        <f t="shared" si="16"/>
        <v>232.94097222222217</v>
      </c>
      <c r="M456">
        <f t="shared" si="15"/>
        <v>593.6153330642067</v>
      </c>
      <c r="N456">
        <f>(277-103)/(-67.4+(AVERAGE($Q$4,$P$367)))*I456+277-((277-103)/(-67.4+(AVERAGE($Q$4,$P$367)))*225)</f>
        <v>130.12876605228138</v>
      </c>
    </row>
    <row r="457" spans="1:14" ht="12.75">
      <c r="A457" t="s">
        <v>468</v>
      </c>
      <c r="B457" s="1">
        <v>36757</v>
      </c>
      <c r="C457" s="2">
        <v>0.9431481481481482</v>
      </c>
      <c r="D457" t="s">
        <v>9</v>
      </c>
      <c r="E457">
        <v>0.66</v>
      </c>
      <c r="F457">
        <v>8.8312</v>
      </c>
      <c r="G457" t="s">
        <v>10</v>
      </c>
      <c r="H457">
        <v>1.79</v>
      </c>
      <c r="I457">
        <v>91.112</v>
      </c>
      <c r="K457" s="2">
        <v>0.943055555555515</v>
      </c>
      <c r="L457" s="3">
        <f t="shared" si="16"/>
        <v>232.9430555555555</v>
      </c>
      <c r="M457">
        <f t="shared" si="15"/>
        <v>526.8573224012202</v>
      </c>
      <c r="N457">
        <f>(277-103)/(-67.4+(AVERAGE($Q$4,$P$367)))*I457+277-((277-103)/(-67.4+(AVERAGE($Q$4,$P$367)))*225)</f>
        <v>128.19265228768063</v>
      </c>
    </row>
    <row r="458" spans="1:14" ht="12.75">
      <c r="A458" t="s">
        <v>469</v>
      </c>
      <c r="B458" s="1">
        <v>36757</v>
      </c>
      <c r="C458" s="2">
        <v>0.9452314814814815</v>
      </c>
      <c r="D458" t="s">
        <v>9</v>
      </c>
      <c r="E458">
        <v>0.661</v>
      </c>
      <c r="F458">
        <v>8.908</v>
      </c>
      <c r="G458" t="s">
        <v>10</v>
      </c>
      <c r="H458">
        <v>1.79</v>
      </c>
      <c r="I458">
        <v>94.1215</v>
      </c>
      <c r="K458" s="2">
        <v>0.945138888888848</v>
      </c>
      <c r="L458" s="3">
        <f t="shared" si="16"/>
        <v>232.94513888888883</v>
      </c>
      <c r="M458">
        <f t="shared" si="15"/>
        <v>531.4391054386798</v>
      </c>
      <c r="N458">
        <f>(277-103)/(-67.4+(AVERAGE($Q$4,$P$367)))*I458+277-((277-103)/(-67.4+(AVERAGE($Q$4,$P$367)))*225)</f>
        <v>131.53750554518115</v>
      </c>
    </row>
    <row r="459" spans="1:14" ht="12.75">
      <c r="A459" t="s">
        <v>470</v>
      </c>
      <c r="B459" s="1">
        <v>36757</v>
      </c>
      <c r="C459" s="2">
        <v>0.9473148148148148</v>
      </c>
      <c r="D459" t="s">
        <v>9</v>
      </c>
      <c r="E459">
        <v>0.661</v>
      </c>
      <c r="F459">
        <v>8.9311</v>
      </c>
      <c r="G459" t="s">
        <v>10</v>
      </c>
      <c r="H459">
        <v>1.79</v>
      </c>
      <c r="I459">
        <v>90.367</v>
      </c>
      <c r="K459" s="2">
        <v>0.947222222222181</v>
      </c>
      <c r="L459" s="3">
        <f t="shared" si="16"/>
        <v>232.9472222222222</v>
      </c>
      <c r="M459">
        <f t="shared" si="15"/>
        <v>532.8172198679158</v>
      </c>
      <c r="N459">
        <f>(277-103)/(-67.4+(AVERAGE($Q$4,$P$367)))*I459+277-((277-103)/(-67.4+(AVERAGE($Q$4,$P$367)))*225)</f>
        <v>127.36463578100586</v>
      </c>
    </row>
    <row r="460" spans="1:14" ht="12.75">
      <c r="A460" t="s">
        <v>471</v>
      </c>
      <c r="B460" s="1">
        <v>36757</v>
      </c>
      <c r="C460" s="2">
        <v>0.9494097222222222</v>
      </c>
      <c r="D460" t="s">
        <v>9</v>
      </c>
      <c r="E460">
        <v>0.66</v>
      </c>
      <c r="F460">
        <v>9.0726</v>
      </c>
      <c r="G460" t="s">
        <v>10</v>
      </c>
      <c r="H460">
        <v>1.788</v>
      </c>
      <c r="I460">
        <v>113.7156</v>
      </c>
      <c r="K460" s="2">
        <v>0.949305555555514</v>
      </c>
      <c r="L460" s="3">
        <f t="shared" si="16"/>
        <v>232.94930555555553</v>
      </c>
      <c r="M460">
        <f t="shared" si="15"/>
        <v>541.2589164799019</v>
      </c>
      <c r="N460">
        <f>(277-103)/(-67.4+(AVERAGE($Q$4,$P$367)))*I460+277-((277-103)/(-67.4+(AVERAGE($Q$4,$P$367)))*225)</f>
        <v>153.31500652966037</v>
      </c>
    </row>
    <row r="461" spans="1:14" ht="12.75">
      <c r="A461" t="s">
        <v>472</v>
      </c>
      <c r="B461" s="1">
        <v>36757</v>
      </c>
      <c r="C461" s="2">
        <v>0.9514930555555555</v>
      </c>
      <c r="D461" t="s">
        <v>9</v>
      </c>
      <c r="E461">
        <v>0.66</v>
      </c>
      <c r="F461">
        <v>9.0751</v>
      </c>
      <c r="G461" t="s">
        <v>10</v>
      </c>
      <c r="H461">
        <v>1.79</v>
      </c>
      <c r="I461">
        <v>97.9458</v>
      </c>
      <c r="K461" s="2">
        <v>0.951388888888847</v>
      </c>
      <c r="L461" s="3">
        <f t="shared" si="16"/>
        <v>232.95138888888886</v>
      </c>
      <c r="M461">
        <f t="shared" si="15"/>
        <v>541.4080630631527</v>
      </c>
      <c r="N461">
        <f>(277-103)/(-67.4+(AVERAGE($Q$4,$P$367)))*I461+277-((277-103)/(-67.4+(AVERAGE($Q$4,$P$367)))*225)</f>
        <v>135.78795323172676</v>
      </c>
    </row>
    <row r="462" spans="1:14" ht="12.75">
      <c r="A462" t="s">
        <v>473</v>
      </c>
      <c r="B462" s="1">
        <v>36757</v>
      </c>
      <c r="C462" s="2">
        <v>0.953576388888889</v>
      </c>
      <c r="D462" t="s">
        <v>9</v>
      </c>
      <c r="E462">
        <v>0.661</v>
      </c>
      <c r="F462">
        <v>9.029</v>
      </c>
      <c r="G462" t="s">
        <v>10</v>
      </c>
      <c r="H462">
        <v>1.79</v>
      </c>
      <c r="I462">
        <v>89.367</v>
      </c>
      <c r="K462" s="2">
        <v>0.95347222222218</v>
      </c>
      <c r="L462" s="3">
        <f t="shared" si="16"/>
        <v>232.9534722222222</v>
      </c>
      <c r="M462">
        <f t="shared" si="15"/>
        <v>538.6578000680108</v>
      </c>
      <c r="N462">
        <f>(277-103)/(-67.4+(AVERAGE($Q$4,$P$367)))*I462+277-((277-103)/(-67.4+(AVERAGE($Q$4,$P$367)))*225)</f>
        <v>126.25320422842219</v>
      </c>
    </row>
    <row r="463" spans="1:14" ht="12.75">
      <c r="A463" t="s">
        <v>474</v>
      </c>
      <c r="B463" s="1">
        <v>36757</v>
      </c>
      <c r="C463" s="2">
        <v>0.9556597222222223</v>
      </c>
      <c r="D463" t="s">
        <v>9</v>
      </c>
      <c r="E463">
        <v>0.66</v>
      </c>
      <c r="F463">
        <v>8.8336</v>
      </c>
      <c r="G463" t="s">
        <v>10</v>
      </c>
      <c r="H463">
        <v>1.79</v>
      </c>
      <c r="I463">
        <v>93.0832</v>
      </c>
      <c r="K463" s="2">
        <v>0.955555555555513</v>
      </c>
      <c r="L463" s="3">
        <f t="shared" si="16"/>
        <v>232.95555555555552</v>
      </c>
      <c r="M463">
        <f t="shared" si="15"/>
        <v>527.0005031211408</v>
      </c>
      <c r="N463">
        <f>(277-103)/(-67.4+(AVERAGE($Q$4,$P$367)))*I463+277-((277-103)/(-67.4+(AVERAGE($Q$4,$P$367)))*225)</f>
        <v>130.38350616413356</v>
      </c>
    </row>
    <row r="464" spans="1:14" ht="12.75">
      <c r="A464" t="s">
        <v>475</v>
      </c>
      <c r="B464" s="1">
        <v>36757</v>
      </c>
      <c r="C464" s="2">
        <v>0.9577430555555555</v>
      </c>
      <c r="D464" t="s">
        <v>9</v>
      </c>
      <c r="E464">
        <v>0.66</v>
      </c>
      <c r="F464">
        <v>9.1886</v>
      </c>
      <c r="G464" t="s">
        <v>10</v>
      </c>
      <c r="H464">
        <v>1.788</v>
      </c>
      <c r="I464">
        <v>94.0001</v>
      </c>
      <c r="K464" s="2">
        <v>0.957638888888846</v>
      </c>
      <c r="L464" s="3">
        <f t="shared" si="16"/>
        <v>232.95763888888885</v>
      </c>
      <c r="M464">
        <f t="shared" si="15"/>
        <v>548.1793179427316</v>
      </c>
      <c r="N464">
        <f>(277-103)/(-67.4+(AVERAGE($Q$4,$P$367)))*I464+277-((277-103)/(-67.4+(AVERAGE($Q$4,$P$367)))*225)</f>
        <v>131.40257775469752</v>
      </c>
    </row>
    <row r="465" spans="1:14" ht="12.75">
      <c r="A465" t="s">
        <v>476</v>
      </c>
      <c r="B465" s="1">
        <v>36757</v>
      </c>
      <c r="C465" s="2">
        <v>0.9598263888888888</v>
      </c>
      <c r="D465" t="s">
        <v>9</v>
      </c>
      <c r="E465">
        <v>0.66</v>
      </c>
      <c r="F465">
        <v>9.7052</v>
      </c>
      <c r="G465" t="s">
        <v>10</v>
      </c>
      <c r="H465">
        <v>1.788</v>
      </c>
      <c r="I465">
        <v>92.7601</v>
      </c>
      <c r="K465" s="2">
        <v>0.959722222222179</v>
      </c>
      <c r="L465" s="3">
        <f t="shared" si="16"/>
        <v>232.95972222222218</v>
      </c>
      <c r="M465">
        <f t="shared" si="15"/>
        <v>578.9989679056438</v>
      </c>
      <c r="N465">
        <f>(277-103)/(-67.4+(AVERAGE($Q$4,$P$367)))*I465+277-((277-103)/(-67.4+(AVERAGE($Q$4,$P$367)))*225)</f>
        <v>130.02440262949375</v>
      </c>
    </row>
    <row r="466" spans="1:14" ht="12.75">
      <c r="A466" t="s">
        <v>477</v>
      </c>
      <c r="B466" s="1">
        <v>36757</v>
      </c>
      <c r="C466" s="2">
        <v>0.9619212962962963</v>
      </c>
      <c r="D466" t="s">
        <v>9</v>
      </c>
      <c r="E466">
        <v>0.66</v>
      </c>
      <c r="F466">
        <v>9.9221</v>
      </c>
      <c r="G466" t="s">
        <v>10</v>
      </c>
      <c r="H466">
        <v>1.788</v>
      </c>
      <c r="I466">
        <v>91.3629</v>
      </c>
      <c r="K466" s="2">
        <v>0.961805555555512</v>
      </c>
      <c r="L466" s="3">
        <f t="shared" si="16"/>
        <v>232.96180555555551</v>
      </c>
      <c r="M466">
        <f t="shared" si="15"/>
        <v>591.9389254684694</v>
      </c>
      <c r="N466">
        <f>(277-103)/(-67.4+(AVERAGE($Q$4,$P$367)))*I466+277-((277-103)/(-67.4+(AVERAGE($Q$4,$P$367)))*225)</f>
        <v>128.4715104642239</v>
      </c>
    </row>
    <row r="467" spans="1:14" ht="12.75">
      <c r="A467" t="s">
        <v>478</v>
      </c>
      <c r="B467" s="1">
        <v>36757</v>
      </c>
      <c r="C467" s="2">
        <v>0.9640046296296297</v>
      </c>
      <c r="D467" t="s">
        <v>9</v>
      </c>
      <c r="E467">
        <v>0.66</v>
      </c>
      <c r="F467">
        <v>9.0316</v>
      </c>
      <c r="G467" t="s">
        <v>10</v>
      </c>
      <c r="H467">
        <v>1.788</v>
      </c>
      <c r="I467">
        <v>91.7176</v>
      </c>
      <c r="K467" s="2">
        <v>0.963888888888845</v>
      </c>
      <c r="L467" s="3">
        <f t="shared" si="16"/>
        <v>232.96388888888885</v>
      </c>
      <c r="M467">
        <f t="shared" si="15"/>
        <v>538.8129125145914</v>
      </c>
      <c r="N467">
        <f>(277-103)/(-67.4+(AVERAGE($Q$4,$P$367)))*I467+277-((277-103)/(-67.4+(AVERAGE($Q$4,$P$367)))*225)</f>
        <v>128.86573523592529</v>
      </c>
    </row>
    <row r="468" spans="1:14" ht="12.75">
      <c r="A468" t="s">
        <v>479</v>
      </c>
      <c r="B468" s="1">
        <v>36757</v>
      </c>
      <c r="C468" s="2">
        <v>0.966087962962963</v>
      </c>
      <c r="D468" t="s">
        <v>9</v>
      </c>
      <c r="E468">
        <v>0.665</v>
      </c>
      <c r="F468">
        <v>9.2878</v>
      </c>
      <c r="G468" t="s">
        <v>10</v>
      </c>
      <c r="H468">
        <v>1.795</v>
      </c>
      <c r="I468">
        <v>92.4039</v>
      </c>
      <c r="K468" s="2">
        <v>0.965972222222178</v>
      </c>
      <c r="L468" s="3">
        <f t="shared" si="16"/>
        <v>232.96597222222218</v>
      </c>
      <c r="M468">
        <f t="shared" si="15"/>
        <v>554.0974543661171</v>
      </c>
      <c r="N468">
        <f>(277-103)/(-67.4+(AVERAGE($Q$4,$P$367)))*I468+277-((277-103)/(-67.4+(AVERAGE($Q$4,$P$367)))*225)</f>
        <v>129.62851071046344</v>
      </c>
    </row>
    <row r="469" spans="1:14" ht="12.75">
      <c r="A469" t="s">
        <v>480</v>
      </c>
      <c r="B469" s="1">
        <v>36757</v>
      </c>
      <c r="C469" s="2">
        <v>0.9681712962962963</v>
      </c>
      <c r="D469" t="s">
        <v>9</v>
      </c>
      <c r="E469">
        <v>0.66</v>
      </c>
      <c r="F469">
        <v>9.3779</v>
      </c>
      <c r="G469" t="s">
        <v>10</v>
      </c>
      <c r="H469">
        <v>1.79</v>
      </c>
      <c r="I469">
        <v>89.9565</v>
      </c>
      <c r="K469" s="2">
        <v>0.968055555555511</v>
      </c>
      <c r="L469" s="3">
        <f t="shared" si="16"/>
        <v>232.9680555555555</v>
      </c>
      <c r="M469">
        <f t="shared" si="15"/>
        <v>559.47269722647</v>
      </c>
      <c r="N469">
        <f>(277-103)/(-67.4+(AVERAGE($Q$4,$P$367)))*I469+277-((277-103)/(-67.4+(AVERAGE($Q$4,$P$367)))*225)</f>
        <v>126.90839312867024</v>
      </c>
    </row>
    <row r="470" spans="1:14" ht="12.75">
      <c r="A470" t="s">
        <v>481</v>
      </c>
      <c r="B470" s="1">
        <v>36757</v>
      </c>
      <c r="C470" s="2">
        <v>0.9702546296296296</v>
      </c>
      <c r="D470" t="s">
        <v>9</v>
      </c>
      <c r="E470">
        <v>0.66</v>
      </c>
      <c r="F470">
        <v>9.0903</v>
      </c>
      <c r="G470" t="s">
        <v>10</v>
      </c>
      <c r="H470">
        <v>1.788</v>
      </c>
      <c r="I470">
        <v>92.9562</v>
      </c>
      <c r="K470" s="2">
        <v>0.970138888888844</v>
      </c>
      <c r="L470" s="3">
        <f t="shared" si="16"/>
        <v>232.97013888888884</v>
      </c>
      <c r="M470">
        <f t="shared" si="15"/>
        <v>542.3148742893164</v>
      </c>
      <c r="N470">
        <f>(277-103)/(-67.4+(AVERAGE($Q$4,$P$367)))*I470+277-((277-103)/(-67.4+(AVERAGE($Q$4,$P$367)))*225)</f>
        <v>130.2423543569554</v>
      </c>
    </row>
    <row r="471" spans="1:14" ht="12.75">
      <c r="A471" t="s">
        <v>482</v>
      </c>
      <c r="B471" s="1">
        <v>36757</v>
      </c>
      <c r="C471" s="2">
        <v>0.972337962962963</v>
      </c>
      <c r="D471" t="s">
        <v>9</v>
      </c>
      <c r="E471">
        <v>0.66</v>
      </c>
      <c r="F471">
        <v>9.3412</v>
      </c>
      <c r="G471" t="s">
        <v>10</v>
      </c>
      <c r="H471">
        <v>1.79</v>
      </c>
      <c r="I471">
        <v>93.0619</v>
      </c>
      <c r="K471" s="2">
        <v>0.972222222222177</v>
      </c>
      <c r="L471" s="3">
        <f t="shared" si="16"/>
        <v>232.97222222222217</v>
      </c>
      <c r="M471">
        <f t="shared" si="15"/>
        <v>557.2832253843508</v>
      </c>
      <c r="N471">
        <f>(277-103)/(-67.4+(AVERAGE($Q$4,$P$367)))*I471+277-((277-103)/(-67.4+(AVERAGE($Q$4,$P$367)))*225)</f>
        <v>130.35983267206348</v>
      </c>
    </row>
    <row r="472" spans="1:14" ht="12.75">
      <c r="A472" t="s">
        <v>483</v>
      </c>
      <c r="B472" s="1">
        <v>36757</v>
      </c>
      <c r="C472" s="2">
        <v>0.9744328703703703</v>
      </c>
      <c r="D472" t="s">
        <v>9</v>
      </c>
      <c r="E472">
        <v>0.66</v>
      </c>
      <c r="F472">
        <v>9.0185</v>
      </c>
      <c r="G472" t="s">
        <v>10</v>
      </c>
      <c r="H472">
        <v>1.79</v>
      </c>
      <c r="I472">
        <v>95.9759</v>
      </c>
      <c r="K472" s="2">
        <v>0.97430555555551</v>
      </c>
      <c r="L472" s="3">
        <f t="shared" si="16"/>
        <v>232.9743055555555</v>
      </c>
      <c r="M472">
        <f t="shared" si="15"/>
        <v>538.0313844183581</v>
      </c>
      <c r="N472">
        <f>(277-103)/(-67.4+(AVERAGE($Q$4,$P$367)))*I472+277-((277-103)/(-67.4+(AVERAGE($Q$4,$P$367)))*225)</f>
        <v>133.59854421629223</v>
      </c>
    </row>
    <row r="473" spans="1:14" ht="12.75">
      <c r="A473" t="s">
        <v>484</v>
      </c>
      <c r="B473" s="1">
        <v>36757</v>
      </c>
      <c r="C473" s="2">
        <v>0.9765162037037037</v>
      </c>
      <c r="D473" t="s">
        <v>9</v>
      </c>
      <c r="E473">
        <v>0.66</v>
      </c>
      <c r="F473">
        <v>8.799</v>
      </c>
      <c r="G473" t="s">
        <v>10</v>
      </c>
      <c r="H473">
        <v>1.79</v>
      </c>
      <c r="I473">
        <v>96.2842</v>
      </c>
      <c r="K473" s="2">
        <v>0.976388888888843</v>
      </c>
      <c r="L473" s="3">
        <f t="shared" si="16"/>
        <v>232.97638888888883</v>
      </c>
      <c r="M473">
        <f t="shared" si="15"/>
        <v>524.936314408952</v>
      </c>
      <c r="N473">
        <f>(277-103)/(-67.4+(AVERAGE($Q$4,$P$367)))*I473+277-((277-103)/(-67.4+(AVERAGE($Q$4,$P$367)))*225)</f>
        <v>133.94119856395378</v>
      </c>
    </row>
    <row r="474" spans="1:14" ht="12.75">
      <c r="A474" t="s">
        <v>485</v>
      </c>
      <c r="B474" s="1">
        <v>36757</v>
      </c>
      <c r="C474" s="2">
        <v>0.9785995370370371</v>
      </c>
      <c r="D474" t="s">
        <v>9</v>
      </c>
      <c r="E474">
        <v>0.66</v>
      </c>
      <c r="F474">
        <v>9.5034</v>
      </c>
      <c r="G474" t="s">
        <v>10</v>
      </c>
      <c r="H474">
        <v>1.79</v>
      </c>
      <c r="I474">
        <v>94.5661</v>
      </c>
      <c r="K474" s="2">
        <v>0.978472222222176</v>
      </c>
      <c r="L474" s="3">
        <f t="shared" si="16"/>
        <v>232.97847222222217</v>
      </c>
      <c r="M474">
        <f t="shared" si="15"/>
        <v>566.9598557056522</v>
      </c>
      <c r="N474">
        <f>(277-103)/(-67.4+(AVERAGE($Q$4,$P$367)))*I474+277-((277-103)/(-67.4+(AVERAGE($Q$4,$P$367)))*225)</f>
        <v>132.03164801345986</v>
      </c>
    </row>
    <row r="475" spans="1:14" ht="12.75">
      <c r="A475" t="s">
        <v>486</v>
      </c>
      <c r="B475" s="1">
        <v>36757</v>
      </c>
      <c r="C475" s="2">
        <v>0.9806828703703704</v>
      </c>
      <c r="D475" t="s">
        <v>9</v>
      </c>
      <c r="E475">
        <v>0.66</v>
      </c>
      <c r="F475">
        <v>9.202</v>
      </c>
      <c r="G475" t="s">
        <v>10</v>
      </c>
      <c r="H475">
        <v>1.788</v>
      </c>
      <c r="I475">
        <v>95.5717</v>
      </c>
      <c r="K475" s="2">
        <v>0.980555555555509</v>
      </c>
      <c r="L475" s="3">
        <f t="shared" si="16"/>
        <v>232.9805555555555</v>
      </c>
      <c r="M475">
        <f t="shared" si="15"/>
        <v>548.978743628955</v>
      </c>
      <c r="N475">
        <f>(277-103)/(-67.4+(AVERAGE($Q$4,$P$367)))*I475+277-((277-103)/(-67.4+(AVERAGE($Q$4,$P$367)))*225)</f>
        <v>133.14930358273796</v>
      </c>
    </row>
    <row r="476" spans="1:14" ht="12.75">
      <c r="A476" t="s">
        <v>487</v>
      </c>
      <c r="B476" s="1">
        <v>36757</v>
      </c>
      <c r="C476" s="2">
        <v>0.9827662037037036</v>
      </c>
      <c r="D476" t="s">
        <v>9</v>
      </c>
      <c r="E476">
        <v>0.66</v>
      </c>
      <c r="F476">
        <v>8.7499</v>
      </c>
      <c r="G476" t="s">
        <v>10</v>
      </c>
      <c r="H476">
        <v>1.788</v>
      </c>
      <c r="I476">
        <v>93.1292</v>
      </c>
      <c r="K476" s="2">
        <v>0.982638888888842</v>
      </c>
      <c r="L476" s="3">
        <f t="shared" si="16"/>
        <v>232.98263888888883</v>
      </c>
      <c r="M476">
        <f t="shared" si="15"/>
        <v>522.0070755139093</v>
      </c>
      <c r="N476">
        <f>(277-103)/(-67.4+(AVERAGE($Q$4,$P$367)))*I476+277-((277-103)/(-67.4+(AVERAGE($Q$4,$P$367)))*225)</f>
        <v>130.43463201555238</v>
      </c>
    </row>
    <row r="477" spans="1:14" ht="12.75">
      <c r="A477" t="s">
        <v>488</v>
      </c>
      <c r="B477" s="1">
        <v>36757</v>
      </c>
      <c r="C477" s="2">
        <v>0.984849537037037</v>
      </c>
      <c r="D477" t="s">
        <v>9</v>
      </c>
      <c r="E477">
        <v>0.66</v>
      </c>
      <c r="F477">
        <v>8.9878</v>
      </c>
      <c r="G477" t="s">
        <v>10</v>
      </c>
      <c r="H477">
        <v>1.79</v>
      </c>
      <c r="I477">
        <v>93.2989</v>
      </c>
      <c r="K477" s="2">
        <v>0.984722222222175</v>
      </c>
      <c r="L477" s="3">
        <f t="shared" si="16"/>
        <v>232.9847222222222</v>
      </c>
      <c r="M477">
        <f t="shared" si="15"/>
        <v>536.1998643760402</v>
      </c>
      <c r="N477">
        <f>(277-103)/(-67.4+(AVERAGE($Q$4,$P$367)))*I477+277-((277-103)/(-67.4+(AVERAGE($Q$4,$P$367)))*225)</f>
        <v>130.62324195002583</v>
      </c>
    </row>
    <row r="478" spans="1:14" ht="12.75">
      <c r="A478" t="s">
        <v>489</v>
      </c>
      <c r="B478" s="1">
        <v>36757</v>
      </c>
      <c r="C478" s="2">
        <v>0.9869328703703704</v>
      </c>
      <c r="D478" t="s">
        <v>9</v>
      </c>
      <c r="E478">
        <v>0.66</v>
      </c>
      <c r="F478">
        <v>9.6254</v>
      </c>
      <c r="G478" t="s">
        <v>10</v>
      </c>
      <c r="H478">
        <v>1.79</v>
      </c>
      <c r="I478">
        <v>94.8922</v>
      </c>
      <c r="K478" s="2">
        <v>0.986805555555508</v>
      </c>
      <c r="L478" s="3">
        <f t="shared" si="16"/>
        <v>232.98680555555552</v>
      </c>
      <c r="M478">
        <f t="shared" si="15"/>
        <v>574.2382089682835</v>
      </c>
      <c r="N478">
        <f>(277-103)/(-67.4+(AVERAGE($Q$4,$P$367)))*I478+277-((277-103)/(-67.4+(AVERAGE($Q$4,$P$367)))*225)</f>
        <v>132.39408584275736</v>
      </c>
    </row>
    <row r="479" spans="1:14" ht="12.75">
      <c r="A479" t="s">
        <v>490</v>
      </c>
      <c r="B479" s="1">
        <v>36757</v>
      </c>
      <c r="C479" s="2">
        <v>0.9890162037037037</v>
      </c>
      <c r="D479" t="s">
        <v>9</v>
      </c>
      <c r="E479">
        <v>0.66</v>
      </c>
      <c r="F479">
        <v>9.4513</v>
      </c>
      <c r="G479" t="s">
        <v>10</v>
      </c>
      <c r="H479">
        <v>1.79</v>
      </c>
      <c r="I479">
        <v>91.6233</v>
      </c>
      <c r="K479" s="2">
        <v>0.988888888888841</v>
      </c>
      <c r="L479" s="3">
        <f t="shared" si="16"/>
        <v>232.98888888888885</v>
      </c>
      <c r="M479">
        <f t="shared" si="15"/>
        <v>563.8516409107089</v>
      </c>
      <c r="N479">
        <f>(277-103)/(-67.4+(AVERAGE($Q$4,$P$367)))*I479+277-((277-103)/(-67.4+(AVERAGE($Q$4,$P$367)))*225)</f>
        <v>128.7609272405167</v>
      </c>
    </row>
    <row r="480" spans="1:14" ht="12.75">
      <c r="A480" t="s">
        <v>491</v>
      </c>
      <c r="B480" s="1">
        <v>36757</v>
      </c>
      <c r="C480" s="2">
        <v>0.991111111111111</v>
      </c>
      <c r="D480" t="s">
        <v>9</v>
      </c>
      <c r="E480">
        <v>0.66</v>
      </c>
      <c r="F480">
        <v>9.5905</v>
      </c>
      <c r="G480" t="s">
        <v>10</v>
      </c>
      <c r="H480">
        <v>1.788</v>
      </c>
      <c r="I480">
        <v>94.1891</v>
      </c>
      <c r="K480" s="2">
        <v>0.990972222222174</v>
      </c>
      <c r="L480" s="3">
        <f t="shared" si="16"/>
        <v>232.99097222222218</v>
      </c>
      <c r="M480">
        <f t="shared" si="15"/>
        <v>572.1561226661045</v>
      </c>
      <c r="N480">
        <f>(277-103)/(-67.4+(AVERAGE($Q$4,$P$367)))*I480+277-((277-103)/(-67.4+(AVERAGE($Q$4,$P$367)))*225)</f>
        <v>131.6126383181358</v>
      </c>
    </row>
    <row r="481" spans="1:14" ht="12.75">
      <c r="A481" t="s">
        <v>492</v>
      </c>
      <c r="B481" s="1">
        <v>36757</v>
      </c>
      <c r="C481" s="2">
        <v>0.9931944444444444</v>
      </c>
      <c r="D481" t="s">
        <v>9</v>
      </c>
      <c r="E481">
        <v>0.66</v>
      </c>
      <c r="F481">
        <v>9.0695</v>
      </c>
      <c r="G481" t="s">
        <v>10</v>
      </c>
      <c r="H481">
        <v>1.79</v>
      </c>
      <c r="I481">
        <v>97.6399</v>
      </c>
      <c r="K481" s="2">
        <v>0.993055555555507</v>
      </c>
      <c r="L481" s="3">
        <f t="shared" si="16"/>
        <v>232.99305555555551</v>
      </c>
      <c r="M481">
        <f t="shared" si="15"/>
        <v>541.0739747166712</v>
      </c>
      <c r="N481">
        <f>(277-103)/(-67.4+(AVERAGE($Q$4,$P$367)))*I481+277-((277-103)/(-67.4+(AVERAGE($Q$4,$P$367)))*225)</f>
        <v>135.44796631979148</v>
      </c>
    </row>
    <row r="482" spans="1:14" ht="12.75">
      <c r="A482" t="s">
        <v>493</v>
      </c>
      <c r="B482" s="1">
        <v>36757</v>
      </c>
      <c r="C482" s="2">
        <v>0.9952777777777778</v>
      </c>
      <c r="D482" t="s">
        <v>9</v>
      </c>
      <c r="E482">
        <v>0.66</v>
      </c>
      <c r="F482">
        <v>8.6701</v>
      </c>
      <c r="G482" t="s">
        <v>10</v>
      </c>
      <c r="H482">
        <v>1.79</v>
      </c>
      <c r="I482">
        <v>95.5287</v>
      </c>
      <c r="K482" s="2">
        <v>0.99513888888884</v>
      </c>
      <c r="L482" s="3">
        <f t="shared" si="16"/>
        <v>232.99513888888885</v>
      </c>
      <c r="M482">
        <f t="shared" si="15"/>
        <v>517.2463165765489</v>
      </c>
      <c r="N482">
        <f>(277-103)/(-67.4+(AVERAGE($Q$4,$P$367)))*I482+277-((277-103)/(-67.4+(AVERAGE($Q$4,$P$367)))*225)</f>
        <v>133.10151202597683</v>
      </c>
    </row>
    <row r="483" spans="1:14" ht="12.75">
      <c r="A483" t="s">
        <v>494</v>
      </c>
      <c r="B483" s="1">
        <v>36757</v>
      </c>
      <c r="C483" s="2">
        <v>0.9973611111111111</v>
      </c>
      <c r="D483" t="s">
        <v>9</v>
      </c>
      <c r="E483">
        <v>0.66</v>
      </c>
      <c r="F483">
        <v>9.1779</v>
      </c>
      <c r="G483" t="s">
        <v>10</v>
      </c>
      <c r="H483">
        <v>1.788</v>
      </c>
      <c r="I483">
        <v>96.7161</v>
      </c>
      <c r="K483" s="2">
        <v>0.997222222222173</v>
      </c>
      <c r="L483" s="3">
        <f t="shared" si="16"/>
        <v>232.99722222222218</v>
      </c>
      <c r="M483">
        <f t="shared" si="15"/>
        <v>547.5409705664189</v>
      </c>
      <c r="N483">
        <f>(277-103)/(-67.4+(AVERAGE($Q$4,$P$367)))*I483+277-((277-103)/(-67.4+(AVERAGE($Q$4,$P$367)))*225)</f>
        <v>134.4212258515147</v>
      </c>
    </row>
    <row r="484" spans="1:14" ht="12.75">
      <c r="A484" t="s">
        <v>495</v>
      </c>
      <c r="B484" s="1">
        <v>36757</v>
      </c>
      <c r="C484" s="2">
        <v>0.9994444444444445</v>
      </c>
      <c r="D484" t="s">
        <v>9</v>
      </c>
      <c r="E484">
        <v>0.66</v>
      </c>
      <c r="F484">
        <v>9.1233</v>
      </c>
      <c r="G484" t="s">
        <v>10</v>
      </c>
      <c r="H484">
        <v>1.788</v>
      </c>
      <c r="I484">
        <v>96.2306</v>
      </c>
      <c r="K484" s="2">
        <v>0.999305555555506</v>
      </c>
      <c r="L484" s="3">
        <f t="shared" si="16"/>
        <v>232.9993055555555</v>
      </c>
      <c r="M484">
        <f t="shared" si="15"/>
        <v>544.283609188225</v>
      </c>
      <c r="N484">
        <f>(277-103)/(-67.4+(AVERAGE($Q$4,$P$367)))*I484+277-((277-103)/(-67.4+(AVERAGE($Q$4,$P$367)))*225)</f>
        <v>133.88162583273532</v>
      </c>
    </row>
    <row r="485" spans="11:12" ht="12.75">
      <c r="K485" s="2"/>
      <c r="L485" s="3"/>
    </row>
    <row r="486" ht="12.75">
      <c r="K486" s="2"/>
    </row>
    <row r="487" ht="12.75">
      <c r="K487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Valued Gateway Customer</cp:lastModifiedBy>
  <dcterms:created xsi:type="dcterms:W3CDTF">2001-02-03T01:45:53Z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