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<sst xmlns="http://schemas.openxmlformats.org/spreadsheetml/2006/main" count="1896" uniqueCount="431">
  <si>
    <t>c:\data\co\001031\fld2088</t>
  </si>
  <si>
    <t>c:\data\co\001031\fld2089</t>
  </si>
  <si>
    <t>c:\data\co\001031\fld2090</t>
  </si>
  <si>
    <t>c:\data\co\001031\fld2091</t>
  </si>
  <si>
    <t>c:\data\co\001031\fld2092</t>
  </si>
  <si>
    <t>c:\data\co\001031\fld2093</t>
  </si>
  <si>
    <t>c:\data\co\001031\fld2094</t>
  </si>
  <si>
    <t>c:\data\co\001031\fld2095</t>
  </si>
  <si>
    <t>c:\data\co\001031\fld2096</t>
  </si>
  <si>
    <t>c:\data\co\001031\fld2097</t>
  </si>
  <si>
    <t>c:\data\co\001031\fld2098</t>
  </si>
  <si>
    <t>c:\data\co\001031\fld2099</t>
  </si>
  <si>
    <t>c:\data\co\001031\fld2100</t>
  </si>
  <si>
    <t>c:\data\co\001031\fld2101</t>
  </si>
  <si>
    <t>c:\data\co\001031\fld2102</t>
  </si>
  <si>
    <t>c:\data\co\001031\fld2103</t>
  </si>
  <si>
    <t>c:\data\co\001031\fld2104</t>
  </si>
  <si>
    <t>c:\data\co\001031\fld2105</t>
  </si>
  <si>
    <t>c:\data\co\001031\fld2106</t>
  </si>
  <si>
    <t>c:\data\co\001031\fld2107</t>
  </si>
  <si>
    <t>c:\data\co\001031\fld2108</t>
  </si>
  <si>
    <t>c:\data\co\001031\fld2109</t>
  </si>
  <si>
    <t>c:\data\co\001031\fld2110</t>
  </si>
  <si>
    <t>c:\data\co\001031\fld2111</t>
  </si>
  <si>
    <t>c:\data\co\001031\fld2112</t>
  </si>
  <si>
    <t>c:\data\co\001031\fld2113</t>
  </si>
  <si>
    <t>c:\data\co\001031\fld2114</t>
  </si>
  <si>
    <t>c:\data\co\001031\fld2115</t>
  </si>
  <si>
    <t>c:\data\co\001031\fld2116</t>
  </si>
  <si>
    <t>c:\data\co\001031\fld2117</t>
  </si>
  <si>
    <t>c:\data\co\001031\fld2118</t>
  </si>
  <si>
    <t>c:\data\co\001031\fld2119</t>
  </si>
  <si>
    <t>c:\data\co\001031\fld2120</t>
  </si>
  <si>
    <t>c:\data\co\001031\fld2121</t>
  </si>
  <si>
    <t>c:\data\co\001031\fld2122</t>
  </si>
  <si>
    <t>c:\data\co\001031\fld2123</t>
  </si>
  <si>
    <t>c:\data\co\001031\fld2124</t>
  </si>
  <si>
    <t>c:\data\co\001031\fld2125</t>
  </si>
  <si>
    <t>c:\data\co\001031\fld2126</t>
  </si>
  <si>
    <t>c:\data\co\001031\fld2127</t>
  </si>
  <si>
    <t>c:\data\co\001031\fld2128</t>
  </si>
  <si>
    <t>c:\data\co\001031\fld2129</t>
  </si>
  <si>
    <t>c:\data\co\001031\fld2130</t>
  </si>
  <si>
    <t>c:\data\co\001031\fld2131</t>
  </si>
  <si>
    <t>c:\data\co\001031\fld2132</t>
  </si>
  <si>
    <t>c:\data\co\001031\fld2133</t>
  </si>
  <si>
    <t>c:\data\co\001031\fld2134</t>
  </si>
  <si>
    <t>c:\data\co\001031\fld2135</t>
  </si>
  <si>
    <t>c:\data\co\001031\fld2136</t>
  </si>
  <si>
    <t>c:\data\co\001031\fld2137</t>
  </si>
  <si>
    <t>c:\data\co\001031\fld2138</t>
  </si>
  <si>
    <t>c:\data\co\001031\fld2139</t>
  </si>
  <si>
    <t>c:\data\co\001031\fld2140</t>
  </si>
  <si>
    <t>c:\data\co\001031\fld2141</t>
  </si>
  <si>
    <t>c:\data\co\001031\fld2142</t>
  </si>
  <si>
    <t>c:\data\co\001031\fld2143</t>
  </si>
  <si>
    <t>c:\data\co\001031\fld2144</t>
  </si>
  <si>
    <t>c:\data\co\001031\fld2145</t>
  </si>
  <si>
    <t>c:\data\co\001031\fld2146</t>
  </si>
  <si>
    <t>c:\data\co\001031\fld2147</t>
  </si>
  <si>
    <t>c:\data\co\001031\fld2148</t>
  </si>
  <si>
    <t>c:\data\co\001031\fld2149</t>
  </si>
  <si>
    <t>c:\data\co\001031\fld2150</t>
  </si>
  <si>
    <t>c:\data\co\001031\fld2151</t>
  </si>
  <si>
    <t>c:\data\co\001031\fld2152</t>
  </si>
  <si>
    <t>c:\data\co\001031\fld2153</t>
  </si>
  <si>
    <t>c:\data\co\001031\fld2154</t>
  </si>
  <si>
    <t>c:\data\co\001031\fld2155</t>
  </si>
  <si>
    <t>c:\data\co\001031\fld2156</t>
  </si>
  <si>
    <t>c:\data\co\001031\fld2157</t>
  </si>
  <si>
    <t>c:\data\co\001031\fld2158</t>
  </si>
  <si>
    <t>c:\data\co\001031\fld2159</t>
  </si>
  <si>
    <t>c:\data\co\001031\fld2160</t>
  </si>
  <si>
    <t>c:\data\co\001031\fld2161</t>
  </si>
  <si>
    <t>c:\data\co\001031\fld2162</t>
  </si>
  <si>
    <t>c:\data\co\001031\fld2163</t>
  </si>
  <si>
    <t>c:\data\co\001031\fld2164</t>
  </si>
  <si>
    <t>c:\data\co\001031\fld2165</t>
  </si>
  <si>
    <t>c:\data\co\001031\fld2166</t>
  </si>
  <si>
    <t>c:\data\co\001031\fld2167</t>
  </si>
  <si>
    <t>c:\data\co\001031\fld2168</t>
  </si>
  <si>
    <t>c:\data\co\001031\fld2169</t>
  </si>
  <si>
    <t>c:\data\co\001031\fld2170</t>
  </si>
  <si>
    <t>c:\data\co\001031\fld2171</t>
  </si>
  <si>
    <t>c:\data\co\001031\fld2172</t>
  </si>
  <si>
    <t>c:\data\co\001031\fld2173</t>
  </si>
  <si>
    <t>c:\data\co\001031\fld2174</t>
  </si>
  <si>
    <t>c:\data\co\001031\fld2175</t>
  </si>
  <si>
    <t>c:\data\co\001031\fld2176</t>
  </si>
  <si>
    <t>c:\data\co\001031\fld2177</t>
  </si>
  <si>
    <t>c:\data\co\001031\fld2178</t>
  </si>
  <si>
    <t>c:\data\co\001031\fld2179</t>
  </si>
  <si>
    <t>c:\data\co\001031\fld2180</t>
  </si>
  <si>
    <t>c:\data\co\001031\fld2181</t>
  </si>
  <si>
    <t>c:\data\co\001031\fld2182</t>
  </si>
  <si>
    <t>c:\data\co\001031\fld2183</t>
  </si>
  <si>
    <t>c:\data\co\001031\fld2184</t>
  </si>
  <si>
    <t>c:\data\co\001031\fld2185</t>
  </si>
  <si>
    <t>c:\data\co\001031\fld2186</t>
  </si>
  <si>
    <t>c:\data\co\001031\fld2187</t>
  </si>
  <si>
    <t>c:\data\co\001031\fld2188</t>
  </si>
  <si>
    <t>c:\data\co\001031\fld1777</t>
  </si>
  <si>
    <t>c:\data\co\001031\fld1778</t>
  </si>
  <si>
    <t>c:\data\co\001031\fld1779</t>
  </si>
  <si>
    <t>c:\data\co\001031\fld1780</t>
  </si>
  <si>
    <t>c:\data\co\001031\fld1781</t>
  </si>
  <si>
    <t>c:\data\co\001031\fld1782</t>
  </si>
  <si>
    <t>c:\data\co\001031\fld1783</t>
  </si>
  <si>
    <t>c:\data\co\001031\fld1784</t>
  </si>
  <si>
    <t>c:\data\co\001031\fld1785</t>
  </si>
  <si>
    <t>c:\data\co\001031\fld1786</t>
  </si>
  <si>
    <t>c:\data\co\001031\fld1787</t>
  </si>
  <si>
    <t>c:\data\co\001031\fld1788</t>
  </si>
  <si>
    <t>c:\data\co\001031\fld1789</t>
  </si>
  <si>
    <t>c:\data\co\001031\fld1790</t>
  </si>
  <si>
    <t>c:\data\co\001031\fld1791</t>
  </si>
  <si>
    <t>c:\data\co\001031\fld1792</t>
  </si>
  <si>
    <t>c:\data\co\001031\fld1793</t>
  </si>
  <si>
    <t>c:\data\co\001031\fld1794</t>
  </si>
  <si>
    <t>c:\data\co\001031\fld1795</t>
  </si>
  <si>
    <t>c:\data\co\001031\fld1796</t>
  </si>
  <si>
    <t>c:\data\co\001031\fld1797</t>
  </si>
  <si>
    <t>c:\data\co\001031\fld1798</t>
  </si>
  <si>
    <t>c:\data\co\001031\fld1799</t>
  </si>
  <si>
    <t>c:\data\co\001031\fld1800</t>
  </si>
  <si>
    <t>c:\data\co\001031\fld1801</t>
  </si>
  <si>
    <t>c:\data\co\001031\fld1802</t>
  </si>
  <si>
    <t>c:\data\co\001031\fld1803</t>
  </si>
  <si>
    <t>c:\data\co\001031\fld1804</t>
  </si>
  <si>
    <t>c:\data\co\001031\fld1805</t>
  </si>
  <si>
    <t>c:\data\co\001031\fld1806</t>
  </si>
  <si>
    <t>c:\data\co\001031\fld1807</t>
  </si>
  <si>
    <t>c:\data\co\001031\fld1808</t>
  </si>
  <si>
    <t>c:\data\co\001031\fld1809</t>
  </si>
  <si>
    <t>c:\data\co\001031\fld1810</t>
  </si>
  <si>
    <t>c:\data\co\001031\fld1811</t>
  </si>
  <si>
    <t>c:\data\co\001031\fld1812</t>
  </si>
  <si>
    <t>c:\data\co\001031\fld1813</t>
  </si>
  <si>
    <t>c:\data\co\001031\fld1814</t>
  </si>
  <si>
    <t>c:\data\co\001031\fld1815</t>
  </si>
  <si>
    <t>c:\data\co\001031\fld1816</t>
  </si>
  <si>
    <t>c:\data\co\001031\fld1817</t>
  </si>
  <si>
    <t>c:\data\co\001031\fld1818</t>
  </si>
  <si>
    <t>c:\data\co\001031\fld1819</t>
  </si>
  <si>
    <t>c:\data\co\001031\fld1820</t>
  </si>
  <si>
    <t>c:\data\co\001031\fld1821</t>
  </si>
  <si>
    <t>c:\data\co\001031\fld1822</t>
  </si>
  <si>
    <t>c:\data\co\001031\fld1823</t>
  </si>
  <si>
    <t>c:\data\co\001031\fld1824</t>
  </si>
  <si>
    <t>c:\data\co\001031\fld1825</t>
  </si>
  <si>
    <t>c:\data\co\001031\fld1826</t>
  </si>
  <si>
    <t>c:\data\co\001031\fld1827</t>
  </si>
  <si>
    <t>c:\data\co\001031\fld1828</t>
  </si>
  <si>
    <t>c:\data\co\001031\fld1829</t>
  </si>
  <si>
    <t>c:\data\co\001031\fld1830</t>
  </si>
  <si>
    <t>c:\data\co\001031\fld1831</t>
  </si>
  <si>
    <t>c:\data\co\001031\fld1832</t>
  </si>
  <si>
    <t>c:\data\co\001031\fld1833</t>
  </si>
  <si>
    <t>c:\data\co\001031\fld1834</t>
  </si>
  <si>
    <t>c:\data\co\001031\fld1835</t>
  </si>
  <si>
    <t>c:\data\co\001031\fld1836</t>
  </si>
  <si>
    <t>c:\data\co\001031\fld1837</t>
  </si>
  <si>
    <t>c:\data\co\001031\fld1838</t>
  </si>
  <si>
    <t>c:\data\co\001031\fld1839</t>
  </si>
  <si>
    <t>c:\data\co\001031\fld1840</t>
  </si>
  <si>
    <t>c:\data\co\001031\fld1841</t>
  </si>
  <si>
    <t>c:\data\co\001031\fld1842</t>
  </si>
  <si>
    <t>c:\data\co\001031\fld1843</t>
  </si>
  <si>
    <t>c:\data\co\001031\fld1844</t>
  </si>
  <si>
    <t>c:\data\co\001031\fld1845</t>
  </si>
  <si>
    <t>c:\data\co\001031\fld1846</t>
  </si>
  <si>
    <t>c:\data\co\001031\fld1847</t>
  </si>
  <si>
    <t>c:\data\co\001031\fld1848</t>
  </si>
  <si>
    <t>c:\data\co\001031\fld1849</t>
  </si>
  <si>
    <t>c:\data\co\001031\fld1850</t>
  </si>
  <si>
    <t>c:\data\co\001031\fld1851</t>
  </si>
  <si>
    <t>c:\data\co\001031\fld1852</t>
  </si>
  <si>
    <t>c:\data\co\001031\fld1853</t>
  </si>
  <si>
    <t>c:\data\co\001031\fld1854</t>
  </si>
  <si>
    <t>c:\data\co\001031\fld1855</t>
  </si>
  <si>
    <t>c:\data\co\001031\fld1856</t>
  </si>
  <si>
    <t>c:\data\co\001031\fld1857</t>
  </si>
  <si>
    <t>c:\data\co\001031\fld1858</t>
  </si>
  <si>
    <t>c:\data\co\001031\fld1859</t>
  </si>
  <si>
    <t>c:\data\co\001031\fld1860</t>
  </si>
  <si>
    <t>c:\data\co\001031\fld1861</t>
  </si>
  <si>
    <t>c:\data\co\001031\fld1862</t>
  </si>
  <si>
    <t>c:\data\co\001031\fld1863</t>
  </si>
  <si>
    <t>c:\data\co\001031\fld1864</t>
  </si>
  <si>
    <t>c:\data\co\001031\fld1865</t>
  </si>
  <si>
    <t>c:\data\co\001031\fld1866</t>
  </si>
  <si>
    <t>c:\data\co\001031\fld1867</t>
  </si>
  <si>
    <t>c:\data\co\001031\fld1868</t>
  </si>
  <si>
    <t>c:\data\co\001031\fld1869</t>
  </si>
  <si>
    <t>c:\data\co\001031\fld1870</t>
  </si>
  <si>
    <t>c:\data\co\001031\fld1871</t>
  </si>
  <si>
    <t>c:\data\co\001031\fld1872</t>
  </si>
  <si>
    <t>c:\data\co\001031\fld1873</t>
  </si>
  <si>
    <t>c:\data\co\001031\fld1874</t>
  </si>
  <si>
    <t>c:\data\co\001031\fld1875</t>
  </si>
  <si>
    <t>c:\data\co\001031\fld1876</t>
  </si>
  <si>
    <t>c:\data\co\001031\fld1877</t>
  </si>
  <si>
    <t>c:\data\co\001031\fld1878</t>
  </si>
  <si>
    <t>c:\data\co\001031\fld1879</t>
  </si>
  <si>
    <t>c:\data\co\001031\fld1880</t>
  </si>
  <si>
    <t>c:\data\co\001031\fld1881</t>
  </si>
  <si>
    <t>c:\data\co\001031\fld1882</t>
  </si>
  <si>
    <t>c:\data\co\001031\fld1883</t>
  </si>
  <si>
    <t>c:\data\co\001031\fld1884</t>
  </si>
  <si>
    <t>c:\data\co\001031\fld1885</t>
  </si>
  <si>
    <t>c:\data\co\001031\fld1886</t>
  </si>
  <si>
    <t>c:\data\co\001031\fld1887</t>
  </si>
  <si>
    <t>c:\data\co\001031\fld1888</t>
  </si>
  <si>
    <t>c:\data\co\001031\fld1889</t>
  </si>
  <si>
    <t>c:\data\co\001031\fld1890</t>
  </si>
  <si>
    <t>c:\data\co\001031\fld1891</t>
  </si>
  <si>
    <t>c:\data\co\001031\fld1892</t>
  </si>
  <si>
    <t>c:\data\co\001031\fld1893</t>
  </si>
  <si>
    <t>c:\data\co\001031\fld1894</t>
  </si>
  <si>
    <t>c:\data\co\001031\fld1895</t>
  </si>
  <si>
    <t>c:\data\co\001031\fld1896</t>
  </si>
  <si>
    <t>c:\data\co\001031\fld1897</t>
  </si>
  <si>
    <t>c:\data\co\001031\fld1898</t>
  </si>
  <si>
    <t>c:\data\co\001031\fld1899</t>
  </si>
  <si>
    <t>c:\data\co\001031\fld1900</t>
  </si>
  <si>
    <t>c:\data\co\001031\fld1901</t>
  </si>
  <si>
    <t>c:\data\co\001031\fld1902</t>
  </si>
  <si>
    <t>c:\data\co\001031\fld1903</t>
  </si>
  <si>
    <t>c:\data\co\001031\fld1904</t>
  </si>
  <si>
    <t>c:\data\co\001031\fld1905</t>
  </si>
  <si>
    <t>c:\data\co\001031\fld1906</t>
  </si>
  <si>
    <t>c:\data\co\001031\fld1907</t>
  </si>
  <si>
    <t>c:\data\co\001031\fld1908</t>
  </si>
  <si>
    <t>c:\data\co\001031\fld1909</t>
  </si>
  <si>
    <t>c:\data\co\001031\fld1910</t>
  </si>
  <si>
    <t>c:\data\co\001031\fld1911</t>
  </si>
  <si>
    <t>c:\data\co\001031\fld1912</t>
  </si>
  <si>
    <t>c:\data\co\001031\fld1913</t>
  </si>
  <si>
    <t>c:\data\co\001031\fld1914</t>
  </si>
  <si>
    <t>c:\data\co\001031\fld1915</t>
  </si>
  <si>
    <t>c:\data\co\001031\fld1916</t>
  </si>
  <si>
    <t>c:\data\co\001031\fld1917</t>
  </si>
  <si>
    <t>c:\data\co\001031\fld1918</t>
  </si>
  <si>
    <t>c:\data\co\001031\fld1919</t>
  </si>
  <si>
    <t>c:\data\co\001031\fld1920</t>
  </si>
  <si>
    <t>c:\data\co\001031\fld1921</t>
  </si>
  <si>
    <t>c:\data\co\001031\fld1922</t>
  </si>
  <si>
    <t>c:\data\co\001031\fld1923</t>
  </si>
  <si>
    <t>c:\data\co\001031\fld1924</t>
  </si>
  <si>
    <t>c:\data\co\001031\fld1925</t>
  </si>
  <si>
    <t>c:\data\co\001031\fld1926</t>
  </si>
  <si>
    <t>c:\data\co\001031\fld1927</t>
  </si>
  <si>
    <t>c:\data\co\001031\fld1928</t>
  </si>
  <si>
    <t>c:\data\co\001031\fld1929</t>
  </si>
  <si>
    <t>c:\data\co\001031\fld1930</t>
  </si>
  <si>
    <t>c:\data\co\001031\fld1931</t>
  </si>
  <si>
    <t>c:\data\co\001031\fld1932</t>
  </si>
  <si>
    <t>c:\data\co\001031\fld1933</t>
  </si>
  <si>
    <t>c:\data\co\001031\fld1934</t>
  </si>
  <si>
    <t>c:\data\co\001031\fld1935</t>
  </si>
  <si>
    <t>c:\data\co\001031\fld1936</t>
  </si>
  <si>
    <t>c:\data\co\001031\fld1937</t>
  </si>
  <si>
    <t>c:\data\co\001031\fld1938</t>
  </si>
  <si>
    <t>c:\data\co\001031\fld1939</t>
  </si>
  <si>
    <t>c:\data\co\001031\fld1940</t>
  </si>
  <si>
    <t>c:\data\co\001031\fld1941</t>
  </si>
  <si>
    <t>c:\data\co\001031\fld1942</t>
  </si>
  <si>
    <t>c:\data\co\001031\fld1943</t>
  </si>
  <si>
    <t>c:\data\co\001031\fld1944</t>
  </si>
  <si>
    <t>c:\data\co\001031\fld1945</t>
  </si>
  <si>
    <t>c:\data\co\001031\fld1946</t>
  </si>
  <si>
    <t>c:\data\co\001031\fld1947</t>
  </si>
  <si>
    <t>c:\data\co\001031\fld1948</t>
  </si>
  <si>
    <t>c:\data\co\001031\fld1949</t>
  </si>
  <si>
    <t>c:\data\co\001031\fld1950</t>
  </si>
  <si>
    <t>c:\data\co\001031\fld1951</t>
  </si>
  <si>
    <t>c:\data\co\001031\fld1952</t>
  </si>
  <si>
    <t>c:\data\co\001031\fld1953</t>
  </si>
  <si>
    <t>c:\data\co\001031\fld1954</t>
  </si>
  <si>
    <t>c:\data\co\001031\fld1955</t>
  </si>
  <si>
    <t>c:\data\co\001031\fld1956</t>
  </si>
  <si>
    <t>c:\data\co\001031\fld1957</t>
  </si>
  <si>
    <t>c:\data\co\001031\fld1958</t>
  </si>
  <si>
    <t>c:\data\co\001031\fld1959</t>
  </si>
  <si>
    <t>c:\data\co\001031\fld1960</t>
  </si>
  <si>
    <t>c:\data\co\001031\fld1961</t>
  </si>
  <si>
    <t>c:\data\co\001031\fld1962</t>
  </si>
  <si>
    <t>c:\data\co\001031\fld1963</t>
  </si>
  <si>
    <t>c:\data\co\001031\fld1964</t>
  </si>
  <si>
    <t>c:\data\co\001031\fld1965</t>
  </si>
  <si>
    <t>c:\data\co\001031\fld1966</t>
  </si>
  <si>
    <t>c:\data\co\001031\fld1967</t>
  </si>
  <si>
    <t>c:\data\co\001031\fld1968</t>
  </si>
  <si>
    <t>c:\data\co\001031\fld1969</t>
  </si>
  <si>
    <t>c:\data\co\001031\fld1970</t>
  </si>
  <si>
    <t>c:\data\co\001031\fld1971</t>
  </si>
  <si>
    <t>c:\data\co\001031\fld1972</t>
  </si>
  <si>
    <t>c:\data\co\001031\fld1973</t>
  </si>
  <si>
    <t>c:\data\co\001031\fld1974</t>
  </si>
  <si>
    <t>c:\data\co\001031\fld1975</t>
  </si>
  <si>
    <t>c:\data\co\001031\fld1976</t>
  </si>
  <si>
    <t>c:\data\co\001031\fld1977</t>
  </si>
  <si>
    <t>c:\data\co\001031\fld1978</t>
  </si>
  <si>
    <t>c:\data\co\001031\fld1979</t>
  </si>
  <si>
    <t>c:\data\co\001031\fld1980</t>
  </si>
  <si>
    <t>c:\data\co\001031\fld1981</t>
  </si>
  <si>
    <t>c:\data\co\001031\fld1982</t>
  </si>
  <si>
    <t>c:\data\co\001031\fld1983</t>
  </si>
  <si>
    <t>c:\data\co\001031\fld1984</t>
  </si>
  <si>
    <t>c:\data\co\001031\fld1985</t>
  </si>
  <si>
    <t>c:\data\co\001031\fld1986</t>
  </si>
  <si>
    <t>c:\data\co\001031\fld1987</t>
  </si>
  <si>
    <t>c:\data\co\001031\fld1988</t>
  </si>
  <si>
    <t>c:\data\co\001031\fld1989</t>
  </si>
  <si>
    <t>c:\data\co\001031\fld1990</t>
  </si>
  <si>
    <t>c:\data\co\001031\fld1991</t>
  </si>
  <si>
    <t>c:\data\co\001031\fld1992</t>
  </si>
  <si>
    <t>c:\data\co\001031\fld1993</t>
  </si>
  <si>
    <t>c:\data\co\001031\fld1994</t>
  </si>
  <si>
    <t>c:\data\co\001031\fld1995</t>
  </si>
  <si>
    <t>c:\data\co\001031\fld1996</t>
  </si>
  <si>
    <t>c:\data\co\001031\fld1997</t>
  </si>
  <si>
    <t>c:\data\co\001031\fld1998</t>
  </si>
  <si>
    <t>c:\data\co\001031\fld1999</t>
  </si>
  <si>
    <t>c:\data\co\001031\fld2000</t>
  </si>
  <si>
    <t>c:\data\co\001031\fld2001</t>
  </si>
  <si>
    <t>c:\data\co\001031\fld2002</t>
  </si>
  <si>
    <t>c:\data\co\001031\fld2003</t>
  </si>
  <si>
    <t>c:\data\co\001031\fld2004</t>
  </si>
  <si>
    <t>c:\data\co\001031\fld2005</t>
  </si>
  <si>
    <t>c:\data\co\001031\fld2006</t>
  </si>
  <si>
    <t>c:\data\co\001031\fld2007</t>
  </si>
  <si>
    <t>c:\data\co\001031\fld2008</t>
  </si>
  <si>
    <t>c:\data\co\001031\fld2009</t>
  </si>
  <si>
    <t>c:\data\co\001031\fld2010</t>
  </si>
  <si>
    <t>c:\data\co\001031\fld2011</t>
  </si>
  <si>
    <t>c:\data\co\001031\fld2012</t>
  </si>
  <si>
    <t>c:\data\co\001031\fld2013</t>
  </si>
  <si>
    <t>c:\data\co\001031\fld2014</t>
  </si>
  <si>
    <t>c:\data\co\001031\fld2015</t>
  </si>
  <si>
    <t>c:\data\co\001031\fld2016</t>
  </si>
  <si>
    <t>c:\data\co\001031\fld2017</t>
  </si>
  <si>
    <t>c:\data\co\001031\fld2018</t>
  </si>
  <si>
    <t>c:\data\co\001031\fld2019</t>
  </si>
  <si>
    <t>c:\data\co\001031\fld2020</t>
  </si>
  <si>
    <t>c:\data\co\001031\fld2021</t>
  </si>
  <si>
    <t>c:\data\co\001031\fld2022</t>
  </si>
  <si>
    <t>c:\data\co\001031\fld2023</t>
  </si>
  <si>
    <t>c:\data\co\001031\fld2024</t>
  </si>
  <si>
    <t>c:\data\co\001031\fld2025</t>
  </si>
  <si>
    <t>c:\data\co\001031\fld2026</t>
  </si>
  <si>
    <t>c:\data\co\001031\fld2027</t>
  </si>
  <si>
    <t>c:\data\co\001031\fld2028</t>
  </si>
  <si>
    <t>c:\data\co\001031\fld2029</t>
  </si>
  <si>
    <t>c:\data\co\001031\fld2030</t>
  </si>
  <si>
    <t>c:\data\co\001031\fld2031</t>
  </si>
  <si>
    <t>c:\data\co\001031\fld2032</t>
  </si>
  <si>
    <t>c:\data\co\001031\fld2033</t>
  </si>
  <si>
    <t>c:\data\co\001031\fld2034</t>
  </si>
  <si>
    <t>c:\data\co\001031\fld2035</t>
  </si>
  <si>
    <t>c:\data\co\001031\fld2036</t>
  </si>
  <si>
    <t>c:\data\co\001031\fld2037</t>
  </si>
  <si>
    <t>c:\data\co\001031\fld2038</t>
  </si>
  <si>
    <t>c:\data\co\001031\fld2039</t>
  </si>
  <si>
    <t>c:\data\co\001031\fld2040</t>
  </si>
  <si>
    <t>c:\data\co\001031\fld2041</t>
  </si>
  <si>
    <t>c:\data\co\001031\fld2042</t>
  </si>
  <si>
    <t>c:\data\co\001031\fld2043</t>
  </si>
  <si>
    <t>c:\data\co\001031\fld2044</t>
  </si>
  <si>
    <t>c:\data\co\001031\fld2045</t>
  </si>
  <si>
    <t>c:\data\co\001031\fld2046</t>
  </si>
  <si>
    <t>c:\data\co\001031\fld2047</t>
  </si>
  <si>
    <t>c:\data\co\001031\fld2048</t>
  </si>
  <si>
    <t>c:\data\co\001031\fld2049</t>
  </si>
  <si>
    <t>c:\data\co\001031\fld2050</t>
  </si>
  <si>
    <t>c:\data\co\001031\fld2051</t>
  </si>
  <si>
    <t>c:\data\co\001031\fld2052</t>
  </si>
  <si>
    <t>c:\data\co\001031\fld2053</t>
  </si>
  <si>
    <t>c:\data\co\001031\fld2054</t>
  </si>
  <si>
    <t>c:\data\co\001031\fld2055</t>
  </si>
  <si>
    <t>c:\data\co\001031\fld2056</t>
  </si>
  <si>
    <t>c:\data\co\001031\fld2057</t>
  </si>
  <si>
    <t>c:\data\co\001031\fld2058</t>
  </si>
  <si>
    <t>c:\data\co\001031\fld2059</t>
  </si>
  <si>
    <t>c:\data\co\001031\fld2060</t>
  </si>
  <si>
    <t>c:\data\co\001031\fld2061</t>
  </si>
  <si>
    <t>c:\data\co\001031\fld2062</t>
  </si>
  <si>
    <t>c:\data\co\001031\fld2063</t>
  </si>
  <si>
    <t>c:\data\co\001031\fld2064</t>
  </si>
  <si>
    <t>c:\data\co\001031\fld2065</t>
  </si>
  <si>
    <t>c:\data\co\001031\fld2066</t>
  </si>
  <si>
    <t>c:\data\co\001031\fld2067</t>
  </si>
  <si>
    <t>c:\data\co\001031\fld2068</t>
  </si>
  <si>
    <t>c:\data\co\001031\fld2069</t>
  </si>
  <si>
    <t>c:\data\co\001031\fld2070</t>
  </si>
  <si>
    <t>c:\data\co\001031\fld2071</t>
  </si>
  <si>
    <t>c:\data\co\001031\fld2072</t>
  </si>
  <si>
    <t>c:\data\co\001031\fld2073</t>
  </si>
  <si>
    <t>c:\data\co\001031\fld2074</t>
  </si>
  <si>
    <t>c:\data\co\001031\fld2075</t>
  </si>
  <si>
    <t>c:\data\co\001031\fld2076</t>
  </si>
  <si>
    <t>c:\data\co\001031\fld2077</t>
  </si>
  <si>
    <t>c:\data\co\001031\fld2078</t>
  </si>
  <si>
    <t>c:\data\co\001031\fld2079</t>
  </si>
  <si>
    <t>c:\data\co\001031\fld2080</t>
  </si>
  <si>
    <t>c:\data\co\001031\fld2081</t>
  </si>
  <si>
    <t>c:\data\co\001031\fld2082</t>
  </si>
  <si>
    <t>c:\data\co\001031\fld2083</t>
  </si>
  <si>
    <t>c:\data\co\001031\fld2084</t>
  </si>
  <si>
    <t>c:\data\co\001031\fld2085</t>
  </si>
  <si>
    <t>c:\data\co\001031\fld2086</t>
  </si>
  <si>
    <t>c:\data\co\001031\fld2087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</si>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</sst>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412</v>
      </c>
      <c r="B3" t="s">
        <v>413</v>
      </c>
      <c r="C3" t="s">
        <v>414</v>
      </c>
      <c r="E3" t="s">
        <v>415</v>
      </c>
      <c r="F3" t="s">
        <v>416</v>
      </c>
      <c r="H3" t="s">
        <v>417</v>
      </c>
      <c r="I3" t="s">
        <v>418</v>
      </c>
      <c r="K3" t="s">
        <v>419</v>
      </c>
      <c r="L3" t="s">
        <v>420</v>
      </c>
      <c r="M3" t="s">
        <v>421</v>
      </c>
      <c r="N3" t="s">
        <v>422</v>
      </c>
      <c r="O3" t="s">
        <v>423</v>
      </c>
      <c r="P3" t="s">
        <v>424</v>
      </c>
      <c r="Q3" t="s">
        <v>425</v>
      </c>
    </row>
    <row r="4" spans="11:17" ht="12.75">
      <c r="K4" t="s">
        <v>426</v>
      </c>
      <c r="M4" t="s">
        <v>427</v>
      </c>
      <c r="N4" t="s">
        <v>428</v>
      </c>
      <c r="O4">
        <v>277</v>
      </c>
      <c r="P4">
        <v>216.21245</v>
      </c>
      <c r="Q4">
        <v>216.11716666666666</v>
      </c>
    </row>
    <row r="5" spans="1:16" ht="12.75">
      <c r="A5" t="s">
        <v>101</v>
      </c>
      <c r="B5" s="1">
        <v>36835</v>
      </c>
      <c r="C5" s="2">
        <v>0.0052430555555555555</v>
      </c>
      <c r="D5" t="s">
        <v>421</v>
      </c>
      <c r="E5">
        <v>0.675</v>
      </c>
      <c r="F5">
        <v>10.4692</v>
      </c>
      <c r="G5" t="s">
        <v>422</v>
      </c>
      <c r="H5">
        <v>1.668</v>
      </c>
      <c r="I5">
        <v>135.3216</v>
      </c>
      <c r="K5" s="2">
        <v>0.001388888888888889</v>
      </c>
      <c r="L5" s="3">
        <f>B5-DATE(1999,12,31)+K5</f>
        <v>310.00138888888887</v>
      </c>
      <c r="M5">
        <f>500*F5/AVERAGE($Q$47,$P$6)</f>
        <v>518.90573731219</v>
      </c>
      <c r="N5">
        <f>(277-103)/(-60+(AVERAGE($P$4,$P$47)))*I5+277-((277-103)/(-60+(AVERAGE($P$4,$P$47)))*210)</f>
        <v>195.2547163099951</v>
      </c>
      <c r="P5" t="s">
        <v>421</v>
      </c>
    </row>
    <row r="6" spans="1:17" ht="12.75">
      <c r="A6" t="s">
        <v>102</v>
      </c>
      <c r="B6" s="1">
        <v>36835</v>
      </c>
      <c r="C6" s="2">
        <v>0.007326388888888889</v>
      </c>
      <c r="D6" t="s">
        <v>421</v>
      </c>
      <c r="E6">
        <v>0.675</v>
      </c>
      <c r="F6">
        <v>10.4299</v>
      </c>
      <c r="G6" t="s">
        <v>422</v>
      </c>
      <c r="H6">
        <v>1.665</v>
      </c>
      <c r="I6">
        <v>137.0551</v>
      </c>
      <c r="K6" s="2">
        <v>0.003472222222222222</v>
      </c>
      <c r="L6" s="3">
        <f aca="true" t="shared" si="0" ref="L6:L69">B6-DATE(1999,12,31)+K6</f>
        <v>310.00347222222223</v>
      </c>
      <c r="M6">
        <f aca="true" t="shared" si="1" ref="M6:M44">500*F6/AVERAGE($Q$47,$P$6)</f>
        <v>516.9578334153908</v>
      </c>
      <c r="N6">
        <f aca="true" t="shared" si="2" ref="N6:N44">(277-103)/(-60+(AVERAGE($P$4,$P$47)))*I6+277-((277-103)/(-60+(AVERAGE($P$4,$P$47)))*210)</f>
        <v>197.15225896324722</v>
      </c>
      <c r="P6">
        <v>9.8845</v>
      </c>
      <c r="Q6">
        <v>9.855433333333332</v>
      </c>
    </row>
    <row r="7" spans="1:14" ht="12.75">
      <c r="A7" t="s">
        <v>429</v>
      </c>
      <c r="B7" s="1">
        <v>36835</v>
      </c>
      <c r="C7">
        <f>AVERAGE(C6,C8)</f>
        <v>0.009409722222222222</v>
      </c>
      <c r="D7" t="s">
        <v>421</v>
      </c>
      <c r="E7" t="s">
        <v>429</v>
      </c>
      <c r="F7" t="s">
        <v>429</v>
      </c>
      <c r="G7" t="s">
        <v>422</v>
      </c>
      <c r="H7" t="s">
        <v>429</v>
      </c>
      <c r="I7" t="s">
        <v>429</v>
      </c>
      <c r="K7" s="2">
        <v>0.005555555555555556</v>
      </c>
      <c r="L7" s="3">
        <f t="shared" si="0"/>
        <v>310.00555555555553</v>
      </c>
      <c r="M7" t="s">
        <v>429</v>
      </c>
      <c r="N7" t="s">
        <v>429</v>
      </c>
    </row>
    <row r="8" spans="1:14" ht="12.75">
      <c r="A8" t="s">
        <v>103</v>
      </c>
      <c r="B8" s="1">
        <v>36835</v>
      </c>
      <c r="C8" s="2">
        <v>0.011493055555555555</v>
      </c>
      <c r="D8" t="s">
        <v>421</v>
      </c>
      <c r="E8">
        <v>0.675</v>
      </c>
      <c r="F8">
        <v>9.5312</v>
      </c>
      <c r="G8" t="s">
        <v>422</v>
      </c>
      <c r="H8">
        <v>1.668</v>
      </c>
      <c r="I8">
        <v>132.4123</v>
      </c>
      <c r="K8" s="2">
        <v>0.007638888888888889</v>
      </c>
      <c r="L8" s="3">
        <f t="shared" si="0"/>
        <v>310.0076388888889</v>
      </c>
      <c r="M8">
        <f t="shared" si="1"/>
        <v>472.41378170919893</v>
      </c>
      <c r="N8">
        <f t="shared" si="2"/>
        <v>192.07010665259304</v>
      </c>
    </row>
    <row r="9" spans="1:14" ht="12.75">
      <c r="A9" t="s">
        <v>104</v>
      </c>
      <c r="B9" s="1">
        <v>36835</v>
      </c>
      <c r="C9" s="2">
        <v>0.01357638888888889</v>
      </c>
      <c r="D9" t="s">
        <v>421</v>
      </c>
      <c r="E9">
        <v>0.675</v>
      </c>
      <c r="F9">
        <v>10.6444</v>
      </c>
      <c r="G9" t="s">
        <v>422</v>
      </c>
      <c r="H9">
        <v>1.668</v>
      </c>
      <c r="I9">
        <v>130.6626</v>
      </c>
      <c r="K9" s="2">
        <v>0.009722222222222222</v>
      </c>
      <c r="L9" s="3">
        <f t="shared" si="0"/>
        <v>310.0097222222222</v>
      </c>
      <c r="M9">
        <f t="shared" si="1"/>
        <v>527.5895226231112</v>
      </c>
      <c r="N9">
        <f t="shared" si="2"/>
        <v>190.1548309788721</v>
      </c>
    </row>
    <row r="10" spans="1:14" ht="12.75">
      <c r="A10" t="s">
        <v>105</v>
      </c>
      <c r="B10" s="1">
        <v>36835</v>
      </c>
      <c r="C10" s="2">
        <v>0.015659722222222224</v>
      </c>
      <c r="D10" t="s">
        <v>421</v>
      </c>
      <c r="E10">
        <v>0.676</v>
      </c>
      <c r="F10">
        <v>9.0604</v>
      </c>
      <c r="G10" t="s">
        <v>422</v>
      </c>
      <c r="H10">
        <v>1.668</v>
      </c>
      <c r="I10">
        <v>132.543</v>
      </c>
      <c r="K10" s="2">
        <v>0.011805555555555555</v>
      </c>
      <c r="L10" s="3">
        <f t="shared" si="0"/>
        <v>310.01180555555555</v>
      </c>
      <c r="M10">
        <f t="shared" si="1"/>
        <v>449.07858693533086</v>
      </c>
      <c r="N10">
        <f t="shared" si="2"/>
        <v>192.21317491032602</v>
      </c>
    </row>
    <row r="11" spans="1:14" ht="12.75">
      <c r="A11" t="s">
        <v>106</v>
      </c>
      <c r="B11" s="1">
        <v>36835</v>
      </c>
      <c r="C11" s="2">
        <v>0.017743055555555557</v>
      </c>
      <c r="D11" t="s">
        <v>421</v>
      </c>
      <c r="E11">
        <v>0.675</v>
      </c>
      <c r="F11">
        <v>10.4261</v>
      </c>
      <c r="G11" t="s">
        <v>422</v>
      </c>
      <c r="H11">
        <v>1.67</v>
      </c>
      <c r="I11">
        <v>124.1081</v>
      </c>
      <c r="K11" s="2">
        <v>0.013888888888888888</v>
      </c>
      <c r="L11" s="3">
        <f t="shared" si="0"/>
        <v>310.0138888888889</v>
      </c>
      <c r="M11">
        <f t="shared" si="1"/>
        <v>516.7694864737157</v>
      </c>
      <c r="N11">
        <f t="shared" si="2"/>
        <v>182.9800727898089</v>
      </c>
    </row>
    <row r="12" spans="1:14" ht="12.75">
      <c r="A12" t="s">
        <v>107</v>
      </c>
      <c r="B12" s="1">
        <v>36835</v>
      </c>
      <c r="C12" s="2">
        <v>0.019837962962962963</v>
      </c>
      <c r="D12" t="s">
        <v>421</v>
      </c>
      <c r="E12">
        <v>0.675</v>
      </c>
      <c r="F12">
        <v>9.4165</v>
      </c>
      <c r="G12" t="s">
        <v>422</v>
      </c>
      <c r="H12">
        <v>1.668</v>
      </c>
      <c r="I12">
        <v>134.0897</v>
      </c>
      <c r="K12" s="2">
        <v>0.015972222222222224</v>
      </c>
      <c r="L12" s="3">
        <f t="shared" si="0"/>
        <v>310.0159722222222</v>
      </c>
      <c r="M12">
        <f t="shared" si="1"/>
        <v>466.72867796968603</v>
      </c>
      <c r="N12">
        <f t="shared" si="2"/>
        <v>193.90624051274023</v>
      </c>
    </row>
    <row r="13" spans="1:14" ht="12.75">
      <c r="A13" t="s">
        <v>108</v>
      </c>
      <c r="B13" s="1">
        <v>36835</v>
      </c>
      <c r="C13" s="2">
        <v>0.021921296296296296</v>
      </c>
      <c r="D13" t="s">
        <v>421</v>
      </c>
      <c r="E13">
        <v>0.675</v>
      </c>
      <c r="F13">
        <v>10.5859</v>
      </c>
      <c r="G13" t="s">
        <v>422</v>
      </c>
      <c r="H13">
        <v>1.665</v>
      </c>
      <c r="I13">
        <v>131.3181</v>
      </c>
      <c r="K13" s="2">
        <v>0.018055555555555557</v>
      </c>
      <c r="L13" s="3">
        <f t="shared" si="0"/>
        <v>310.0180555555556</v>
      </c>
      <c r="M13">
        <f t="shared" si="1"/>
        <v>524.6899710210056</v>
      </c>
      <c r="N13">
        <f t="shared" si="2"/>
        <v>190.8723615293231</v>
      </c>
    </row>
    <row r="14" spans="1:14" ht="12.75">
      <c r="A14" t="s">
        <v>429</v>
      </c>
      <c r="B14" s="1">
        <v>36835</v>
      </c>
      <c r="C14">
        <f>AVERAGE(C13,C15)</f>
        <v>0.024004629629629633</v>
      </c>
      <c r="D14" t="s">
        <v>421</v>
      </c>
      <c r="E14" t="s">
        <v>429</v>
      </c>
      <c r="F14" t="s">
        <v>429</v>
      </c>
      <c r="G14" t="s">
        <v>422</v>
      </c>
      <c r="H14" t="s">
        <v>429</v>
      </c>
      <c r="I14" t="s">
        <v>429</v>
      </c>
      <c r="K14" s="2">
        <v>0.02013888888888889</v>
      </c>
      <c r="L14" s="3">
        <f t="shared" si="0"/>
        <v>310.0201388888889</v>
      </c>
      <c r="M14" t="s">
        <v>429</v>
      </c>
      <c r="N14" t="s">
        <v>429</v>
      </c>
    </row>
    <row r="15" spans="1:14" ht="12.75">
      <c r="A15" t="s">
        <v>109</v>
      </c>
      <c r="B15" s="1">
        <v>36835</v>
      </c>
      <c r="C15" s="2">
        <v>0.026087962962962966</v>
      </c>
      <c r="D15" t="s">
        <v>421</v>
      </c>
      <c r="E15">
        <v>0.675</v>
      </c>
      <c r="F15">
        <v>10.0484</v>
      </c>
      <c r="G15" t="s">
        <v>422</v>
      </c>
      <c r="H15">
        <v>1.668</v>
      </c>
      <c r="I15">
        <v>125.0171</v>
      </c>
      <c r="K15" s="2">
        <v>0.022222222222222223</v>
      </c>
      <c r="L15" s="3">
        <f t="shared" si="0"/>
        <v>310.02222222222224</v>
      </c>
      <c r="M15">
        <f t="shared" si="1"/>
        <v>498.0487917708909</v>
      </c>
      <c r="N15">
        <f t="shared" si="2"/>
        <v>183.97509227167</v>
      </c>
    </row>
    <row r="16" spans="1:14" ht="12.75">
      <c r="A16" t="s">
        <v>110</v>
      </c>
      <c r="B16" s="1">
        <v>36835</v>
      </c>
      <c r="C16" s="2">
        <v>0.028171296296296302</v>
      </c>
      <c r="D16" t="s">
        <v>421</v>
      </c>
      <c r="E16">
        <v>0.676</v>
      </c>
      <c r="F16">
        <v>9.7438</v>
      </c>
      <c r="G16" t="s">
        <v>422</v>
      </c>
      <c r="H16">
        <v>1.67</v>
      </c>
      <c r="I16">
        <v>128.6606</v>
      </c>
      <c r="K16" s="2">
        <v>0.024305555555555556</v>
      </c>
      <c r="L16" s="3">
        <f t="shared" si="0"/>
        <v>310.02430555555554</v>
      </c>
      <c r="M16">
        <f t="shared" si="1"/>
        <v>482.9512974460816</v>
      </c>
      <c r="N16">
        <f t="shared" si="2"/>
        <v>187.96337993081283</v>
      </c>
    </row>
    <row r="17" spans="1:14" ht="12.75">
      <c r="A17" t="s">
        <v>111</v>
      </c>
      <c r="B17" s="1">
        <v>36835</v>
      </c>
      <c r="C17" s="2">
        <v>0.03025462962962963</v>
      </c>
      <c r="D17" t="s">
        <v>421</v>
      </c>
      <c r="E17">
        <v>0.675</v>
      </c>
      <c r="F17">
        <v>9.1451</v>
      </c>
      <c r="G17" t="s">
        <v>422</v>
      </c>
      <c r="H17">
        <v>1.666</v>
      </c>
      <c r="I17">
        <v>124.5126</v>
      </c>
      <c r="K17" s="2">
        <v>0.02638888888888889</v>
      </c>
      <c r="L17" s="3">
        <f t="shared" si="0"/>
        <v>310.0263888888889</v>
      </c>
      <c r="M17">
        <f t="shared" si="1"/>
        <v>453.2767411353024</v>
      </c>
      <c r="N17">
        <f t="shared" si="2"/>
        <v>183.42285098608266</v>
      </c>
    </row>
    <row r="18" spans="1:14" ht="12.75">
      <c r="A18" t="s">
        <v>112</v>
      </c>
      <c r="B18" s="1">
        <v>36835</v>
      </c>
      <c r="C18" s="2">
        <v>0.032337962962962964</v>
      </c>
      <c r="D18" t="s">
        <v>421</v>
      </c>
      <c r="E18">
        <v>0.675</v>
      </c>
      <c r="F18">
        <v>10.2222</v>
      </c>
      <c r="G18" t="s">
        <v>422</v>
      </c>
      <c r="H18">
        <v>1.668</v>
      </c>
      <c r="I18">
        <v>132.0478</v>
      </c>
      <c r="K18" s="2">
        <v>0.02847222222222222</v>
      </c>
      <c r="L18" s="3">
        <f t="shared" si="0"/>
        <v>310.0284722222222</v>
      </c>
      <c r="M18">
        <f t="shared" si="1"/>
        <v>506.66318610330006</v>
      </c>
      <c r="N18">
        <f t="shared" si="2"/>
        <v>191.6711136920448</v>
      </c>
    </row>
    <row r="19" spans="1:14" ht="12.75">
      <c r="A19" t="s">
        <v>113</v>
      </c>
      <c r="B19" s="1">
        <v>36835</v>
      </c>
      <c r="C19" s="2">
        <v>0.03443287037037037</v>
      </c>
      <c r="D19" t="s">
        <v>421</v>
      </c>
      <c r="E19">
        <v>0.676</v>
      </c>
      <c r="F19">
        <v>11.07</v>
      </c>
      <c r="G19" t="s">
        <v>422</v>
      </c>
      <c r="H19">
        <v>1.67</v>
      </c>
      <c r="I19">
        <v>119.0789</v>
      </c>
      <c r="K19" s="2">
        <v>0.030555555555555555</v>
      </c>
      <c r="L19" s="3">
        <f t="shared" si="0"/>
        <v>310.03055555555557</v>
      </c>
      <c r="M19">
        <f t="shared" si="1"/>
        <v>548.6843800907369</v>
      </c>
      <c r="N19">
        <f t="shared" si="2"/>
        <v>177.47495510204686</v>
      </c>
    </row>
    <row r="20" spans="1:14" ht="12.75">
      <c r="A20" t="s">
        <v>114</v>
      </c>
      <c r="B20" s="1">
        <v>36835</v>
      </c>
      <c r="C20" s="2">
        <v>0.036516203703703703</v>
      </c>
      <c r="D20" t="s">
        <v>421</v>
      </c>
      <c r="E20">
        <v>0.676</v>
      </c>
      <c r="F20">
        <v>9.4979</v>
      </c>
      <c r="G20" t="s">
        <v>422</v>
      </c>
      <c r="H20">
        <v>1.67</v>
      </c>
      <c r="I20">
        <v>118.154</v>
      </c>
      <c r="K20" s="2">
        <v>0.03263888888888889</v>
      </c>
      <c r="L20" s="3">
        <f t="shared" si="0"/>
        <v>310.03263888888887</v>
      </c>
      <c r="M20">
        <f t="shared" si="1"/>
        <v>470.7632677203081</v>
      </c>
      <c r="N20">
        <f t="shared" si="2"/>
        <v>176.46253098898484</v>
      </c>
    </row>
    <row r="21" spans="1:14" ht="12.75">
      <c r="A21" t="s">
        <v>115</v>
      </c>
      <c r="B21" s="1">
        <v>36835</v>
      </c>
      <c r="C21" s="2">
        <v>0.038599537037037036</v>
      </c>
      <c r="D21" t="s">
        <v>421</v>
      </c>
      <c r="E21">
        <v>0.675</v>
      </c>
      <c r="F21">
        <v>9.5088</v>
      </c>
      <c r="G21" t="s">
        <v>422</v>
      </c>
      <c r="H21">
        <v>1.665</v>
      </c>
      <c r="I21">
        <v>118.3604</v>
      </c>
      <c r="K21" s="2">
        <v>0.034722222222222224</v>
      </c>
      <c r="L21" s="3">
        <f t="shared" si="0"/>
        <v>310.03472222222223</v>
      </c>
      <c r="M21">
        <f t="shared" si="1"/>
        <v>471.3035260530081</v>
      </c>
      <c r="N21">
        <f t="shared" si="2"/>
        <v>176.68846280532824</v>
      </c>
    </row>
    <row r="22" spans="1:14" ht="12.75">
      <c r="A22" t="s">
        <v>116</v>
      </c>
      <c r="B22" s="1">
        <v>36835</v>
      </c>
      <c r="C22" s="2">
        <v>0.040682870370370376</v>
      </c>
      <c r="D22" t="s">
        <v>421</v>
      </c>
      <c r="E22">
        <v>0.676</v>
      </c>
      <c r="F22">
        <v>10.1693</v>
      </c>
      <c r="G22" t="s">
        <v>422</v>
      </c>
      <c r="H22">
        <v>1.665</v>
      </c>
      <c r="I22">
        <v>115.0725</v>
      </c>
      <c r="K22" s="2">
        <v>0.03680555555555556</v>
      </c>
      <c r="L22" s="3">
        <f t="shared" si="0"/>
        <v>310.03680555555553</v>
      </c>
      <c r="M22">
        <f t="shared" si="1"/>
        <v>504.04119841524215</v>
      </c>
      <c r="N22">
        <f t="shared" si="2"/>
        <v>173.08942589178474</v>
      </c>
    </row>
    <row r="23" spans="1:14" ht="12.75">
      <c r="A23" t="s">
        <v>117</v>
      </c>
      <c r="B23" s="1">
        <v>36835</v>
      </c>
      <c r="C23" s="2">
        <v>0.0427662037037037</v>
      </c>
      <c r="D23" t="s">
        <v>421</v>
      </c>
      <c r="E23">
        <v>0.675</v>
      </c>
      <c r="F23">
        <v>10.635</v>
      </c>
      <c r="G23" t="s">
        <v>422</v>
      </c>
      <c r="H23">
        <v>1.666</v>
      </c>
      <c r="I23">
        <v>116.0254</v>
      </c>
      <c r="K23" s="2">
        <v>0.03888888888888889</v>
      </c>
      <c r="L23" s="3">
        <f t="shared" si="0"/>
        <v>310.0388888888889</v>
      </c>
      <c r="M23">
        <f t="shared" si="1"/>
        <v>527.1236117673882</v>
      </c>
      <c r="N23">
        <f t="shared" si="2"/>
        <v>174.13249966985455</v>
      </c>
    </row>
    <row r="24" spans="1:14" ht="12.75">
      <c r="A24" t="s">
        <v>118</v>
      </c>
      <c r="B24" s="1">
        <v>36835</v>
      </c>
      <c r="C24" s="2">
        <v>0.0449074074074074</v>
      </c>
      <c r="D24" t="s">
        <v>421</v>
      </c>
      <c r="E24">
        <v>0.68</v>
      </c>
      <c r="F24">
        <v>10.0027</v>
      </c>
      <c r="G24" t="s">
        <v>422</v>
      </c>
      <c r="H24">
        <v>1.673</v>
      </c>
      <c r="I24">
        <v>118.1744</v>
      </c>
      <c r="K24" s="2">
        <v>0.04097222222222222</v>
      </c>
      <c r="L24" s="3">
        <f t="shared" si="0"/>
        <v>310.0409722222222</v>
      </c>
      <c r="M24">
        <f t="shared" si="1"/>
        <v>495.7836719723229</v>
      </c>
      <c r="N24">
        <f t="shared" si="2"/>
        <v>176.48486145920486</v>
      </c>
    </row>
    <row r="25" spans="1:14" ht="12.75">
      <c r="A25" t="s">
        <v>119</v>
      </c>
      <c r="B25" s="1">
        <v>36835</v>
      </c>
      <c r="C25" s="2">
        <v>0.04693287037037037</v>
      </c>
      <c r="D25" t="s">
        <v>421</v>
      </c>
      <c r="E25">
        <v>0.675</v>
      </c>
      <c r="F25">
        <v>9.6701</v>
      </c>
      <c r="G25" t="s">
        <v>422</v>
      </c>
      <c r="H25">
        <v>1.668</v>
      </c>
      <c r="I25">
        <v>114.2543</v>
      </c>
      <c r="K25" s="2">
        <v>0.04305555555555556</v>
      </c>
      <c r="L25" s="3">
        <f t="shared" si="0"/>
        <v>310.04305555555555</v>
      </c>
      <c r="M25">
        <f t="shared" si="1"/>
        <v>479.2983580772751</v>
      </c>
      <c r="N25">
        <f t="shared" si="2"/>
        <v>172.19379889502045</v>
      </c>
    </row>
    <row r="26" spans="1:14" ht="12.75">
      <c r="A26" t="s">
        <v>120</v>
      </c>
      <c r="B26" s="1">
        <v>36835</v>
      </c>
      <c r="C26" s="2">
        <v>0.04902777777777778</v>
      </c>
      <c r="D26" t="s">
        <v>421</v>
      </c>
      <c r="E26">
        <v>0.675</v>
      </c>
      <c r="F26">
        <v>9.9396</v>
      </c>
      <c r="G26" t="s">
        <v>422</v>
      </c>
      <c r="H26">
        <v>1.668</v>
      </c>
      <c r="I26">
        <v>116.5634</v>
      </c>
      <c r="K26" s="2">
        <v>0.04513888888888889</v>
      </c>
      <c r="L26" s="3">
        <f t="shared" si="0"/>
        <v>310.0451388888889</v>
      </c>
      <c r="M26">
        <f t="shared" si="1"/>
        <v>492.65612144082104</v>
      </c>
      <c r="N26">
        <f t="shared" si="2"/>
        <v>174.72141109036198</v>
      </c>
    </row>
    <row r="27" spans="1:14" ht="12.75">
      <c r="A27" t="s">
        <v>121</v>
      </c>
      <c r="B27" s="1">
        <v>36835</v>
      </c>
      <c r="C27" s="2">
        <v>0.05111111111111111</v>
      </c>
      <c r="D27" t="s">
        <v>421</v>
      </c>
      <c r="E27">
        <v>0.675</v>
      </c>
      <c r="F27">
        <v>9.1197</v>
      </c>
      <c r="G27" t="s">
        <v>422</v>
      </c>
      <c r="H27">
        <v>1.67</v>
      </c>
      <c r="I27">
        <v>117.8596</v>
      </c>
      <c r="K27" s="2">
        <v>0.04722222222222222</v>
      </c>
      <c r="L27" s="3">
        <f t="shared" si="0"/>
        <v>310.0472222222222</v>
      </c>
      <c r="M27">
        <f t="shared" si="1"/>
        <v>452.0177905251576</v>
      </c>
      <c r="N27">
        <f t="shared" si="2"/>
        <v>176.14027165404548</v>
      </c>
    </row>
    <row r="28" spans="1:14" ht="12.75">
      <c r="A28" t="s">
        <v>122</v>
      </c>
      <c r="B28" s="1">
        <v>36835</v>
      </c>
      <c r="C28" s="2">
        <v>0.05319444444444444</v>
      </c>
      <c r="D28" t="s">
        <v>421</v>
      </c>
      <c r="E28">
        <v>0.675</v>
      </c>
      <c r="F28">
        <v>9.9987</v>
      </c>
      <c r="G28" t="s">
        <v>422</v>
      </c>
      <c r="H28">
        <v>1.665</v>
      </c>
      <c r="I28">
        <v>114.3977</v>
      </c>
      <c r="K28" s="2">
        <v>0.049305555555555554</v>
      </c>
      <c r="L28" s="3">
        <f t="shared" si="0"/>
        <v>310.0493055555556</v>
      </c>
      <c r="M28">
        <f t="shared" si="1"/>
        <v>495.5854120337173</v>
      </c>
      <c r="N28">
        <f t="shared" si="2"/>
        <v>172.35076896509622</v>
      </c>
    </row>
    <row r="29" spans="1:14" ht="12.75">
      <c r="A29" t="s">
        <v>123</v>
      </c>
      <c r="B29" s="1">
        <v>36835</v>
      </c>
      <c r="C29" s="2">
        <v>0.05527777777777778</v>
      </c>
      <c r="D29" t="s">
        <v>421</v>
      </c>
      <c r="E29">
        <v>0.676</v>
      </c>
      <c r="F29">
        <v>10.3649</v>
      </c>
      <c r="G29" t="s">
        <v>422</v>
      </c>
      <c r="H29">
        <v>1.666</v>
      </c>
      <c r="I29">
        <v>111.9082</v>
      </c>
      <c r="K29" s="2">
        <v>0.051388888888888894</v>
      </c>
      <c r="L29" s="3">
        <f t="shared" si="0"/>
        <v>310.0513888888889</v>
      </c>
      <c r="M29">
        <f t="shared" si="1"/>
        <v>513.7361094130514</v>
      </c>
      <c r="N29">
        <f t="shared" si="2"/>
        <v>169.6256853566329</v>
      </c>
    </row>
    <row r="30" spans="1:14" ht="12.75">
      <c r="A30" t="s">
        <v>124</v>
      </c>
      <c r="B30" s="1">
        <v>36835</v>
      </c>
      <c r="C30" s="2">
        <v>0.05736111111111111</v>
      </c>
      <c r="D30" t="s">
        <v>421</v>
      </c>
      <c r="E30">
        <v>0.675</v>
      </c>
      <c r="F30">
        <v>9.1595</v>
      </c>
      <c r="G30" t="s">
        <v>422</v>
      </c>
      <c r="H30">
        <v>1.668</v>
      </c>
      <c r="I30">
        <v>115.3809</v>
      </c>
      <c r="K30" s="2">
        <v>0.05347222222222222</v>
      </c>
      <c r="L30" s="3">
        <f t="shared" si="0"/>
        <v>310.05347222222224</v>
      </c>
      <c r="M30">
        <f t="shared" si="1"/>
        <v>453.9904769142823</v>
      </c>
      <c r="N30">
        <f t="shared" si="2"/>
        <v>173.42701005922805</v>
      </c>
    </row>
    <row r="31" spans="1:14" ht="12.75">
      <c r="A31" t="s">
        <v>125</v>
      </c>
      <c r="B31" s="1">
        <v>36835</v>
      </c>
      <c r="C31" s="2">
        <v>0.059444444444444446</v>
      </c>
      <c r="D31" t="s">
        <v>421</v>
      </c>
      <c r="E31">
        <v>0.676</v>
      </c>
      <c r="F31">
        <v>10.4051</v>
      </c>
      <c r="G31" t="s">
        <v>422</v>
      </c>
      <c r="H31">
        <v>1.67</v>
      </c>
      <c r="I31">
        <v>110.9623</v>
      </c>
      <c r="K31" s="2">
        <v>0.05555555555555555</v>
      </c>
      <c r="L31" s="3">
        <f t="shared" si="0"/>
        <v>310.05555555555554</v>
      </c>
      <c r="M31">
        <f t="shared" si="1"/>
        <v>515.7286217960367</v>
      </c>
      <c r="N31">
        <f t="shared" si="2"/>
        <v>168.5902739948151</v>
      </c>
    </row>
    <row r="32" spans="1:14" ht="12.75">
      <c r="A32" t="s">
        <v>126</v>
      </c>
      <c r="B32" s="1">
        <v>36835</v>
      </c>
      <c r="C32" s="2">
        <v>0.06152777777777777</v>
      </c>
      <c r="D32" t="s">
        <v>421</v>
      </c>
      <c r="E32">
        <v>0.676</v>
      </c>
      <c r="F32">
        <v>9.3113</v>
      </c>
      <c r="G32" t="s">
        <v>422</v>
      </c>
      <c r="H32">
        <v>1.67</v>
      </c>
      <c r="I32">
        <v>117.143</v>
      </c>
      <c r="K32" s="2">
        <v>0.057638888888888885</v>
      </c>
      <c r="L32" s="3">
        <f t="shared" si="0"/>
        <v>310.0576388888889</v>
      </c>
      <c r="M32">
        <f t="shared" si="1"/>
        <v>461.5144415843612</v>
      </c>
      <c r="N32">
        <f t="shared" si="2"/>
        <v>175.35585915602388</v>
      </c>
    </row>
    <row r="33" spans="1:14" ht="12.75">
      <c r="A33" t="s">
        <v>127</v>
      </c>
      <c r="B33" s="1">
        <v>36835</v>
      </c>
      <c r="C33" s="2">
        <v>0.06362268518518518</v>
      </c>
      <c r="D33" t="s">
        <v>421</v>
      </c>
      <c r="E33">
        <v>0.675</v>
      </c>
      <c r="F33">
        <v>8.8077</v>
      </c>
      <c r="G33" t="s">
        <v>422</v>
      </c>
      <c r="H33">
        <v>1.666</v>
      </c>
      <c r="I33">
        <v>108.0195</v>
      </c>
      <c r="K33" s="2">
        <v>0.059722222222222225</v>
      </c>
      <c r="L33" s="3">
        <f t="shared" si="0"/>
        <v>310.0597222222222</v>
      </c>
      <c r="M33">
        <f t="shared" si="1"/>
        <v>436.55351531392813</v>
      </c>
      <c r="N33">
        <f t="shared" si="2"/>
        <v>165.36899420249296</v>
      </c>
    </row>
    <row r="34" spans="1:14" ht="12.75">
      <c r="A34" t="s">
        <v>128</v>
      </c>
      <c r="B34" s="1">
        <v>36835</v>
      </c>
      <c r="C34" s="2">
        <v>0.06570601851851852</v>
      </c>
      <c r="D34" t="s">
        <v>421</v>
      </c>
      <c r="E34">
        <v>0.675</v>
      </c>
      <c r="F34">
        <v>8.9088</v>
      </c>
      <c r="G34" t="s">
        <v>422</v>
      </c>
      <c r="H34">
        <v>1.665</v>
      </c>
      <c r="I34">
        <v>120.7974</v>
      </c>
      <c r="K34" s="2">
        <v>0.06180555555555556</v>
      </c>
      <c r="L34" s="3">
        <f t="shared" si="0"/>
        <v>310.06180555555557</v>
      </c>
      <c r="M34">
        <f t="shared" si="1"/>
        <v>441.5645352621822</v>
      </c>
      <c r="N34">
        <f t="shared" si="2"/>
        <v>179.3560782919019</v>
      </c>
    </row>
    <row r="35" spans="1:14" ht="12.75">
      <c r="A35" t="s">
        <v>129</v>
      </c>
      <c r="B35" s="1">
        <v>36835</v>
      </c>
      <c r="C35" s="2">
        <v>0.06778935185185185</v>
      </c>
      <c r="D35" t="s">
        <v>421</v>
      </c>
      <c r="E35">
        <v>0.675</v>
      </c>
      <c r="F35">
        <v>10.4183</v>
      </c>
      <c r="G35" t="s">
        <v>422</v>
      </c>
      <c r="H35">
        <v>1.67</v>
      </c>
      <c r="I35">
        <v>113.5189</v>
      </c>
      <c r="K35" s="2">
        <v>0.06388888888888888</v>
      </c>
      <c r="L35" s="3">
        <f t="shared" si="0"/>
        <v>310.06388888888887</v>
      </c>
      <c r="M35">
        <f t="shared" si="1"/>
        <v>516.382879593435</v>
      </c>
      <c r="N35">
        <f t="shared" si="2"/>
        <v>171.3888073362079</v>
      </c>
    </row>
    <row r="36" spans="1:14" ht="12.75">
      <c r="A36" t="s">
        <v>130</v>
      </c>
      <c r="B36" s="1">
        <v>36835</v>
      </c>
      <c r="C36" s="2">
        <v>0.06993055555555555</v>
      </c>
      <c r="D36" t="s">
        <v>421</v>
      </c>
      <c r="E36">
        <v>0.676</v>
      </c>
      <c r="F36">
        <v>9.2317</v>
      </c>
      <c r="G36" t="s">
        <v>422</v>
      </c>
      <c r="H36">
        <v>1.67</v>
      </c>
      <c r="I36">
        <v>105.4662</v>
      </c>
      <c r="K36" s="2">
        <v>0.06597222222222222</v>
      </c>
      <c r="L36" s="3">
        <f t="shared" si="0"/>
        <v>310.06597222222223</v>
      </c>
      <c r="M36">
        <f t="shared" si="1"/>
        <v>457.5690688061117</v>
      </c>
      <c r="N36">
        <f t="shared" si="2"/>
        <v>162.57407314304754</v>
      </c>
    </row>
    <row r="37" spans="1:14" ht="12.75">
      <c r="A37" t="s">
        <v>131</v>
      </c>
      <c r="B37" s="1">
        <v>36835</v>
      </c>
      <c r="C37" s="2">
        <v>0.07195601851851852</v>
      </c>
      <c r="D37" t="s">
        <v>421</v>
      </c>
      <c r="E37">
        <v>0.675</v>
      </c>
      <c r="F37">
        <v>9.3821</v>
      </c>
      <c r="G37" t="s">
        <v>422</v>
      </c>
      <c r="H37">
        <v>1.668</v>
      </c>
      <c r="I37">
        <v>106.5703</v>
      </c>
      <c r="K37" s="2">
        <v>0.06805555555555555</v>
      </c>
      <c r="L37" s="3">
        <f t="shared" si="0"/>
        <v>310.06805555555553</v>
      </c>
      <c r="M37">
        <f t="shared" si="1"/>
        <v>465.0236424976786</v>
      </c>
      <c r="N37">
        <f t="shared" si="2"/>
        <v>163.7826551121596</v>
      </c>
    </row>
    <row r="38" spans="1:14" ht="12.75">
      <c r="A38" t="s">
        <v>132</v>
      </c>
      <c r="B38" s="1">
        <v>36835</v>
      </c>
      <c r="C38" s="2">
        <v>0.07403935185185186</v>
      </c>
      <c r="D38" t="s">
        <v>421</v>
      </c>
      <c r="E38">
        <v>0.676</v>
      </c>
      <c r="F38">
        <v>9.8697</v>
      </c>
      <c r="G38" t="s">
        <v>422</v>
      </c>
      <c r="H38">
        <v>1.67</v>
      </c>
      <c r="I38">
        <v>113.7603</v>
      </c>
      <c r="K38" s="2">
        <v>0.07013888888888889</v>
      </c>
      <c r="L38" s="3">
        <f t="shared" si="0"/>
        <v>310.0701388888889</v>
      </c>
      <c r="M38">
        <f t="shared" si="1"/>
        <v>489.1915290136899</v>
      </c>
      <c r="N38">
        <f t="shared" si="2"/>
        <v>171.65305123381103</v>
      </c>
    </row>
    <row r="39" spans="1:14" ht="12.75">
      <c r="A39" t="s">
        <v>133</v>
      </c>
      <c r="B39" s="1">
        <v>36835</v>
      </c>
      <c r="C39" s="2">
        <v>0.07612268518518518</v>
      </c>
      <c r="D39" t="s">
        <v>421</v>
      </c>
      <c r="E39">
        <v>0.675</v>
      </c>
      <c r="F39">
        <v>9.9088</v>
      </c>
      <c r="G39" t="s">
        <v>422</v>
      </c>
      <c r="H39">
        <v>1.668</v>
      </c>
      <c r="I39">
        <v>132.5967</v>
      </c>
      <c r="K39" s="2">
        <v>0.07222222222222223</v>
      </c>
      <c r="L39" s="3">
        <f t="shared" si="0"/>
        <v>310.0722222222222</v>
      </c>
      <c r="M39">
        <f t="shared" si="1"/>
        <v>491.1295199135586</v>
      </c>
      <c r="N39">
        <f t="shared" si="2"/>
        <v>192.2719565892874</v>
      </c>
    </row>
    <row r="40" spans="1:14" ht="12.75">
      <c r="A40" t="s">
        <v>134</v>
      </c>
      <c r="B40" s="1">
        <v>36835</v>
      </c>
      <c r="C40" s="2">
        <v>0.07821759259259259</v>
      </c>
      <c r="D40" t="s">
        <v>421</v>
      </c>
      <c r="E40">
        <v>0.675</v>
      </c>
      <c r="F40">
        <v>9.1323</v>
      </c>
      <c r="G40" t="s">
        <v>422</v>
      </c>
      <c r="H40">
        <v>1.665</v>
      </c>
      <c r="I40">
        <v>156.6627</v>
      </c>
      <c r="K40" s="2">
        <v>0.07430555555555556</v>
      </c>
      <c r="L40" s="3">
        <f t="shared" si="0"/>
        <v>310.07430555555555</v>
      </c>
      <c r="M40">
        <f t="shared" si="1"/>
        <v>452.6423093317649</v>
      </c>
      <c r="N40">
        <f t="shared" si="2"/>
        <v>218.6153436635105</v>
      </c>
    </row>
    <row r="41" spans="1:14" ht="12.75">
      <c r="A41" t="s">
        <v>135</v>
      </c>
      <c r="B41" s="1">
        <v>36835</v>
      </c>
      <c r="C41" s="2">
        <v>0.08030092592592593</v>
      </c>
      <c r="D41" t="s">
        <v>421</v>
      </c>
      <c r="E41">
        <v>0.676</v>
      </c>
      <c r="F41">
        <v>10.2212</v>
      </c>
      <c r="G41" t="s">
        <v>422</v>
      </c>
      <c r="H41">
        <v>1.668</v>
      </c>
      <c r="I41">
        <v>109.5609</v>
      </c>
      <c r="K41" s="2">
        <v>0.0763888888888889</v>
      </c>
      <c r="L41" s="3">
        <f t="shared" si="0"/>
        <v>310.0763888888889</v>
      </c>
      <c r="M41">
        <f t="shared" si="1"/>
        <v>506.6136211186486</v>
      </c>
      <c r="N41">
        <f t="shared" si="2"/>
        <v>167.05625826117358</v>
      </c>
    </row>
    <row r="42" spans="1:14" ht="12.75">
      <c r="A42" t="s">
        <v>136</v>
      </c>
      <c r="B42" s="1">
        <v>36835</v>
      </c>
      <c r="C42" s="2">
        <v>0.08238425925925925</v>
      </c>
      <c r="D42" t="s">
        <v>421</v>
      </c>
      <c r="E42">
        <v>0.675</v>
      </c>
      <c r="F42">
        <v>9.494</v>
      </c>
      <c r="G42" t="s">
        <v>422</v>
      </c>
      <c r="H42">
        <v>1.668</v>
      </c>
      <c r="I42">
        <v>107.5461</v>
      </c>
      <c r="K42" s="2">
        <v>0.07847222222222222</v>
      </c>
      <c r="L42" s="3">
        <f t="shared" si="0"/>
        <v>310.0784722222222</v>
      </c>
      <c r="M42">
        <f t="shared" si="1"/>
        <v>470.5699642801677</v>
      </c>
      <c r="N42">
        <f t="shared" si="2"/>
        <v>164.85079593768216</v>
      </c>
    </row>
    <row r="43" spans="1:14" ht="12.75">
      <c r="A43" t="s">
        <v>137</v>
      </c>
      <c r="B43" s="1">
        <v>36835</v>
      </c>
      <c r="C43" s="2">
        <v>0.08446759259259258</v>
      </c>
      <c r="D43" t="s">
        <v>421</v>
      </c>
      <c r="E43">
        <v>0.675</v>
      </c>
      <c r="F43">
        <v>9.4486</v>
      </c>
      <c r="G43" t="s">
        <v>422</v>
      </c>
      <c r="H43">
        <v>1.668</v>
      </c>
      <c r="I43">
        <v>103.792</v>
      </c>
      <c r="K43" s="2">
        <v>0.08055555555555556</v>
      </c>
      <c r="L43" s="3">
        <f t="shared" si="0"/>
        <v>310.0805555555556</v>
      </c>
      <c r="M43">
        <f t="shared" si="1"/>
        <v>468.3197139769952</v>
      </c>
      <c r="N43">
        <f t="shared" si="2"/>
        <v>160.74144210175842</v>
      </c>
    </row>
    <row r="44" spans="1:14" ht="12.75">
      <c r="A44" t="s">
        <v>138</v>
      </c>
      <c r="B44" s="1">
        <v>36835</v>
      </c>
      <c r="C44" s="2">
        <v>0.08655092592592593</v>
      </c>
      <c r="D44" t="s">
        <v>421</v>
      </c>
      <c r="E44">
        <v>0.675</v>
      </c>
      <c r="F44">
        <v>9.3746</v>
      </c>
      <c r="G44" t="s">
        <v>422</v>
      </c>
      <c r="H44">
        <v>1.668</v>
      </c>
      <c r="I44">
        <v>104.0559</v>
      </c>
      <c r="K44" s="2">
        <v>0.08263888888888889</v>
      </c>
      <c r="L44" s="3">
        <f t="shared" si="0"/>
        <v>310.0826388888889</v>
      </c>
      <c r="M44">
        <f t="shared" si="1"/>
        <v>464.6519051127933</v>
      </c>
      <c r="N44">
        <f t="shared" si="2"/>
        <v>161.03031519445716</v>
      </c>
    </row>
    <row r="45" spans="1:17" ht="12.75">
      <c r="A45" t="s">
        <v>139</v>
      </c>
      <c r="B45" s="1">
        <v>36835</v>
      </c>
      <c r="C45" s="2">
        <v>0.08863425925925926</v>
      </c>
      <c r="D45" t="s">
        <v>421</v>
      </c>
      <c r="E45">
        <v>0.676</v>
      </c>
      <c r="F45">
        <v>10.2109</v>
      </c>
      <c r="G45" t="s">
        <v>422</v>
      </c>
      <c r="H45">
        <v>1.665</v>
      </c>
      <c r="I45">
        <v>217.9502</v>
      </c>
      <c r="K45" s="2">
        <v>0.08472222222222221</v>
      </c>
      <c r="L45" s="3">
        <f t="shared" si="0"/>
        <v>310.08472222222224</v>
      </c>
      <c r="M45" t="s">
        <v>429</v>
      </c>
      <c r="N45" t="s">
        <v>429</v>
      </c>
      <c r="P45" t="s">
        <v>430</v>
      </c>
      <c r="Q45" t="s">
        <v>421</v>
      </c>
    </row>
    <row r="46" spans="1:14" ht="12.75">
      <c r="A46" t="s">
        <v>140</v>
      </c>
      <c r="B46" s="1">
        <v>36835</v>
      </c>
      <c r="C46" s="2">
        <v>0.09072916666666668</v>
      </c>
      <c r="D46" t="s">
        <v>421</v>
      </c>
      <c r="E46">
        <v>0.675</v>
      </c>
      <c r="F46">
        <v>10.3813</v>
      </c>
      <c r="G46" t="s">
        <v>422</v>
      </c>
      <c r="H46">
        <v>1.666</v>
      </c>
      <c r="I46">
        <v>222.8706</v>
      </c>
      <c r="K46" s="2">
        <v>0.08680555555555557</v>
      </c>
      <c r="L46" s="3">
        <f t="shared" si="0"/>
        <v>310.08680555555554</v>
      </c>
      <c r="M46" t="s">
        <v>429</v>
      </c>
      <c r="N46" t="s">
        <v>429</v>
      </c>
    </row>
    <row r="47" spans="1:17" ht="12.75">
      <c r="A47" t="s">
        <v>141</v>
      </c>
      <c r="B47" s="1">
        <v>36835</v>
      </c>
      <c r="C47" s="2">
        <v>0.0928125</v>
      </c>
      <c r="D47" t="s">
        <v>421</v>
      </c>
      <c r="E47">
        <v>0.675</v>
      </c>
      <c r="F47">
        <v>9.8867</v>
      </c>
      <c r="G47" t="s">
        <v>422</v>
      </c>
      <c r="H47">
        <v>1.666</v>
      </c>
      <c r="I47">
        <v>217.7593</v>
      </c>
      <c r="K47" s="2">
        <v>0.08888888888888889</v>
      </c>
      <c r="L47" s="3">
        <f t="shared" si="0"/>
        <v>310.0888888888889</v>
      </c>
      <c r="M47" t="s">
        <v>429</v>
      </c>
      <c r="N47" t="s">
        <v>429</v>
      </c>
      <c r="P47">
        <f>AVERAGE(I46:I48)</f>
        <v>221.70293333333333</v>
      </c>
      <c r="Q47">
        <f>AVERAGE(F46:F48)</f>
        <v>10.291033333333333</v>
      </c>
    </row>
    <row r="48" spans="1:17" ht="12.75">
      <c r="A48" t="s">
        <v>142</v>
      </c>
      <c r="B48" s="1">
        <v>36835</v>
      </c>
      <c r="C48" s="2">
        <v>0.09489583333333333</v>
      </c>
      <c r="D48" t="s">
        <v>421</v>
      </c>
      <c r="E48">
        <v>0.675</v>
      </c>
      <c r="F48">
        <v>10.6051</v>
      </c>
      <c r="G48" t="s">
        <v>422</v>
      </c>
      <c r="H48">
        <v>1.668</v>
      </c>
      <c r="I48">
        <v>224.4789</v>
      </c>
      <c r="K48" s="2">
        <v>0.09097222222222222</v>
      </c>
      <c r="L48" s="3">
        <f t="shared" si="0"/>
        <v>310.0909722222222</v>
      </c>
      <c r="M48" t="s">
        <v>429</v>
      </c>
      <c r="N48" t="s">
        <v>429</v>
      </c>
      <c r="P48">
        <f>STDEV(I46:I48)</f>
        <v>3.5086806813007416</v>
      </c>
      <c r="Q48">
        <f>STDEV(F46:F48)</f>
        <v>0.3676080702777029</v>
      </c>
    </row>
    <row r="49" spans="1:14" ht="12.75">
      <c r="A49" t="s">
        <v>143</v>
      </c>
      <c r="B49" s="1">
        <v>36835</v>
      </c>
      <c r="C49" s="2">
        <v>0.09697916666666667</v>
      </c>
      <c r="D49" t="s">
        <v>421</v>
      </c>
      <c r="E49">
        <v>0.675</v>
      </c>
      <c r="F49">
        <v>9.2951</v>
      </c>
      <c r="G49" t="s">
        <v>422</v>
      </c>
      <c r="H49">
        <v>1.67</v>
      </c>
      <c r="I49">
        <v>106.3894</v>
      </c>
      <c r="K49" s="2">
        <v>0.09305555555555556</v>
      </c>
      <c r="L49" s="3">
        <f t="shared" si="0"/>
        <v>310.09305555555557</v>
      </c>
      <c r="M49">
        <f aca="true" t="shared" si="3" ref="M49:M112">500*F49/AVERAGE($Q$207,$Q$47)</f>
        <v>448.8254371916723</v>
      </c>
      <c r="N49">
        <f>(277-103)/(-60+(AVERAGE($P$207,$P$47)))*I49+277-((277-103)/(-60+(AVERAGE($P$207,$P$47)))*210)</f>
        <v>163.36992680241693</v>
      </c>
    </row>
    <row r="50" spans="1:14" ht="12.75">
      <c r="A50" t="s">
        <v>144</v>
      </c>
      <c r="B50" s="1">
        <v>36835</v>
      </c>
      <c r="C50" s="2">
        <v>0.0990625</v>
      </c>
      <c r="D50" t="s">
        <v>421</v>
      </c>
      <c r="E50">
        <v>0.676</v>
      </c>
      <c r="F50">
        <v>9.2043</v>
      </c>
      <c r="G50" t="s">
        <v>422</v>
      </c>
      <c r="H50">
        <v>1.666</v>
      </c>
      <c r="I50">
        <v>104.3109</v>
      </c>
      <c r="K50" s="2">
        <v>0.09513888888888888</v>
      </c>
      <c r="L50" s="3">
        <f t="shared" si="0"/>
        <v>310.09513888888887</v>
      </c>
      <c r="M50">
        <f t="shared" si="3"/>
        <v>444.44104652379303</v>
      </c>
      <c r="N50">
        <f aca="true" t="shared" si="4" ref="N50:N113">(277-103)/(-60+(AVERAGE($P$207,$P$47)))*I50+277-((277-103)/(-60+(AVERAGE($P$207,$P$47)))*210)</f>
        <v>161.0904292689486</v>
      </c>
    </row>
    <row r="51" spans="1:14" ht="12.75">
      <c r="A51" t="s">
        <v>145</v>
      </c>
      <c r="B51" s="1">
        <v>36835</v>
      </c>
      <c r="C51" s="2">
        <v>0.10114583333333334</v>
      </c>
      <c r="D51" t="s">
        <v>421</v>
      </c>
      <c r="E51">
        <v>0.675</v>
      </c>
      <c r="F51">
        <v>9.4063</v>
      </c>
      <c r="G51" t="s">
        <v>422</v>
      </c>
      <c r="H51">
        <v>1.665</v>
      </c>
      <c r="I51">
        <v>102.0202</v>
      </c>
      <c r="K51" s="2">
        <v>0.09722222222222222</v>
      </c>
      <c r="L51" s="3">
        <f t="shared" si="0"/>
        <v>310.09722222222223</v>
      </c>
      <c r="M51">
        <f t="shared" si="3"/>
        <v>454.1948671725992</v>
      </c>
      <c r="N51">
        <f t="shared" si="4"/>
        <v>158.5782113233552</v>
      </c>
    </row>
    <row r="52" spans="1:14" ht="12.75">
      <c r="A52" t="s">
        <v>146</v>
      </c>
      <c r="B52" s="1">
        <v>36835</v>
      </c>
      <c r="C52" s="2">
        <v>0.10328703703703705</v>
      </c>
      <c r="D52" t="s">
        <v>421</v>
      </c>
      <c r="E52">
        <v>0.676</v>
      </c>
      <c r="F52">
        <v>9.5347</v>
      </c>
      <c r="G52" t="s">
        <v>422</v>
      </c>
      <c r="H52">
        <v>1.67</v>
      </c>
      <c r="I52">
        <v>103.919</v>
      </c>
      <c r="K52" s="2">
        <v>0.09930555555555555</v>
      </c>
      <c r="L52" s="3">
        <f t="shared" si="0"/>
        <v>310.09930555555553</v>
      </c>
      <c r="M52">
        <f t="shared" si="3"/>
        <v>460.39482049589975</v>
      </c>
      <c r="N52">
        <f t="shared" si="4"/>
        <v>160.66063129763936</v>
      </c>
    </row>
    <row r="53" spans="1:14" ht="12.75">
      <c r="A53" t="s">
        <v>147</v>
      </c>
      <c r="B53" s="1">
        <v>36835</v>
      </c>
      <c r="C53" s="2">
        <v>0.10532407407407407</v>
      </c>
      <c r="D53" t="s">
        <v>421</v>
      </c>
      <c r="E53">
        <v>0.675</v>
      </c>
      <c r="F53">
        <v>9.1308</v>
      </c>
      <c r="G53" t="s">
        <v>422</v>
      </c>
      <c r="H53">
        <v>1.668</v>
      </c>
      <c r="I53">
        <v>99.146</v>
      </c>
      <c r="K53" s="2">
        <v>0.1013888888888889</v>
      </c>
      <c r="L53" s="3">
        <f t="shared" si="0"/>
        <v>310.1013888888889</v>
      </c>
      <c r="M53">
        <f t="shared" si="3"/>
        <v>440.8920078223711</v>
      </c>
      <c r="N53">
        <f t="shared" si="4"/>
        <v>155.42606707957614</v>
      </c>
    </row>
    <row r="54" spans="1:14" ht="12.75">
      <c r="A54" t="s">
        <v>148</v>
      </c>
      <c r="B54" s="1">
        <v>36835</v>
      </c>
      <c r="C54" s="2">
        <v>0.1074074074074074</v>
      </c>
      <c r="D54" t="s">
        <v>421</v>
      </c>
      <c r="E54">
        <v>0.676</v>
      </c>
      <c r="F54">
        <v>8.9484</v>
      </c>
      <c r="G54" t="s">
        <v>422</v>
      </c>
      <c r="H54">
        <v>1.67</v>
      </c>
      <c r="I54">
        <v>101.96</v>
      </c>
      <c r="K54" s="2">
        <v>0.10347222222222223</v>
      </c>
      <c r="L54" s="3">
        <f t="shared" si="0"/>
        <v>310.1034722222222</v>
      </c>
      <c r="M54">
        <f t="shared" si="3"/>
        <v>432.0845974939441</v>
      </c>
      <c r="N54">
        <f t="shared" si="4"/>
        <v>158.51218979267688</v>
      </c>
    </row>
    <row r="55" spans="1:14" ht="12.75">
      <c r="A55" t="s">
        <v>149</v>
      </c>
      <c r="B55" s="1">
        <v>36835</v>
      </c>
      <c r="C55" s="2">
        <v>0.10949074074074074</v>
      </c>
      <c r="D55" t="s">
        <v>421</v>
      </c>
      <c r="E55">
        <v>0.675</v>
      </c>
      <c r="F55">
        <v>9.8482</v>
      </c>
      <c r="G55" t="s">
        <v>422</v>
      </c>
      <c r="H55">
        <v>1.668</v>
      </c>
      <c r="I55">
        <v>94.1753</v>
      </c>
      <c r="K55" s="2">
        <v>0.10555555555555556</v>
      </c>
      <c r="L55" s="3">
        <f t="shared" si="0"/>
        <v>310.10555555555555</v>
      </c>
      <c r="M55">
        <f t="shared" si="3"/>
        <v>475.5325569978835</v>
      </c>
      <c r="N55">
        <f t="shared" si="4"/>
        <v>149.97468464531525</v>
      </c>
    </row>
    <row r="56" spans="1:14" ht="12.75">
      <c r="A56" t="s">
        <v>150</v>
      </c>
      <c r="B56" s="1">
        <v>36835</v>
      </c>
      <c r="C56" s="2">
        <v>0.11157407407407406</v>
      </c>
      <c r="D56" t="s">
        <v>421</v>
      </c>
      <c r="E56">
        <v>0.675</v>
      </c>
      <c r="F56">
        <v>9.3917</v>
      </c>
      <c r="G56" t="s">
        <v>422</v>
      </c>
      <c r="H56">
        <v>1.666</v>
      </c>
      <c r="I56">
        <v>100.8988</v>
      </c>
      <c r="K56" s="2">
        <v>0.1076388888888889</v>
      </c>
      <c r="L56" s="3">
        <f t="shared" si="0"/>
        <v>310.1076388888889</v>
      </c>
      <c r="M56">
        <f t="shared" si="3"/>
        <v>453.4898880563984</v>
      </c>
      <c r="N56">
        <f t="shared" si="4"/>
        <v>157.34836839141795</v>
      </c>
    </row>
    <row r="57" spans="1:14" ht="12.75">
      <c r="A57" t="s">
        <v>151</v>
      </c>
      <c r="B57" s="1">
        <v>36835</v>
      </c>
      <c r="C57" s="2">
        <v>0.11365740740740742</v>
      </c>
      <c r="D57" t="s">
        <v>421</v>
      </c>
      <c r="E57">
        <v>0.675</v>
      </c>
      <c r="F57">
        <v>9.2622</v>
      </c>
      <c r="G57" t="s">
        <v>422</v>
      </c>
      <c r="H57">
        <v>1.668</v>
      </c>
      <c r="I57">
        <v>99.408</v>
      </c>
      <c r="K57" s="2">
        <v>0.10972222222222222</v>
      </c>
      <c r="L57" s="3">
        <f t="shared" si="0"/>
        <v>310.1097222222222</v>
      </c>
      <c r="M57">
        <f t="shared" si="3"/>
        <v>447.2368198681786</v>
      </c>
      <c r="N57">
        <f t="shared" si="4"/>
        <v>155.7134033094384</v>
      </c>
    </row>
    <row r="58" spans="1:14" ht="12.75">
      <c r="A58" t="s">
        <v>152</v>
      </c>
      <c r="B58" s="1">
        <v>36835</v>
      </c>
      <c r="C58" s="2">
        <v>0.11574074074074074</v>
      </c>
      <c r="D58" t="s">
        <v>421</v>
      </c>
      <c r="E58">
        <v>0.675</v>
      </c>
      <c r="F58">
        <v>9.9264</v>
      </c>
      <c r="G58" t="s">
        <v>422</v>
      </c>
      <c r="H58">
        <v>1.67</v>
      </c>
      <c r="I58">
        <v>98.759</v>
      </c>
      <c r="K58" s="2">
        <v>0.11180555555555556</v>
      </c>
      <c r="L58" s="3">
        <f t="shared" si="0"/>
        <v>310.1118055555556</v>
      </c>
      <c r="M58">
        <f t="shared" si="3"/>
        <v>479.3085410312332</v>
      </c>
      <c r="N58">
        <f t="shared" si="4"/>
        <v>155.00164295378718</v>
      </c>
    </row>
    <row r="59" spans="1:14" ht="12.75">
      <c r="A59" t="s">
        <v>153</v>
      </c>
      <c r="B59" s="1">
        <v>36835</v>
      </c>
      <c r="C59" s="2">
        <v>0.11782407407407407</v>
      </c>
      <c r="D59" t="s">
        <v>421</v>
      </c>
      <c r="E59">
        <v>0.676</v>
      </c>
      <c r="F59">
        <v>10.0702</v>
      </c>
      <c r="G59" t="s">
        <v>422</v>
      </c>
      <c r="H59">
        <v>1.67</v>
      </c>
      <c r="I59">
        <v>93.9754</v>
      </c>
      <c r="K59" s="2">
        <v>0.11388888888888889</v>
      </c>
      <c r="L59" s="3">
        <f t="shared" si="0"/>
        <v>310.1138888888889</v>
      </c>
      <c r="M59">
        <f t="shared" si="3"/>
        <v>486.2521024634031</v>
      </c>
      <c r="N59">
        <f t="shared" si="4"/>
        <v>149.75545368214935</v>
      </c>
    </row>
    <row r="60" spans="1:14" ht="12.75">
      <c r="A60" t="s">
        <v>154</v>
      </c>
      <c r="B60" s="1">
        <v>36835</v>
      </c>
      <c r="C60" s="2">
        <v>0.11990740740740741</v>
      </c>
      <c r="D60" t="s">
        <v>421</v>
      </c>
      <c r="E60">
        <v>0.676</v>
      </c>
      <c r="F60">
        <v>9.2914</v>
      </c>
      <c r="G60" t="s">
        <v>422</v>
      </c>
      <c r="H60">
        <v>1.668</v>
      </c>
      <c r="I60">
        <v>96.7389</v>
      </c>
      <c r="K60" s="2">
        <v>0.11597222222222221</v>
      </c>
      <c r="L60" s="3">
        <f t="shared" si="0"/>
        <v>310.11597222222224</v>
      </c>
      <c r="M60">
        <f t="shared" si="3"/>
        <v>448.64677810058026</v>
      </c>
      <c r="N60">
        <f t="shared" si="4"/>
        <v>152.78619288529578</v>
      </c>
    </row>
    <row r="61" spans="1:14" ht="12.75">
      <c r="A61" t="s">
        <v>429</v>
      </c>
      <c r="B61" s="1">
        <v>36835</v>
      </c>
      <c r="C61">
        <f>AVERAGE(C60,C62)</f>
        <v>0.12199652777777778</v>
      </c>
      <c r="D61" t="s">
        <v>421</v>
      </c>
      <c r="E61" t="s">
        <v>429</v>
      </c>
      <c r="F61" t="s">
        <v>429</v>
      </c>
      <c r="G61" t="s">
        <v>422</v>
      </c>
      <c r="H61" t="s">
        <v>429</v>
      </c>
      <c r="I61" t="s">
        <v>429</v>
      </c>
      <c r="K61" s="2">
        <v>0.11805555555555557</v>
      </c>
      <c r="L61" s="3">
        <f t="shared" si="0"/>
        <v>310.11805555555554</v>
      </c>
      <c r="M61" t="s">
        <v>429</v>
      </c>
      <c r="N61" t="s">
        <v>429</v>
      </c>
    </row>
    <row r="62" spans="1:14" ht="12.75">
      <c r="A62" t="s">
        <v>155</v>
      </c>
      <c r="B62" s="1">
        <v>36835</v>
      </c>
      <c r="C62" s="2">
        <v>0.12408564814814815</v>
      </c>
      <c r="D62" t="s">
        <v>421</v>
      </c>
      <c r="E62">
        <v>0.676</v>
      </c>
      <c r="F62">
        <v>9.8513</v>
      </c>
      <c r="G62" t="s">
        <v>422</v>
      </c>
      <c r="H62">
        <v>1.668</v>
      </c>
      <c r="I62">
        <v>94.354</v>
      </c>
      <c r="K62" s="2">
        <v>0.12013888888888889</v>
      </c>
      <c r="L62" s="3">
        <f t="shared" si="0"/>
        <v>310.1201388888889</v>
      </c>
      <c r="M62">
        <f t="shared" si="3"/>
        <v>475.68224434447404</v>
      </c>
      <c r="N62">
        <f t="shared" si="4"/>
        <v>150.17066550133202</v>
      </c>
    </row>
    <row r="63" spans="1:14" ht="12.75">
      <c r="A63" t="s">
        <v>156</v>
      </c>
      <c r="B63" s="1">
        <v>36835</v>
      </c>
      <c r="C63" s="2">
        <v>0.12616898148148148</v>
      </c>
      <c r="D63" t="s">
        <v>421</v>
      </c>
      <c r="E63">
        <v>0.675</v>
      </c>
      <c r="F63">
        <v>10.7677</v>
      </c>
      <c r="G63" t="s">
        <v>422</v>
      </c>
      <c r="H63">
        <v>1.67</v>
      </c>
      <c r="I63">
        <v>95.1782</v>
      </c>
      <c r="K63" s="2">
        <v>0.12222222222222223</v>
      </c>
      <c r="L63" s="3">
        <f t="shared" si="0"/>
        <v>310.1222222222222</v>
      </c>
      <c r="M63">
        <f t="shared" si="3"/>
        <v>519.9317554462856</v>
      </c>
      <c r="N63">
        <f t="shared" si="4"/>
        <v>151.07456825191397</v>
      </c>
    </row>
    <row r="64" spans="1:14" ht="12.75">
      <c r="A64" t="s">
        <v>157</v>
      </c>
      <c r="B64" s="1">
        <v>36835</v>
      </c>
      <c r="C64" s="2">
        <v>0.12825231481481483</v>
      </c>
      <c r="D64" t="s">
        <v>421</v>
      </c>
      <c r="E64">
        <v>0.675</v>
      </c>
      <c r="F64">
        <v>9.0433</v>
      </c>
      <c r="G64" t="s">
        <v>422</v>
      </c>
      <c r="H64">
        <v>1.668</v>
      </c>
      <c r="I64">
        <v>97.5025</v>
      </c>
      <c r="K64" s="2">
        <v>0.12430555555555556</v>
      </c>
      <c r="L64" s="3">
        <f t="shared" si="0"/>
        <v>310.12430555555557</v>
      </c>
      <c r="M64">
        <f t="shared" si="3"/>
        <v>436.66696174924965</v>
      </c>
      <c r="N64">
        <f t="shared" si="4"/>
        <v>153.62363542393248</v>
      </c>
    </row>
    <row r="65" spans="1:14" ht="12.75">
      <c r="A65" t="s">
        <v>158</v>
      </c>
      <c r="B65" s="1">
        <v>36835</v>
      </c>
      <c r="C65" s="2">
        <v>0.13033564814814816</v>
      </c>
      <c r="D65" t="s">
        <v>421</v>
      </c>
      <c r="E65">
        <v>0.676</v>
      </c>
      <c r="F65">
        <v>10.126</v>
      </c>
      <c r="G65" t="s">
        <v>422</v>
      </c>
      <c r="H65">
        <v>1.67</v>
      </c>
      <c r="I65">
        <v>96.9595</v>
      </c>
      <c r="K65" s="2">
        <v>0.12638888888888888</v>
      </c>
      <c r="L65" s="3">
        <f t="shared" si="0"/>
        <v>310.12638888888887</v>
      </c>
      <c r="M65">
        <f t="shared" si="3"/>
        <v>488.9464747020337</v>
      </c>
      <c r="N65">
        <f t="shared" si="4"/>
        <v>153.0281256040271</v>
      </c>
    </row>
    <row r="66" spans="1:14" ht="12.75">
      <c r="A66" t="s">
        <v>159</v>
      </c>
      <c r="B66" s="1">
        <v>36835</v>
      </c>
      <c r="C66" s="2">
        <v>0.13241898148148148</v>
      </c>
      <c r="D66" t="s">
        <v>421</v>
      </c>
      <c r="E66">
        <v>0.68</v>
      </c>
      <c r="F66">
        <v>9.5753</v>
      </c>
      <c r="G66" t="s">
        <v>422</v>
      </c>
      <c r="H66">
        <v>1.675</v>
      </c>
      <c r="I66">
        <v>94.1587</v>
      </c>
      <c r="K66" s="2">
        <v>0.12847222222222224</v>
      </c>
      <c r="L66" s="3">
        <f t="shared" si="0"/>
        <v>310.12847222222223</v>
      </c>
      <c r="M66">
        <f t="shared" si="3"/>
        <v>462.3552418738281</v>
      </c>
      <c r="N66">
        <f t="shared" si="4"/>
        <v>149.9564793727362</v>
      </c>
    </row>
    <row r="67" spans="1:14" ht="12.75">
      <c r="A67" t="s">
        <v>160</v>
      </c>
      <c r="B67" s="1">
        <v>36835</v>
      </c>
      <c r="C67" s="2">
        <v>0.1345138888888889</v>
      </c>
      <c r="D67" t="s">
        <v>421</v>
      </c>
      <c r="E67">
        <v>0.676</v>
      </c>
      <c r="F67">
        <v>10.1567</v>
      </c>
      <c r="G67" t="s">
        <v>422</v>
      </c>
      <c r="H67">
        <v>1.666</v>
      </c>
      <c r="I67">
        <v>93.0988</v>
      </c>
      <c r="K67" s="2">
        <v>0.13055555555555556</v>
      </c>
      <c r="L67" s="3">
        <f t="shared" si="0"/>
        <v>310.13055555555553</v>
      </c>
      <c r="M67">
        <f t="shared" si="3"/>
        <v>490.42886229568893</v>
      </c>
      <c r="N67">
        <f t="shared" si="4"/>
        <v>148.79408368559498</v>
      </c>
    </row>
    <row r="68" spans="1:14" ht="12.75">
      <c r="A68" t="s">
        <v>161</v>
      </c>
      <c r="B68" s="1">
        <v>36835</v>
      </c>
      <c r="C68" s="2">
        <v>0.13659722222222223</v>
      </c>
      <c r="D68" t="s">
        <v>421</v>
      </c>
      <c r="E68">
        <v>0.675</v>
      </c>
      <c r="F68">
        <v>9.4961</v>
      </c>
      <c r="G68" t="s">
        <v>422</v>
      </c>
      <c r="H68">
        <v>1.67</v>
      </c>
      <c r="I68">
        <v>94.9409</v>
      </c>
      <c r="K68" s="2">
        <v>0.1326388888888889</v>
      </c>
      <c r="L68" s="3">
        <f t="shared" si="0"/>
        <v>310.1326388888889</v>
      </c>
      <c r="M68">
        <f t="shared" si="3"/>
        <v>458.5309715996427</v>
      </c>
      <c r="N68">
        <f t="shared" si="4"/>
        <v>150.81432059028683</v>
      </c>
    </row>
    <row r="69" spans="1:14" ht="12.75">
      <c r="A69" t="s">
        <v>162</v>
      </c>
      <c r="B69" s="1">
        <v>36835</v>
      </c>
      <c r="C69" s="2">
        <v>0.13868055555555556</v>
      </c>
      <c r="D69" t="s">
        <v>421</v>
      </c>
      <c r="E69">
        <v>0.675</v>
      </c>
      <c r="F69">
        <v>9.6072</v>
      </c>
      <c r="G69" t="s">
        <v>422</v>
      </c>
      <c r="H69">
        <v>1.67</v>
      </c>
      <c r="I69">
        <v>93.5468</v>
      </c>
      <c r="K69" s="2">
        <v>0.13472222222222222</v>
      </c>
      <c r="L69" s="3">
        <f t="shared" si="0"/>
        <v>310.1347222222222</v>
      </c>
      <c r="M69">
        <f t="shared" si="3"/>
        <v>463.8955729564861</v>
      </c>
      <c r="N69">
        <f t="shared" si="4"/>
        <v>149.28540670459606</v>
      </c>
    </row>
    <row r="70" spans="1:14" ht="12.75">
      <c r="A70" t="s">
        <v>163</v>
      </c>
      <c r="B70" s="1">
        <v>36835</v>
      </c>
      <c r="C70" s="2">
        <v>0.14076388888888888</v>
      </c>
      <c r="D70" t="s">
        <v>421</v>
      </c>
      <c r="E70">
        <v>0.675</v>
      </c>
      <c r="F70">
        <v>10.1939</v>
      </c>
      <c r="G70" t="s">
        <v>422</v>
      </c>
      <c r="H70">
        <v>1.671</v>
      </c>
      <c r="I70">
        <v>94.4356</v>
      </c>
      <c r="K70" s="2">
        <v>0.13680555555555554</v>
      </c>
      <c r="L70" s="3">
        <f aca="true" t="shared" si="5" ref="L70:L133">B70-DATE(1999,12,31)+K70</f>
        <v>310.13680555555555</v>
      </c>
      <c r="M70">
        <f t="shared" si="3"/>
        <v>492.2251104547759</v>
      </c>
      <c r="N70">
        <f t="shared" si="4"/>
        <v>150.26015647979293</v>
      </c>
    </row>
    <row r="71" spans="1:14" ht="12.75">
      <c r="A71" t="s">
        <v>164</v>
      </c>
      <c r="B71" s="1">
        <v>36835</v>
      </c>
      <c r="C71" s="2">
        <v>0.1428472222222222</v>
      </c>
      <c r="D71" t="s">
        <v>421</v>
      </c>
      <c r="E71">
        <v>0.676</v>
      </c>
      <c r="F71">
        <v>10.4852</v>
      </c>
      <c r="G71" t="s">
        <v>422</v>
      </c>
      <c r="H71">
        <v>1.666</v>
      </c>
      <c r="I71">
        <v>95.5595</v>
      </c>
      <c r="K71" s="2">
        <v>0.1388888888888889</v>
      </c>
      <c r="L71" s="3">
        <f t="shared" si="5"/>
        <v>310.1388888888889</v>
      </c>
      <c r="M71">
        <f t="shared" si="3"/>
        <v>506.2908924102078</v>
      </c>
      <c r="N71">
        <f t="shared" si="4"/>
        <v>151.49274116964867</v>
      </c>
    </row>
    <row r="72" spans="1:14" ht="12.75">
      <c r="A72" t="s">
        <v>165</v>
      </c>
      <c r="B72" s="1">
        <v>36835</v>
      </c>
      <c r="C72" s="2">
        <v>0.14493055555555556</v>
      </c>
      <c r="D72" t="s">
        <v>421</v>
      </c>
      <c r="E72">
        <v>0.676</v>
      </c>
      <c r="F72">
        <v>9.9721</v>
      </c>
      <c r="G72" t="s">
        <v>422</v>
      </c>
      <c r="H72">
        <v>1.668</v>
      </c>
      <c r="I72">
        <v>95.8857</v>
      </c>
      <c r="K72" s="2">
        <v>0.14097222222222222</v>
      </c>
      <c r="L72" s="3">
        <f t="shared" si="5"/>
        <v>310.1409722222222</v>
      </c>
      <c r="M72">
        <f t="shared" si="3"/>
        <v>481.5152222374234</v>
      </c>
      <c r="N72">
        <f t="shared" si="4"/>
        <v>151.8504857428588</v>
      </c>
    </row>
    <row r="73" spans="1:14" ht="12.75">
      <c r="A73" t="s">
        <v>166</v>
      </c>
      <c r="B73" s="1">
        <v>36835</v>
      </c>
      <c r="C73" s="2">
        <v>0.14702546296296296</v>
      </c>
      <c r="D73" t="s">
        <v>421</v>
      </c>
      <c r="E73">
        <v>0.676</v>
      </c>
      <c r="F73">
        <v>10.1201</v>
      </c>
      <c r="G73" t="s">
        <v>422</v>
      </c>
      <c r="H73">
        <v>1.67</v>
      </c>
      <c r="I73">
        <v>99.6072</v>
      </c>
      <c r="K73" s="2">
        <v>0.14305555555555557</v>
      </c>
      <c r="L73" s="3">
        <f t="shared" si="5"/>
        <v>310.1430555555556</v>
      </c>
      <c r="M73">
        <f t="shared" si="3"/>
        <v>488.66158588110324</v>
      </c>
      <c r="N73">
        <f t="shared" si="4"/>
        <v>155.9318665803871</v>
      </c>
    </row>
    <row r="74" spans="1:14" ht="12.75">
      <c r="A74" t="s">
        <v>167</v>
      </c>
      <c r="B74" s="1">
        <v>36835</v>
      </c>
      <c r="C74" s="2">
        <v>0.1491550925925926</v>
      </c>
      <c r="D74" t="s">
        <v>421</v>
      </c>
      <c r="E74">
        <v>0.675</v>
      </c>
      <c r="F74">
        <v>9.9667</v>
      </c>
      <c r="G74" t="s">
        <v>422</v>
      </c>
      <c r="H74">
        <v>1.666</v>
      </c>
      <c r="I74">
        <v>93.564</v>
      </c>
      <c r="K74" s="2">
        <v>0.1451388888888889</v>
      </c>
      <c r="L74" s="3">
        <f t="shared" si="5"/>
        <v>310.1451388888889</v>
      </c>
      <c r="M74">
        <f t="shared" si="3"/>
        <v>481.2544765369108</v>
      </c>
      <c r="N74">
        <f t="shared" si="4"/>
        <v>149.30426999907556</v>
      </c>
    </row>
    <row r="75" spans="1:14" ht="12.75">
      <c r="A75" t="s">
        <v>429</v>
      </c>
      <c r="B75" s="1">
        <v>36835</v>
      </c>
      <c r="C75">
        <f>AVERAGE(C74,C76)</f>
        <v>0.15121527777777777</v>
      </c>
      <c r="D75" t="s">
        <v>421</v>
      </c>
      <c r="E75" t="s">
        <v>429</v>
      </c>
      <c r="F75" t="s">
        <v>429</v>
      </c>
      <c r="G75" t="s">
        <v>422</v>
      </c>
      <c r="H75" t="s">
        <v>429</v>
      </c>
      <c r="I75" t="s">
        <v>429</v>
      </c>
      <c r="K75" s="2">
        <v>0.14722222222222223</v>
      </c>
      <c r="L75" s="3">
        <f t="shared" si="5"/>
        <v>310.14722222222224</v>
      </c>
      <c r="M75" t="s">
        <v>429</v>
      </c>
      <c r="N75" t="s">
        <v>429</v>
      </c>
    </row>
    <row r="76" spans="1:14" ht="12.75">
      <c r="A76" t="s">
        <v>168</v>
      </c>
      <c r="B76" s="1">
        <v>36835</v>
      </c>
      <c r="C76" s="2">
        <v>0.15327546296296296</v>
      </c>
      <c r="D76" t="s">
        <v>421</v>
      </c>
      <c r="E76">
        <v>0.676</v>
      </c>
      <c r="F76">
        <v>10.4534</v>
      </c>
      <c r="G76" t="s">
        <v>422</v>
      </c>
      <c r="H76">
        <v>1.666</v>
      </c>
      <c r="I76">
        <v>90.8411</v>
      </c>
      <c r="K76" s="2">
        <v>0.14930555555555555</v>
      </c>
      <c r="L76" s="3">
        <f t="shared" si="5"/>
        <v>310.14930555555554</v>
      </c>
      <c r="M76">
        <f t="shared" si="3"/>
        <v>504.7553899516333</v>
      </c>
      <c r="N76">
        <f t="shared" si="4"/>
        <v>146.31805694452615</v>
      </c>
    </row>
    <row r="77" spans="1:14" ht="12.75">
      <c r="A77" t="s">
        <v>169</v>
      </c>
      <c r="B77" s="1">
        <v>36835</v>
      </c>
      <c r="C77" s="2">
        <v>0.15535879629629631</v>
      </c>
      <c r="D77" t="s">
        <v>421</v>
      </c>
      <c r="E77">
        <v>0.676</v>
      </c>
      <c r="F77">
        <v>9.4697</v>
      </c>
      <c r="G77" t="s">
        <v>422</v>
      </c>
      <c r="H77">
        <v>1.668</v>
      </c>
      <c r="I77">
        <v>93.4328</v>
      </c>
      <c r="K77" s="2">
        <v>0.15138888888888888</v>
      </c>
      <c r="L77" s="3">
        <f t="shared" si="5"/>
        <v>310.1513888888889</v>
      </c>
      <c r="M77">
        <f t="shared" si="3"/>
        <v>457.25621484158086</v>
      </c>
      <c r="N77">
        <f t="shared" si="4"/>
        <v>149.16038254351096</v>
      </c>
    </row>
    <row r="78" spans="1:14" ht="12.75">
      <c r="A78" t="s">
        <v>170</v>
      </c>
      <c r="B78" s="1">
        <v>36835</v>
      </c>
      <c r="C78" s="2">
        <v>0.15744212962962964</v>
      </c>
      <c r="D78" t="s">
        <v>421</v>
      </c>
      <c r="E78">
        <v>0.675</v>
      </c>
      <c r="F78">
        <v>9.1383</v>
      </c>
      <c r="G78" t="s">
        <v>422</v>
      </c>
      <c r="H78">
        <v>1.668</v>
      </c>
      <c r="I78">
        <v>94.2484</v>
      </c>
      <c r="K78" s="2">
        <v>0.15347222222222223</v>
      </c>
      <c r="L78" s="3">
        <f t="shared" si="5"/>
        <v>310.1534722222222</v>
      </c>
      <c r="M78">
        <f t="shared" si="3"/>
        <v>441.25415462863856</v>
      </c>
      <c r="N78">
        <f t="shared" si="4"/>
        <v>150.05485364685316</v>
      </c>
    </row>
    <row r="79" spans="1:14" ht="12.75">
      <c r="A79" t="s">
        <v>171</v>
      </c>
      <c r="B79" s="1">
        <v>36835</v>
      </c>
      <c r="C79" s="2">
        <v>0.15952546296296297</v>
      </c>
      <c r="D79" t="s">
        <v>421</v>
      </c>
      <c r="E79">
        <v>0.676</v>
      </c>
      <c r="F79">
        <v>9.6514</v>
      </c>
      <c r="G79" t="s">
        <v>422</v>
      </c>
      <c r="H79">
        <v>1.67</v>
      </c>
      <c r="I79">
        <v>87.3235</v>
      </c>
      <c r="K79" s="2">
        <v>0.15555555555555556</v>
      </c>
      <c r="L79" s="3">
        <f t="shared" si="5"/>
        <v>310.15555555555557</v>
      </c>
      <c r="M79">
        <f t="shared" si="3"/>
        <v>466.02982480142293</v>
      </c>
      <c r="N79">
        <f t="shared" si="4"/>
        <v>142.46029388283344</v>
      </c>
    </row>
    <row r="80" spans="1:14" ht="12.75">
      <c r="A80" t="s">
        <v>172</v>
      </c>
      <c r="B80" s="1">
        <v>36835</v>
      </c>
      <c r="C80" s="2">
        <v>0.16166666666666665</v>
      </c>
      <c r="D80" t="s">
        <v>421</v>
      </c>
      <c r="E80">
        <v>0.675</v>
      </c>
      <c r="F80">
        <v>8.9051</v>
      </c>
      <c r="G80" t="s">
        <v>422</v>
      </c>
      <c r="H80">
        <v>1.67</v>
      </c>
      <c r="I80">
        <v>89.4016</v>
      </c>
      <c r="K80" s="2">
        <v>0.15763888888888888</v>
      </c>
      <c r="L80" s="3">
        <f t="shared" si="5"/>
        <v>310.15763888888887</v>
      </c>
      <c r="M80">
        <f t="shared" si="3"/>
        <v>429.99380326575937</v>
      </c>
      <c r="N80">
        <f t="shared" si="4"/>
        <v>144.73935273503483</v>
      </c>
    </row>
    <row r="81" spans="1:14" ht="12.75">
      <c r="A81" t="s">
        <v>173</v>
      </c>
      <c r="B81" s="1">
        <v>36835</v>
      </c>
      <c r="C81" s="2">
        <v>0.16369212962962962</v>
      </c>
      <c r="D81" t="s">
        <v>421</v>
      </c>
      <c r="E81">
        <v>0.675</v>
      </c>
      <c r="F81">
        <v>10.4316</v>
      </c>
      <c r="G81" t="s">
        <v>422</v>
      </c>
      <c r="H81">
        <v>1.668</v>
      </c>
      <c r="I81">
        <v>88.9357</v>
      </c>
      <c r="K81" s="2">
        <v>0.15972222222222224</v>
      </c>
      <c r="L81" s="3">
        <f t="shared" si="5"/>
        <v>310.15972222222223</v>
      </c>
      <c r="M81">
        <f t="shared" si="3"/>
        <v>503.70274990141564</v>
      </c>
      <c r="N81">
        <f t="shared" si="4"/>
        <v>144.228398729337</v>
      </c>
    </row>
    <row r="82" spans="1:14" ht="12.75">
      <c r="A82" t="s">
        <v>174</v>
      </c>
      <c r="B82" s="1">
        <v>36835</v>
      </c>
      <c r="C82" s="2">
        <v>0.16578703703703704</v>
      </c>
      <c r="D82" t="s">
        <v>421</v>
      </c>
      <c r="E82">
        <v>0.675</v>
      </c>
      <c r="F82">
        <v>9.8253</v>
      </c>
      <c r="G82" t="s">
        <v>422</v>
      </c>
      <c r="H82">
        <v>1.67</v>
      </c>
      <c r="I82">
        <v>87.8085</v>
      </c>
      <c r="K82" s="2">
        <v>0.16180555555555556</v>
      </c>
      <c r="L82" s="3">
        <f t="shared" si="5"/>
        <v>310.16180555555553</v>
      </c>
      <c r="M82">
        <f t="shared" si="3"/>
        <v>474.4268020827466</v>
      </c>
      <c r="N82">
        <f t="shared" si="4"/>
        <v>142.99219491902883</v>
      </c>
    </row>
    <row r="83" spans="1:14" ht="12.75">
      <c r="A83" t="s">
        <v>175</v>
      </c>
      <c r="B83" s="1">
        <v>36835</v>
      </c>
      <c r="C83" s="2">
        <v>0.16787037037037036</v>
      </c>
      <c r="D83" t="s">
        <v>421</v>
      </c>
      <c r="E83">
        <v>0.676</v>
      </c>
      <c r="F83">
        <v>10.2034</v>
      </c>
      <c r="G83" t="s">
        <v>422</v>
      </c>
      <c r="H83">
        <v>1.668</v>
      </c>
      <c r="I83">
        <v>92.0075</v>
      </c>
      <c r="K83" s="2">
        <v>0.1638888888888889</v>
      </c>
      <c r="L83" s="3">
        <f t="shared" si="5"/>
        <v>310.1638888888889</v>
      </c>
      <c r="M83">
        <f t="shared" si="3"/>
        <v>492.6838297427148</v>
      </c>
      <c r="N83">
        <f t="shared" si="4"/>
        <v>147.5972515189969</v>
      </c>
    </row>
    <row r="84" spans="1:14" ht="12.75">
      <c r="A84" t="s">
        <v>176</v>
      </c>
      <c r="B84" s="1">
        <v>36835</v>
      </c>
      <c r="C84" s="2">
        <v>0.1699537037037037</v>
      </c>
      <c r="D84" t="s">
        <v>421</v>
      </c>
      <c r="E84">
        <v>0.676</v>
      </c>
      <c r="F84">
        <v>10.0223</v>
      </c>
      <c r="G84" t="s">
        <v>422</v>
      </c>
      <c r="H84">
        <v>1.666</v>
      </c>
      <c r="I84">
        <v>88.9789</v>
      </c>
      <c r="K84" s="2">
        <v>0.16597222222222222</v>
      </c>
      <c r="L84" s="3">
        <f t="shared" si="5"/>
        <v>310.1659722222222</v>
      </c>
      <c r="M84">
        <f t="shared" si="3"/>
        <v>483.93919152737425</v>
      </c>
      <c r="N84">
        <f t="shared" si="4"/>
        <v>144.27577630616926</v>
      </c>
    </row>
    <row r="85" spans="1:14" ht="12.75">
      <c r="A85" t="s">
        <v>177</v>
      </c>
      <c r="B85" s="1">
        <v>36835</v>
      </c>
      <c r="C85" s="2">
        <v>0.17203703703703702</v>
      </c>
      <c r="D85" t="s">
        <v>421</v>
      </c>
      <c r="E85">
        <v>0.676</v>
      </c>
      <c r="F85">
        <v>10.0488</v>
      </c>
      <c r="G85" t="s">
        <v>422</v>
      </c>
      <c r="H85">
        <v>1.67</v>
      </c>
      <c r="I85">
        <v>90.889</v>
      </c>
      <c r="K85" s="2">
        <v>0.16805555555555554</v>
      </c>
      <c r="L85" s="3">
        <f t="shared" si="5"/>
        <v>310.16805555555555</v>
      </c>
      <c r="M85">
        <f t="shared" si="3"/>
        <v>485.21877690951965</v>
      </c>
      <c r="N85">
        <f t="shared" si="4"/>
        <v>146.37058902624526</v>
      </c>
    </row>
    <row r="86" spans="1:14" ht="12.75">
      <c r="A86" t="s">
        <v>178</v>
      </c>
      <c r="B86" s="1">
        <v>36835</v>
      </c>
      <c r="C86" s="2">
        <v>0.17412037037037034</v>
      </c>
      <c r="D86" t="s">
        <v>421</v>
      </c>
      <c r="E86">
        <v>0.676</v>
      </c>
      <c r="F86">
        <v>9.1543</v>
      </c>
      <c r="G86" t="s">
        <v>422</v>
      </c>
      <c r="H86">
        <v>1.67</v>
      </c>
      <c r="I86">
        <v>88.5688</v>
      </c>
      <c r="K86" s="2">
        <v>0.17013888888888887</v>
      </c>
      <c r="L86" s="3">
        <f t="shared" si="5"/>
        <v>310.1701388888889</v>
      </c>
      <c r="M86">
        <f t="shared" si="3"/>
        <v>442.0267344820093</v>
      </c>
      <c r="N86">
        <f t="shared" si="4"/>
        <v>143.82601833721313</v>
      </c>
    </row>
    <row r="87" spans="1:14" ht="12.75">
      <c r="A87" t="s">
        <v>179</v>
      </c>
      <c r="B87" s="1">
        <v>36835</v>
      </c>
      <c r="C87" s="2">
        <v>0.17620370370370372</v>
      </c>
      <c r="D87" t="s">
        <v>421</v>
      </c>
      <c r="E87">
        <v>0.675</v>
      </c>
      <c r="F87">
        <v>10.0119</v>
      </c>
      <c r="G87" t="s">
        <v>422</v>
      </c>
      <c r="H87">
        <v>1.67</v>
      </c>
      <c r="I87">
        <v>87.9937</v>
      </c>
      <c r="K87" s="2">
        <v>0.17222222222222225</v>
      </c>
      <c r="L87" s="3">
        <f t="shared" si="5"/>
        <v>310.1722222222222</v>
      </c>
      <c r="M87">
        <f t="shared" si="3"/>
        <v>483.43701462268336</v>
      </c>
      <c r="N87">
        <f t="shared" si="4"/>
        <v>143.1953043456338</v>
      </c>
    </row>
    <row r="88" spans="1:14" ht="12.75">
      <c r="A88" t="s">
        <v>180</v>
      </c>
      <c r="B88" s="1">
        <v>36835</v>
      </c>
      <c r="C88" s="2">
        <v>0.17829861111111112</v>
      </c>
      <c r="D88" t="s">
        <v>421</v>
      </c>
      <c r="E88">
        <v>0.676</v>
      </c>
      <c r="F88">
        <v>9.8739</v>
      </c>
      <c r="G88" t="s">
        <v>422</v>
      </c>
      <c r="H88">
        <v>1.668</v>
      </c>
      <c r="I88">
        <v>84.317</v>
      </c>
      <c r="K88" s="2">
        <v>0.17430555555555557</v>
      </c>
      <c r="L88" s="3">
        <f t="shared" si="5"/>
        <v>310.1743055555556</v>
      </c>
      <c r="M88">
        <f t="shared" si="3"/>
        <v>476.77351338736037</v>
      </c>
      <c r="N88">
        <f t="shared" si="4"/>
        <v>139.1630558100056</v>
      </c>
    </row>
    <row r="89" spans="1:14" ht="12.75">
      <c r="A89" t="s">
        <v>181</v>
      </c>
      <c r="B89" s="1">
        <v>36835</v>
      </c>
      <c r="C89" s="2">
        <v>0.18038194444444444</v>
      </c>
      <c r="D89" t="s">
        <v>421</v>
      </c>
      <c r="E89">
        <v>0.676</v>
      </c>
      <c r="F89">
        <v>10.2641</v>
      </c>
      <c r="G89" t="s">
        <v>422</v>
      </c>
      <c r="H89">
        <v>1.668</v>
      </c>
      <c r="I89">
        <v>85.5841</v>
      </c>
      <c r="K89" s="2">
        <v>0.1763888888888889</v>
      </c>
      <c r="L89" s="3">
        <f t="shared" si="5"/>
        <v>310.1763888888889</v>
      </c>
      <c r="M89">
        <f t="shared" si="3"/>
        <v>495.61480456144017</v>
      </c>
      <c r="N89">
        <f t="shared" si="4"/>
        <v>140.55268839343492</v>
      </c>
    </row>
    <row r="90" spans="1:14" ht="12.75">
      <c r="A90" t="s">
        <v>182</v>
      </c>
      <c r="B90" s="1">
        <v>36835</v>
      </c>
      <c r="C90" s="2">
        <v>0.18246527777777777</v>
      </c>
      <c r="D90" t="s">
        <v>421</v>
      </c>
      <c r="E90">
        <v>0.675</v>
      </c>
      <c r="F90">
        <v>9.1526</v>
      </c>
      <c r="G90" t="s">
        <v>422</v>
      </c>
      <c r="H90">
        <v>1.67</v>
      </c>
      <c r="I90">
        <v>85.1701</v>
      </c>
      <c r="K90" s="2">
        <v>0.17847222222222223</v>
      </c>
      <c r="L90" s="3">
        <f t="shared" si="5"/>
        <v>310.17847222222224</v>
      </c>
      <c r="M90">
        <f t="shared" si="3"/>
        <v>441.94464787258875</v>
      </c>
      <c r="N90">
        <f t="shared" si="4"/>
        <v>140.09865328212587</v>
      </c>
    </row>
    <row r="91" spans="1:14" ht="12.75">
      <c r="A91" t="s">
        <v>183</v>
      </c>
      <c r="B91" s="1">
        <v>36835</v>
      </c>
      <c r="C91" s="2">
        <v>0.1845486111111111</v>
      </c>
      <c r="D91" t="s">
        <v>421</v>
      </c>
      <c r="E91">
        <v>0.68</v>
      </c>
      <c r="F91">
        <v>10.3833</v>
      </c>
      <c r="G91" t="s">
        <v>422</v>
      </c>
      <c r="H91">
        <v>1.673</v>
      </c>
      <c r="I91">
        <v>85.1803</v>
      </c>
      <c r="K91" s="2">
        <v>0.18055555555555555</v>
      </c>
      <c r="L91" s="3">
        <f t="shared" si="5"/>
        <v>310.18055555555554</v>
      </c>
      <c r="M91">
        <f t="shared" si="3"/>
        <v>501.3705244690526</v>
      </c>
      <c r="N91">
        <f t="shared" si="4"/>
        <v>140.10983965443344</v>
      </c>
    </row>
    <row r="92" spans="1:14" ht="12.75">
      <c r="A92" t="s">
        <v>184</v>
      </c>
      <c r="B92" s="1">
        <v>36835</v>
      </c>
      <c r="C92" s="2">
        <v>0.1866898148148148</v>
      </c>
      <c r="D92" t="s">
        <v>421</v>
      </c>
      <c r="E92">
        <v>0.675</v>
      </c>
      <c r="F92">
        <v>10.1121</v>
      </c>
      <c r="G92" t="s">
        <v>422</v>
      </c>
      <c r="H92">
        <v>1.67</v>
      </c>
      <c r="I92">
        <v>85.3231</v>
      </c>
      <c r="K92" s="2">
        <v>0.1826388888888889</v>
      </c>
      <c r="L92" s="3">
        <f t="shared" si="5"/>
        <v>310.1826388888889</v>
      </c>
      <c r="M92">
        <f t="shared" si="3"/>
        <v>488.27529595441786</v>
      </c>
      <c r="N92">
        <f t="shared" si="4"/>
        <v>140.26644886674003</v>
      </c>
    </row>
    <row r="93" spans="1:14" ht="12.75">
      <c r="A93" t="s">
        <v>185</v>
      </c>
      <c r="B93" s="1">
        <v>36835</v>
      </c>
      <c r="C93" s="2">
        <v>0.18877314814814816</v>
      </c>
      <c r="D93" t="s">
        <v>421</v>
      </c>
      <c r="E93">
        <v>0.676</v>
      </c>
      <c r="F93">
        <v>10.2981</v>
      </c>
      <c r="G93" t="s">
        <v>422</v>
      </c>
      <c r="H93">
        <v>1.668</v>
      </c>
      <c r="I93">
        <v>83.5306</v>
      </c>
      <c r="K93" s="2">
        <v>0.18472222222222223</v>
      </c>
      <c r="L93" s="3">
        <f t="shared" si="5"/>
        <v>310.1847222222222</v>
      </c>
      <c r="M93">
        <f t="shared" si="3"/>
        <v>497.2565367498532</v>
      </c>
      <c r="N93">
        <f t="shared" si="4"/>
        <v>138.3006084391519</v>
      </c>
    </row>
    <row r="94" spans="1:14" ht="12.75">
      <c r="A94" t="s">
        <v>186</v>
      </c>
      <c r="B94" s="1">
        <v>36835</v>
      </c>
      <c r="C94" s="2">
        <v>0.1908564814814815</v>
      </c>
      <c r="D94" t="s">
        <v>421</v>
      </c>
      <c r="E94">
        <v>0.676</v>
      </c>
      <c r="F94">
        <v>9.052</v>
      </c>
      <c r="G94" t="s">
        <v>422</v>
      </c>
      <c r="H94">
        <v>1.666</v>
      </c>
      <c r="I94">
        <v>82.9854</v>
      </c>
      <c r="K94" s="2">
        <v>0.18680555555555556</v>
      </c>
      <c r="L94" s="3">
        <f t="shared" si="5"/>
        <v>310.18680555555557</v>
      </c>
      <c r="M94">
        <f t="shared" si="3"/>
        <v>437.08705204451996</v>
      </c>
      <c r="N94">
        <f t="shared" si="4"/>
        <v>137.70268587227818</v>
      </c>
    </row>
    <row r="95" spans="1:14" ht="12.75">
      <c r="A95" t="s">
        <v>187</v>
      </c>
      <c r="B95" s="1">
        <v>36835</v>
      </c>
      <c r="C95" s="2">
        <v>0.19288194444444443</v>
      </c>
      <c r="D95" t="s">
        <v>421</v>
      </c>
      <c r="E95">
        <v>0.676</v>
      </c>
      <c r="F95">
        <v>10.4085</v>
      </c>
      <c r="G95" t="s">
        <v>422</v>
      </c>
      <c r="H95">
        <v>1.665</v>
      </c>
      <c r="I95">
        <v>90.9507</v>
      </c>
      <c r="K95" s="2">
        <v>0.18888888888888888</v>
      </c>
      <c r="L95" s="3">
        <f t="shared" si="5"/>
        <v>310.18888888888887</v>
      </c>
      <c r="M95">
        <f t="shared" si="3"/>
        <v>502.58733773811156</v>
      </c>
      <c r="N95">
        <f t="shared" si="4"/>
        <v>146.43825561167463</v>
      </c>
    </row>
    <row r="96" spans="1:14" ht="12.75">
      <c r="A96" t="s">
        <v>188</v>
      </c>
      <c r="B96" s="1">
        <v>36835</v>
      </c>
      <c r="C96" s="2">
        <v>0.19497685185185185</v>
      </c>
      <c r="D96" t="s">
        <v>421</v>
      </c>
      <c r="E96">
        <v>0.675</v>
      </c>
      <c r="F96">
        <v>9.9125</v>
      </c>
      <c r="G96" t="s">
        <v>422</v>
      </c>
      <c r="H96">
        <v>1.668</v>
      </c>
      <c r="I96">
        <v>91.4245</v>
      </c>
      <c r="K96" s="2">
        <v>0.1909722222222222</v>
      </c>
      <c r="L96" s="3">
        <f t="shared" si="5"/>
        <v>310.19097222222223</v>
      </c>
      <c r="M96">
        <f t="shared" si="3"/>
        <v>478.63736228361734</v>
      </c>
      <c r="N96">
        <f t="shared" si="4"/>
        <v>146.95787357239502</v>
      </c>
    </row>
    <row r="97" spans="1:14" ht="12.75">
      <c r="A97" t="s">
        <v>189</v>
      </c>
      <c r="B97" s="1">
        <v>36835</v>
      </c>
      <c r="C97" s="2">
        <v>0.1970601851851852</v>
      </c>
      <c r="D97" t="s">
        <v>421</v>
      </c>
      <c r="E97">
        <v>0.675</v>
      </c>
      <c r="F97">
        <v>8.9052</v>
      </c>
      <c r="G97" t="s">
        <v>422</v>
      </c>
      <c r="H97">
        <v>1.668</v>
      </c>
      <c r="I97">
        <v>87.4088</v>
      </c>
      <c r="K97" s="2">
        <v>0.19305555555555554</v>
      </c>
      <c r="L97" s="3">
        <f t="shared" si="5"/>
        <v>310.19305555555553</v>
      </c>
      <c r="M97">
        <f t="shared" si="3"/>
        <v>429.99863188984307</v>
      </c>
      <c r="N97">
        <f t="shared" si="4"/>
        <v>142.5538426630138</v>
      </c>
    </row>
    <row r="98" spans="1:14" ht="12.75">
      <c r="A98" t="s">
        <v>190</v>
      </c>
      <c r="B98" s="1">
        <v>36835</v>
      </c>
      <c r="C98" s="2">
        <v>0.19914351851851853</v>
      </c>
      <c r="D98" t="s">
        <v>421</v>
      </c>
      <c r="E98">
        <v>0.675</v>
      </c>
      <c r="F98">
        <v>9.8849</v>
      </c>
      <c r="G98" t="s">
        <v>422</v>
      </c>
      <c r="H98">
        <v>1.668</v>
      </c>
      <c r="I98">
        <v>87.0426</v>
      </c>
      <c r="K98" s="2">
        <v>0.1951388888888889</v>
      </c>
      <c r="L98" s="3">
        <f t="shared" si="5"/>
        <v>310.1951388888889</v>
      </c>
      <c r="M98">
        <f t="shared" si="3"/>
        <v>477.3046620365527</v>
      </c>
      <c r="N98">
        <f t="shared" si="4"/>
        <v>142.1522299631071</v>
      </c>
    </row>
    <row r="99" spans="1:14" ht="12.75">
      <c r="A99" t="s">
        <v>429</v>
      </c>
      <c r="B99" s="1">
        <v>36835</v>
      </c>
      <c r="C99">
        <f>AVERAGE(C98,C100)</f>
        <v>0.20122685185185185</v>
      </c>
      <c r="D99" t="s">
        <v>421</v>
      </c>
      <c r="E99" t="s">
        <v>429</v>
      </c>
      <c r="F99" t="s">
        <v>429</v>
      </c>
      <c r="G99" t="s">
        <v>422</v>
      </c>
      <c r="H99" t="s">
        <v>429</v>
      </c>
      <c r="I99" t="s">
        <v>429</v>
      </c>
      <c r="K99" s="2">
        <v>0.19722222222222222</v>
      </c>
      <c r="L99" s="3">
        <f t="shared" si="5"/>
        <v>310.1972222222222</v>
      </c>
      <c r="M99" t="s">
        <v>429</v>
      </c>
      <c r="N99" t="s">
        <v>429</v>
      </c>
    </row>
    <row r="100" spans="1:14" ht="12.75">
      <c r="A100" t="s">
        <v>191</v>
      </c>
      <c r="B100" s="1">
        <v>36835</v>
      </c>
      <c r="C100" s="2">
        <v>0.20331018518518518</v>
      </c>
      <c r="D100" t="s">
        <v>421</v>
      </c>
      <c r="E100">
        <v>0.675</v>
      </c>
      <c r="F100">
        <v>8.8209</v>
      </c>
      <c r="G100" t="s">
        <v>422</v>
      </c>
      <c r="H100">
        <v>1.666</v>
      </c>
      <c r="I100">
        <v>80.9528</v>
      </c>
      <c r="K100" s="2">
        <v>0.19930555555555554</v>
      </c>
      <c r="L100" s="3">
        <f t="shared" si="5"/>
        <v>310.19930555555555</v>
      </c>
      <c r="M100">
        <f t="shared" si="3"/>
        <v>425.9281017873957</v>
      </c>
      <c r="N100">
        <f t="shared" si="4"/>
        <v>135.4735270141941</v>
      </c>
    </row>
    <row r="101" spans="1:14" ht="12.75">
      <c r="A101" t="s">
        <v>192</v>
      </c>
      <c r="B101" s="1">
        <v>36835</v>
      </c>
      <c r="C101" s="2">
        <v>0.20540509259259257</v>
      </c>
      <c r="D101" t="s">
        <v>421</v>
      </c>
      <c r="E101">
        <v>0.675</v>
      </c>
      <c r="F101">
        <v>9.6112</v>
      </c>
      <c r="G101" t="s">
        <v>422</v>
      </c>
      <c r="H101">
        <v>1.665</v>
      </c>
      <c r="I101">
        <v>87.4555</v>
      </c>
      <c r="K101" s="2">
        <v>0.20138888888888887</v>
      </c>
      <c r="L101" s="3">
        <f t="shared" si="5"/>
        <v>310.2013888888889</v>
      </c>
      <c r="M101">
        <f t="shared" si="3"/>
        <v>464.0887179198288</v>
      </c>
      <c r="N101">
        <f t="shared" si="4"/>
        <v>142.605058700932</v>
      </c>
    </row>
    <row r="102" spans="1:14" ht="12.75">
      <c r="A102" t="s">
        <v>193</v>
      </c>
      <c r="B102" s="1">
        <v>36835</v>
      </c>
      <c r="C102" s="2">
        <v>0.20747685185185186</v>
      </c>
      <c r="D102" t="s">
        <v>421</v>
      </c>
      <c r="E102">
        <v>0.681</v>
      </c>
      <c r="F102">
        <v>10.5252</v>
      </c>
      <c r="G102" t="s">
        <v>422</v>
      </c>
      <c r="H102">
        <v>1.671</v>
      </c>
      <c r="I102">
        <v>88.2542</v>
      </c>
      <c r="K102" s="2">
        <v>0.2034722222222222</v>
      </c>
      <c r="L102" s="3">
        <f t="shared" si="5"/>
        <v>310.2034722222222</v>
      </c>
      <c r="M102">
        <f t="shared" si="3"/>
        <v>508.22234204363474</v>
      </c>
      <c r="N102">
        <f t="shared" si="4"/>
        <v>143.48099552074493</v>
      </c>
    </row>
    <row r="103" spans="1:14" ht="12.75">
      <c r="A103" t="s">
        <v>194</v>
      </c>
      <c r="B103" s="1">
        <v>36835</v>
      </c>
      <c r="C103" s="2">
        <v>0.20957175925925928</v>
      </c>
      <c r="D103" t="s">
        <v>421</v>
      </c>
      <c r="E103">
        <v>0.676</v>
      </c>
      <c r="F103">
        <v>9.752</v>
      </c>
      <c r="G103" t="s">
        <v>422</v>
      </c>
      <c r="H103">
        <v>1.668</v>
      </c>
      <c r="I103">
        <v>91.446</v>
      </c>
      <c r="K103" s="2">
        <v>0.20555555555555557</v>
      </c>
      <c r="L103" s="3">
        <f t="shared" si="5"/>
        <v>310.2055555555556</v>
      </c>
      <c r="M103">
        <f t="shared" si="3"/>
        <v>470.88742062949166</v>
      </c>
      <c r="N103">
        <f t="shared" si="4"/>
        <v>146.98145269049442</v>
      </c>
    </row>
    <row r="104" spans="1:14" ht="12.75">
      <c r="A104" t="s">
        <v>195</v>
      </c>
      <c r="B104" s="1">
        <v>36835</v>
      </c>
      <c r="C104" s="2">
        <v>0.21171296296296296</v>
      </c>
      <c r="D104" t="s">
        <v>421</v>
      </c>
      <c r="E104">
        <v>0.676</v>
      </c>
      <c r="F104">
        <v>9.234</v>
      </c>
      <c r="G104" t="s">
        <v>422</v>
      </c>
      <c r="H104">
        <v>1.67</v>
      </c>
      <c r="I104">
        <v>90.7532</v>
      </c>
      <c r="K104" s="2">
        <v>0.2076388888888889</v>
      </c>
      <c r="L104" s="3">
        <f t="shared" si="5"/>
        <v>310.2076388888889</v>
      </c>
      <c r="M104">
        <f t="shared" si="3"/>
        <v>445.8751478766126</v>
      </c>
      <c r="N104">
        <f t="shared" si="4"/>
        <v>146.22165673611053</v>
      </c>
    </row>
    <row r="105" spans="1:14" ht="12.75">
      <c r="A105" t="s">
        <v>429</v>
      </c>
      <c r="B105" s="1">
        <v>36835</v>
      </c>
      <c r="C105">
        <f>AVERAGE(C104,C106)</f>
        <v>0.2137673611111111</v>
      </c>
      <c r="D105" t="s">
        <v>421</v>
      </c>
      <c r="E105" t="s">
        <v>429</v>
      </c>
      <c r="F105" t="s">
        <v>429</v>
      </c>
      <c r="G105" t="s">
        <v>422</v>
      </c>
      <c r="H105" t="s">
        <v>429</v>
      </c>
      <c r="I105" t="s">
        <v>429</v>
      </c>
      <c r="K105" s="2">
        <v>0.20972222222222223</v>
      </c>
      <c r="L105" s="3">
        <f t="shared" si="5"/>
        <v>310.20972222222224</v>
      </c>
      <c r="M105" t="s">
        <v>429</v>
      </c>
      <c r="N105" t="s">
        <v>429</v>
      </c>
    </row>
    <row r="106" spans="1:14" ht="12.75">
      <c r="A106" t="s">
        <v>196</v>
      </c>
      <c r="B106" s="1">
        <v>36835</v>
      </c>
      <c r="C106" s="2">
        <v>0.21582175925925925</v>
      </c>
      <c r="D106" t="s">
        <v>421</v>
      </c>
      <c r="E106">
        <v>0.675</v>
      </c>
      <c r="F106">
        <v>9.1374</v>
      </c>
      <c r="G106" t="s">
        <v>422</v>
      </c>
      <c r="H106">
        <v>1.67</v>
      </c>
      <c r="I106">
        <v>86.0859</v>
      </c>
      <c r="K106" s="2">
        <v>0.21180555555555555</v>
      </c>
      <c r="L106" s="3">
        <f t="shared" si="5"/>
        <v>310.21180555555554</v>
      </c>
      <c r="M106">
        <f t="shared" si="3"/>
        <v>441.21069701188645</v>
      </c>
      <c r="N106">
        <f t="shared" si="4"/>
        <v>141.10301404284283</v>
      </c>
    </row>
    <row r="107" spans="1:14" ht="12.75">
      <c r="A107" t="s">
        <v>197</v>
      </c>
      <c r="B107" s="1">
        <v>36835</v>
      </c>
      <c r="C107" s="2">
        <v>0.2179050925925926</v>
      </c>
      <c r="D107" t="s">
        <v>421</v>
      </c>
      <c r="E107">
        <v>0.676</v>
      </c>
      <c r="F107">
        <v>9.0861</v>
      </c>
      <c r="G107" t="s">
        <v>422</v>
      </c>
      <c r="H107">
        <v>1.67</v>
      </c>
      <c r="I107">
        <v>85.4326</v>
      </c>
      <c r="K107" s="2">
        <v>0.2138888888888889</v>
      </c>
      <c r="L107" s="3">
        <f t="shared" si="5"/>
        <v>310.2138888888889</v>
      </c>
      <c r="M107">
        <f t="shared" si="3"/>
        <v>438.73361285701645</v>
      </c>
      <c r="N107">
        <f t="shared" si="4"/>
        <v>140.38653786357182</v>
      </c>
    </row>
    <row r="108" spans="1:14" ht="12.75">
      <c r="A108" t="s">
        <v>198</v>
      </c>
      <c r="B108" s="1">
        <v>36835</v>
      </c>
      <c r="C108" s="2">
        <v>0.21998842592592593</v>
      </c>
      <c r="D108" t="s">
        <v>421</v>
      </c>
      <c r="E108">
        <v>0.676</v>
      </c>
      <c r="F108">
        <v>9.87</v>
      </c>
      <c r="G108" t="s">
        <v>422</v>
      </c>
      <c r="H108">
        <v>1.668</v>
      </c>
      <c r="I108">
        <v>85.276</v>
      </c>
      <c r="K108" s="2">
        <v>0.21597222222222223</v>
      </c>
      <c r="L108" s="3">
        <f t="shared" si="5"/>
        <v>310.2159722222222</v>
      </c>
      <c r="M108">
        <f t="shared" si="3"/>
        <v>476.5851970481012</v>
      </c>
      <c r="N108">
        <f t="shared" si="4"/>
        <v>140.2147941475549</v>
      </c>
    </row>
    <row r="109" spans="1:14" ht="12.75">
      <c r="A109" t="s">
        <v>199</v>
      </c>
      <c r="B109" s="1">
        <v>36835</v>
      </c>
      <c r="C109" s="2">
        <v>0.22208333333333333</v>
      </c>
      <c r="D109" t="s">
        <v>421</v>
      </c>
      <c r="E109">
        <v>0.676</v>
      </c>
      <c r="F109">
        <v>9.7339</v>
      </c>
      <c r="G109" t="s">
        <v>422</v>
      </c>
      <c r="H109">
        <v>1.666</v>
      </c>
      <c r="I109">
        <v>86.7682</v>
      </c>
      <c r="K109" s="2">
        <v>0.21805555555555556</v>
      </c>
      <c r="L109" s="3">
        <f t="shared" si="5"/>
        <v>310.21805555555557</v>
      </c>
      <c r="M109">
        <f t="shared" si="3"/>
        <v>470.0134396703659</v>
      </c>
      <c r="N109">
        <f t="shared" si="4"/>
        <v>141.85129461396886</v>
      </c>
    </row>
    <row r="110" spans="1:14" ht="12.75">
      <c r="A110" t="s">
        <v>200</v>
      </c>
      <c r="B110" s="1">
        <v>36835</v>
      </c>
      <c r="C110" s="2">
        <v>0.22416666666666665</v>
      </c>
      <c r="D110" t="s">
        <v>421</v>
      </c>
      <c r="E110">
        <v>0.676</v>
      </c>
      <c r="F110">
        <v>9.8035</v>
      </c>
      <c r="G110" t="s">
        <v>422</v>
      </c>
      <c r="H110">
        <v>1.666</v>
      </c>
      <c r="I110">
        <v>87.2022</v>
      </c>
      <c r="K110" s="2">
        <v>0.22013888888888888</v>
      </c>
      <c r="L110" s="3">
        <f t="shared" si="5"/>
        <v>310.22013888888887</v>
      </c>
      <c r="M110">
        <f t="shared" si="3"/>
        <v>473.37416203252883</v>
      </c>
      <c r="N110">
        <f t="shared" si="4"/>
        <v>142.3272637886262</v>
      </c>
    </row>
    <row r="111" spans="1:14" ht="12.75">
      <c r="A111" t="s">
        <v>201</v>
      </c>
      <c r="B111" s="1">
        <v>36835</v>
      </c>
      <c r="C111" s="2">
        <v>0.22625</v>
      </c>
      <c r="D111" t="s">
        <v>421</v>
      </c>
      <c r="E111">
        <v>0.676</v>
      </c>
      <c r="F111">
        <v>10.5665</v>
      </c>
      <c r="G111" t="s">
        <v>422</v>
      </c>
      <c r="H111">
        <v>1.67</v>
      </c>
      <c r="I111">
        <v>84.4204</v>
      </c>
      <c r="K111" s="2">
        <v>0.2222222222222222</v>
      </c>
      <c r="L111" s="3">
        <f t="shared" si="5"/>
        <v>310.22222222222223</v>
      </c>
      <c r="M111">
        <f t="shared" si="3"/>
        <v>510.21656379014803</v>
      </c>
      <c r="N111">
        <f t="shared" si="4"/>
        <v>139.2764549175162</v>
      </c>
    </row>
    <row r="112" spans="1:14" ht="12.75">
      <c r="A112" t="s">
        <v>202</v>
      </c>
      <c r="B112" s="1">
        <v>36835</v>
      </c>
      <c r="C112" s="2">
        <v>0.22833333333333336</v>
      </c>
      <c r="D112" t="s">
        <v>421</v>
      </c>
      <c r="E112">
        <v>0.675</v>
      </c>
      <c r="F112">
        <v>9.5888</v>
      </c>
      <c r="G112" t="s">
        <v>422</v>
      </c>
      <c r="H112">
        <v>1.67</v>
      </c>
      <c r="I112">
        <v>86.156</v>
      </c>
      <c r="K112" s="2">
        <v>0.22430555555555556</v>
      </c>
      <c r="L112" s="3">
        <f t="shared" si="5"/>
        <v>310.22430555555553</v>
      </c>
      <c r="M112">
        <f t="shared" si="3"/>
        <v>463.0071061251097</v>
      </c>
      <c r="N112">
        <f t="shared" si="4"/>
        <v>141.1798929348785</v>
      </c>
    </row>
    <row r="113" spans="1:14" ht="12.75">
      <c r="A113" t="s">
        <v>203</v>
      </c>
      <c r="B113" s="1">
        <v>36835</v>
      </c>
      <c r="C113" s="2">
        <v>0.2304166666666667</v>
      </c>
      <c r="D113" t="s">
        <v>421</v>
      </c>
      <c r="E113">
        <v>0.676</v>
      </c>
      <c r="F113">
        <v>9.7496</v>
      </c>
      <c r="G113" t="s">
        <v>422</v>
      </c>
      <c r="H113">
        <v>1.67</v>
      </c>
      <c r="I113">
        <v>84.1073</v>
      </c>
      <c r="K113" s="2">
        <v>0.2263888888888889</v>
      </c>
      <c r="L113" s="3">
        <f t="shared" si="5"/>
        <v>310.2263888888889</v>
      </c>
      <c r="M113">
        <f aca="true" t="shared" si="6" ref="M113:M176">500*F113/AVERAGE($Q$207,$Q$47)</f>
        <v>470.771533651486</v>
      </c>
      <c r="N113">
        <f t="shared" si="4"/>
        <v>138.93307715579905</v>
      </c>
    </row>
    <row r="114" spans="1:14" ht="12.75">
      <c r="A114" t="s">
        <v>204</v>
      </c>
      <c r="B114" s="1">
        <v>36835</v>
      </c>
      <c r="C114" s="2">
        <v>0.2325</v>
      </c>
      <c r="D114" t="s">
        <v>421</v>
      </c>
      <c r="E114">
        <v>0.675</v>
      </c>
      <c r="F114">
        <v>9.7963</v>
      </c>
      <c r="G114" t="s">
        <v>422</v>
      </c>
      <c r="H114">
        <v>1.67</v>
      </c>
      <c r="I114">
        <v>84.8266</v>
      </c>
      <c r="K114" s="2">
        <v>0.22847222222222222</v>
      </c>
      <c r="L114" s="3">
        <f t="shared" si="5"/>
        <v>310.2284722222222</v>
      </c>
      <c r="M114">
        <f t="shared" si="6"/>
        <v>473.0265010985121</v>
      </c>
      <c r="N114">
        <f aca="true" t="shared" si="7" ref="N114:N177">(277-103)/(-60+(AVERAGE($P$207,$P$47)))*I114+277-((277-103)/(-60+(AVERAGE($P$207,$P$47)))*210)</f>
        <v>139.7219357441194</v>
      </c>
    </row>
    <row r="115" spans="1:14" ht="12.75">
      <c r="A115" t="s">
        <v>205</v>
      </c>
      <c r="B115" s="1">
        <v>36835</v>
      </c>
      <c r="C115" s="2">
        <v>0.2345949074074074</v>
      </c>
      <c r="D115" t="s">
        <v>421</v>
      </c>
      <c r="E115">
        <v>0.675</v>
      </c>
      <c r="F115">
        <v>9.9253</v>
      </c>
      <c r="G115" t="s">
        <v>422</v>
      </c>
      <c r="H115">
        <v>1.665</v>
      </c>
      <c r="I115">
        <v>86.6744</v>
      </c>
      <c r="K115" s="2">
        <v>0.23055555555555554</v>
      </c>
      <c r="L115" s="3">
        <f t="shared" si="5"/>
        <v>310.23055555555555</v>
      </c>
      <c r="M115">
        <f t="shared" si="6"/>
        <v>479.2554261663139</v>
      </c>
      <c r="N115">
        <f t="shared" si="7"/>
        <v>141.74842385686557</v>
      </c>
    </row>
    <row r="116" spans="1:14" ht="12.75">
      <c r="A116" t="s">
        <v>206</v>
      </c>
      <c r="B116" s="1">
        <v>36835</v>
      </c>
      <c r="C116" s="2">
        <v>0.23667824074074073</v>
      </c>
      <c r="D116" t="s">
        <v>421</v>
      </c>
      <c r="E116">
        <v>0.675</v>
      </c>
      <c r="F116">
        <v>9.5218</v>
      </c>
      <c r="G116" t="s">
        <v>422</v>
      </c>
      <c r="H116">
        <v>1.665</v>
      </c>
      <c r="I116">
        <v>84.7802</v>
      </c>
      <c r="K116" s="2">
        <v>0.23263888888888887</v>
      </c>
      <c r="L116" s="3">
        <f t="shared" si="5"/>
        <v>310.2326388888889</v>
      </c>
      <c r="M116">
        <f t="shared" si="6"/>
        <v>459.7719279891196</v>
      </c>
      <c r="N116">
        <f t="shared" si="7"/>
        <v>139.67104871715142</v>
      </c>
    </row>
    <row r="117" spans="1:14" ht="12.75">
      <c r="A117" t="s">
        <v>429</v>
      </c>
      <c r="B117" s="1">
        <v>36835</v>
      </c>
      <c r="C117">
        <f>AVERAGE(C116,C118)</f>
        <v>0.23876157407407406</v>
      </c>
      <c r="D117" t="s">
        <v>421</v>
      </c>
      <c r="E117" t="s">
        <v>429</v>
      </c>
      <c r="F117" t="s">
        <v>429</v>
      </c>
      <c r="G117" t="s">
        <v>422</v>
      </c>
      <c r="H117" t="s">
        <v>429</v>
      </c>
      <c r="I117" t="s">
        <v>429</v>
      </c>
      <c r="K117" s="2">
        <v>0.2347222222222222</v>
      </c>
      <c r="L117" s="3">
        <f t="shared" si="5"/>
        <v>310.2347222222222</v>
      </c>
      <c r="M117" t="s">
        <v>429</v>
      </c>
      <c r="N117" t="s">
        <v>429</v>
      </c>
    </row>
    <row r="118" spans="1:14" ht="12.75">
      <c r="A118" t="s">
        <v>207</v>
      </c>
      <c r="B118" s="1">
        <v>36835</v>
      </c>
      <c r="C118" s="2">
        <v>0.2408449074074074</v>
      </c>
      <c r="D118" t="s">
        <v>421</v>
      </c>
      <c r="E118">
        <v>0.675</v>
      </c>
      <c r="F118">
        <v>10.7476</v>
      </c>
      <c r="G118" t="s">
        <v>422</v>
      </c>
      <c r="H118">
        <v>1.668</v>
      </c>
      <c r="I118">
        <v>83.7768</v>
      </c>
      <c r="K118" s="2">
        <v>0.23680555555555557</v>
      </c>
      <c r="L118" s="3">
        <f t="shared" si="5"/>
        <v>310.2368055555556</v>
      </c>
      <c r="M118">
        <f t="shared" si="6"/>
        <v>518.9612020054885</v>
      </c>
      <c r="N118">
        <f t="shared" si="7"/>
        <v>138.570616758969</v>
      </c>
    </row>
    <row r="119" spans="1:14" ht="12.75">
      <c r="A119" t="s">
        <v>208</v>
      </c>
      <c r="B119" s="1">
        <v>36835</v>
      </c>
      <c r="C119" s="2">
        <v>0.24292824074074074</v>
      </c>
      <c r="D119" t="s">
        <v>421</v>
      </c>
      <c r="E119">
        <v>0.675</v>
      </c>
      <c r="F119">
        <v>10.2524</v>
      </c>
      <c r="G119" t="s">
        <v>422</v>
      </c>
      <c r="H119">
        <v>1.67</v>
      </c>
      <c r="I119">
        <v>81.559</v>
      </c>
      <c r="K119" s="2">
        <v>0.2388888888888889</v>
      </c>
      <c r="L119" s="3">
        <f t="shared" si="5"/>
        <v>310.2388888888889</v>
      </c>
      <c r="M119">
        <f t="shared" si="6"/>
        <v>495.04985554366283</v>
      </c>
      <c r="N119">
        <f t="shared" si="7"/>
        <v>136.13834847427998</v>
      </c>
    </row>
    <row r="120" spans="1:14" ht="12.75">
      <c r="A120" t="s">
        <v>209</v>
      </c>
      <c r="B120" s="1">
        <v>36835</v>
      </c>
      <c r="C120" s="2">
        <v>0.24501157407407406</v>
      </c>
      <c r="D120" t="s">
        <v>421</v>
      </c>
      <c r="E120">
        <v>0.676</v>
      </c>
      <c r="F120">
        <v>9.9018</v>
      </c>
      <c r="G120" t="s">
        <v>422</v>
      </c>
      <c r="H120">
        <v>1.67</v>
      </c>
      <c r="I120">
        <v>80.8475</v>
      </c>
      <c r="K120" s="2">
        <v>0.24097222222222223</v>
      </c>
      <c r="L120" s="3">
        <f t="shared" si="5"/>
        <v>310.24097222222224</v>
      </c>
      <c r="M120">
        <f t="shared" si="6"/>
        <v>478.1206995066756</v>
      </c>
      <c r="N120">
        <f t="shared" si="7"/>
        <v>135.35804417066552</v>
      </c>
    </row>
    <row r="121" spans="1:14" ht="12.75">
      <c r="A121" t="s">
        <v>210</v>
      </c>
      <c r="B121" s="1">
        <v>36835</v>
      </c>
      <c r="C121" s="2">
        <v>0.2470949074074074</v>
      </c>
      <c r="D121" t="s">
        <v>421</v>
      </c>
      <c r="E121">
        <v>0.675</v>
      </c>
      <c r="F121">
        <v>10.0969</v>
      </c>
      <c r="G121" t="s">
        <v>422</v>
      </c>
      <c r="H121">
        <v>1.668</v>
      </c>
      <c r="I121">
        <v>79.6328</v>
      </c>
      <c r="K121" s="2">
        <v>0.24305555555555555</v>
      </c>
      <c r="L121" s="3">
        <f t="shared" si="5"/>
        <v>310.24305555555554</v>
      </c>
      <c r="M121">
        <f t="shared" si="6"/>
        <v>487.54134509371556</v>
      </c>
      <c r="N121">
        <f t="shared" si="7"/>
        <v>134.02587883320868</v>
      </c>
    </row>
    <row r="122" spans="1:14" ht="12.75">
      <c r="A122" t="s">
        <v>211</v>
      </c>
      <c r="B122" s="1">
        <v>36835</v>
      </c>
      <c r="C122" s="2">
        <v>0.24917824074074071</v>
      </c>
      <c r="D122" t="s">
        <v>421</v>
      </c>
      <c r="E122">
        <v>0.675</v>
      </c>
      <c r="F122">
        <v>9.1589</v>
      </c>
      <c r="G122" t="s">
        <v>422</v>
      </c>
      <c r="H122">
        <v>1.666</v>
      </c>
      <c r="I122">
        <v>82.4618</v>
      </c>
      <c r="K122" s="2">
        <v>0.24513888888888888</v>
      </c>
      <c r="L122" s="3">
        <f t="shared" si="5"/>
        <v>310.2451388888889</v>
      </c>
      <c r="M122">
        <f t="shared" si="6"/>
        <v>442.24885118985344</v>
      </c>
      <c r="N122">
        <f t="shared" si="7"/>
        <v>137.12845209382064</v>
      </c>
    </row>
    <row r="123" spans="1:14" ht="12.75">
      <c r="A123" t="s">
        <v>212</v>
      </c>
      <c r="B123" s="1">
        <v>36835</v>
      </c>
      <c r="C123" s="2">
        <v>0.25127314814814816</v>
      </c>
      <c r="D123" t="s">
        <v>421</v>
      </c>
      <c r="E123">
        <v>0.676</v>
      </c>
      <c r="F123">
        <v>9.3181</v>
      </c>
      <c r="G123" t="s">
        <v>422</v>
      </c>
      <c r="H123">
        <v>1.668</v>
      </c>
      <c r="I123">
        <v>82.0776</v>
      </c>
      <c r="K123" s="2">
        <v>0.24722222222222223</v>
      </c>
      <c r="L123" s="3">
        <f t="shared" si="5"/>
        <v>310.2472222222222</v>
      </c>
      <c r="M123">
        <f t="shared" si="6"/>
        <v>449.93602073089266</v>
      </c>
      <c r="N123">
        <f t="shared" si="7"/>
        <v>136.70709873690046</v>
      </c>
    </row>
    <row r="124" spans="1:14" ht="12.75">
      <c r="A124" t="s">
        <v>429</v>
      </c>
      <c r="B124" s="1">
        <v>36835</v>
      </c>
      <c r="C124">
        <f>AVERAGE(C123,C125)</f>
        <v>0.2533564814814815</v>
      </c>
      <c r="D124" t="s">
        <v>421</v>
      </c>
      <c r="E124" t="s">
        <v>429</v>
      </c>
      <c r="F124" t="s">
        <v>429</v>
      </c>
      <c r="G124" t="s">
        <v>422</v>
      </c>
      <c r="H124" t="s">
        <v>429</v>
      </c>
      <c r="I124" t="s">
        <v>429</v>
      </c>
      <c r="K124" s="2">
        <v>0.24930555555555556</v>
      </c>
      <c r="L124" s="3">
        <f t="shared" si="5"/>
        <v>310.24930555555557</v>
      </c>
      <c r="M124" t="s">
        <v>429</v>
      </c>
      <c r="N124" t="s">
        <v>429</v>
      </c>
    </row>
    <row r="125" spans="1:14" ht="12.75">
      <c r="A125" t="s">
        <v>213</v>
      </c>
      <c r="B125" s="1">
        <v>36835</v>
      </c>
      <c r="C125" s="2">
        <v>0.2554398148148148</v>
      </c>
      <c r="D125" t="s">
        <v>421</v>
      </c>
      <c r="E125">
        <v>0.676</v>
      </c>
      <c r="F125">
        <v>9.9884</v>
      </c>
      <c r="G125" t="s">
        <v>422</v>
      </c>
      <c r="H125">
        <v>1.67</v>
      </c>
      <c r="I125">
        <v>82.5497</v>
      </c>
      <c r="K125" s="2">
        <v>0.2513888888888889</v>
      </c>
      <c r="L125" s="3">
        <f t="shared" si="5"/>
        <v>310.25138888888887</v>
      </c>
      <c r="M125">
        <f t="shared" si="6"/>
        <v>482.30228796304493</v>
      </c>
      <c r="N125">
        <f t="shared" si="7"/>
        <v>137.22485230223626</v>
      </c>
    </row>
    <row r="126" spans="1:14" ht="12.75">
      <c r="A126" t="s">
        <v>214</v>
      </c>
      <c r="B126" s="1">
        <v>36835</v>
      </c>
      <c r="C126" s="2">
        <v>0.25752314814814814</v>
      </c>
      <c r="D126" t="s">
        <v>421</v>
      </c>
      <c r="E126">
        <v>0.675</v>
      </c>
      <c r="F126">
        <v>10.3248</v>
      </c>
      <c r="G126" t="s">
        <v>422</v>
      </c>
      <c r="H126">
        <v>1.666</v>
      </c>
      <c r="I126">
        <v>84.3845</v>
      </c>
      <c r="K126" s="2">
        <v>0.2534722222222222</v>
      </c>
      <c r="L126" s="3">
        <f t="shared" si="5"/>
        <v>310.25347222222223</v>
      </c>
      <c r="M126">
        <f t="shared" si="6"/>
        <v>498.54577938016564</v>
      </c>
      <c r="N126">
        <f t="shared" si="7"/>
        <v>139.237083273806</v>
      </c>
    </row>
    <row r="127" spans="1:14" ht="12.75">
      <c r="A127" t="s">
        <v>215</v>
      </c>
      <c r="B127" s="1">
        <v>36835</v>
      </c>
      <c r="C127" s="2">
        <v>0.25960648148148147</v>
      </c>
      <c r="D127" t="s">
        <v>421</v>
      </c>
      <c r="E127">
        <v>0.676</v>
      </c>
      <c r="F127">
        <v>9.423</v>
      </c>
      <c r="G127" t="s">
        <v>422</v>
      </c>
      <c r="H127">
        <v>1.666</v>
      </c>
      <c r="I127">
        <v>82.2219</v>
      </c>
      <c r="K127" s="2">
        <v>0.2555555555555556</v>
      </c>
      <c r="L127" s="3">
        <f t="shared" si="5"/>
        <v>310.25555555555553</v>
      </c>
      <c r="M127">
        <f t="shared" si="6"/>
        <v>455.0012473945549</v>
      </c>
      <c r="N127">
        <f t="shared" si="7"/>
        <v>136.86535300395823</v>
      </c>
    </row>
    <row r="128" spans="1:14" ht="12.75">
      <c r="A128" t="s">
        <v>216</v>
      </c>
      <c r="B128" s="1">
        <v>36835</v>
      </c>
      <c r="C128" s="2">
        <v>0.26168981481481485</v>
      </c>
      <c r="D128" t="s">
        <v>421</v>
      </c>
      <c r="E128">
        <v>0.676</v>
      </c>
      <c r="F128">
        <v>9.3592</v>
      </c>
      <c r="G128" t="s">
        <v>422</v>
      </c>
      <c r="H128">
        <v>1.666</v>
      </c>
      <c r="I128">
        <v>84.7616</v>
      </c>
      <c r="K128" s="2">
        <v>0.2576388888888889</v>
      </c>
      <c r="L128" s="3">
        <f t="shared" si="5"/>
        <v>310.2576388888889</v>
      </c>
      <c r="M128">
        <f t="shared" si="6"/>
        <v>451.9205852292389</v>
      </c>
      <c r="N128">
        <f t="shared" si="7"/>
        <v>139.65065003823756</v>
      </c>
    </row>
    <row r="129" spans="1:14" ht="12.75">
      <c r="A129" t="s">
        <v>217</v>
      </c>
      <c r="B129" s="1">
        <v>36835</v>
      </c>
      <c r="C129" s="2">
        <v>0.2637847222222222</v>
      </c>
      <c r="D129" t="s">
        <v>421</v>
      </c>
      <c r="E129">
        <v>0.676</v>
      </c>
      <c r="F129">
        <v>9.5475</v>
      </c>
      <c r="G129" t="s">
        <v>422</v>
      </c>
      <c r="H129">
        <v>1.668</v>
      </c>
      <c r="I129">
        <v>108.7319</v>
      </c>
      <c r="K129" s="2">
        <v>0.25972222222222224</v>
      </c>
      <c r="L129" s="3">
        <f t="shared" si="5"/>
        <v>310.2597222222222</v>
      </c>
      <c r="M129">
        <f t="shared" si="6"/>
        <v>461.01288437859637</v>
      </c>
      <c r="N129">
        <f t="shared" si="7"/>
        <v>165.93895397208237</v>
      </c>
    </row>
    <row r="130" spans="1:14" ht="12.75">
      <c r="A130" t="s">
        <v>218</v>
      </c>
      <c r="B130" s="1">
        <v>36835</v>
      </c>
      <c r="C130" s="2">
        <v>0.26586805555555554</v>
      </c>
      <c r="D130" t="s">
        <v>421</v>
      </c>
      <c r="E130">
        <v>0.675</v>
      </c>
      <c r="F130">
        <v>10.4062</v>
      </c>
      <c r="G130" t="s">
        <v>422</v>
      </c>
      <c r="H130">
        <v>1.67</v>
      </c>
      <c r="I130">
        <v>94.3133</v>
      </c>
      <c r="K130" s="2">
        <v>0.26180555555555557</v>
      </c>
      <c r="L130" s="3">
        <f t="shared" si="5"/>
        <v>310.26180555555555</v>
      </c>
      <c r="M130">
        <f t="shared" si="6"/>
        <v>502.4762793841895</v>
      </c>
      <c r="N130">
        <f t="shared" si="7"/>
        <v>150.1260296824183</v>
      </c>
    </row>
    <row r="131" spans="1:14" ht="12.75">
      <c r="A131" t="s">
        <v>219</v>
      </c>
      <c r="B131" s="1">
        <v>36835</v>
      </c>
      <c r="C131" s="2">
        <v>0.26795138888888886</v>
      </c>
      <c r="D131" t="s">
        <v>421</v>
      </c>
      <c r="E131">
        <v>0.676</v>
      </c>
      <c r="F131">
        <v>9.4188</v>
      </c>
      <c r="G131" t="s">
        <v>422</v>
      </c>
      <c r="H131">
        <v>1.67</v>
      </c>
      <c r="I131">
        <v>80.7129</v>
      </c>
      <c r="K131" s="2">
        <v>0.2638888888888889</v>
      </c>
      <c r="L131" s="3">
        <f t="shared" si="5"/>
        <v>310.2638888888889</v>
      </c>
      <c r="M131">
        <f t="shared" si="6"/>
        <v>454.7984451830451</v>
      </c>
      <c r="N131">
        <f t="shared" si="7"/>
        <v>135.2104279243317</v>
      </c>
    </row>
    <row r="132" spans="1:14" ht="12.75">
      <c r="A132" t="s">
        <v>220</v>
      </c>
      <c r="B132" s="1">
        <v>36835</v>
      </c>
      <c r="C132" s="2">
        <v>0.2700347222222222</v>
      </c>
      <c r="D132" t="s">
        <v>421</v>
      </c>
      <c r="E132">
        <v>0.68</v>
      </c>
      <c r="F132">
        <v>9.482</v>
      </c>
      <c r="G132" t="s">
        <v>422</v>
      </c>
      <c r="H132">
        <v>1.675</v>
      </c>
      <c r="I132">
        <v>79.0894</v>
      </c>
      <c r="K132" s="2">
        <v>0.2659722222222222</v>
      </c>
      <c r="L132" s="3">
        <f t="shared" si="5"/>
        <v>310.2659722222222</v>
      </c>
      <c r="M132">
        <f t="shared" si="6"/>
        <v>457.8501356038597</v>
      </c>
      <c r="N132">
        <f t="shared" si="7"/>
        <v>133.42993033203632</v>
      </c>
    </row>
    <row r="133" spans="1:14" ht="12.75">
      <c r="A133" t="s">
        <v>221</v>
      </c>
      <c r="B133" s="1">
        <v>36835</v>
      </c>
      <c r="C133" s="2">
        <v>0.27211805555555557</v>
      </c>
      <c r="D133" t="s">
        <v>421</v>
      </c>
      <c r="E133">
        <v>0.676</v>
      </c>
      <c r="F133">
        <v>10.2122</v>
      </c>
      <c r="G133" t="s">
        <v>422</v>
      </c>
      <c r="H133">
        <v>1.668</v>
      </c>
      <c r="I133">
        <v>80.9946</v>
      </c>
      <c r="K133" s="2">
        <v>0.26805555555555555</v>
      </c>
      <c r="L133" s="3">
        <f t="shared" si="5"/>
        <v>310.2680555555556</v>
      </c>
      <c r="M133">
        <f t="shared" si="6"/>
        <v>493.1087486620687</v>
      </c>
      <c r="N133">
        <f t="shared" si="7"/>
        <v>135.51936920659196</v>
      </c>
    </row>
    <row r="134" spans="1:14" ht="12.75">
      <c r="A134" t="s">
        <v>429</v>
      </c>
      <c r="B134" s="1">
        <v>36835</v>
      </c>
      <c r="C134">
        <f>AVERAGE(C133,C135)</f>
        <v>0.2742013888888889</v>
      </c>
      <c r="D134" t="s">
        <v>421</v>
      </c>
      <c r="E134" t="s">
        <v>429</v>
      </c>
      <c r="F134" t="s">
        <v>429</v>
      </c>
      <c r="G134" t="s">
        <v>422</v>
      </c>
      <c r="H134" t="s">
        <v>429</v>
      </c>
      <c r="I134" t="s">
        <v>429</v>
      </c>
      <c r="K134" s="2">
        <v>0.2701388888888889</v>
      </c>
      <c r="L134" s="3">
        <f aca="true" t="shared" si="8" ref="L134:L197">B134-DATE(1999,12,31)+K134</f>
        <v>310.2701388888889</v>
      </c>
      <c r="M134" t="s">
        <v>429</v>
      </c>
      <c r="N134" t="s">
        <v>429</v>
      </c>
    </row>
    <row r="135" spans="1:14" ht="12.75">
      <c r="A135" t="s">
        <v>222</v>
      </c>
      <c r="B135" s="1">
        <v>36835</v>
      </c>
      <c r="C135" s="2">
        <v>0.2762847222222222</v>
      </c>
      <c r="D135" t="s">
        <v>421</v>
      </c>
      <c r="E135">
        <v>0.676</v>
      </c>
      <c r="F135">
        <v>9.9512</v>
      </c>
      <c r="G135" t="s">
        <v>422</v>
      </c>
      <c r="H135">
        <v>1.668</v>
      </c>
      <c r="I135">
        <v>81.6758</v>
      </c>
      <c r="K135" s="2">
        <v>0.2722222222222222</v>
      </c>
      <c r="L135" s="3">
        <f t="shared" si="8"/>
        <v>310.27222222222224</v>
      </c>
      <c r="M135">
        <f t="shared" si="6"/>
        <v>480.50603980395795</v>
      </c>
      <c r="N135">
        <f t="shared" si="7"/>
        <v>136.26644340423385</v>
      </c>
    </row>
    <row r="136" spans="1:14" ht="12.75">
      <c r="A136" t="s">
        <v>223</v>
      </c>
      <c r="B136" s="1">
        <v>36835</v>
      </c>
      <c r="C136" s="2">
        <v>0.27837962962962964</v>
      </c>
      <c r="D136" t="s">
        <v>421</v>
      </c>
      <c r="E136">
        <v>0.675</v>
      </c>
      <c r="F136">
        <v>8.9824</v>
      </c>
      <c r="G136" t="s">
        <v>422</v>
      </c>
      <c r="H136">
        <v>1.668</v>
      </c>
      <c r="I136">
        <v>84.7415</v>
      </c>
      <c r="K136" s="2">
        <v>0.2743055555555555</v>
      </c>
      <c r="L136" s="3">
        <f t="shared" si="8"/>
        <v>310.27430555555554</v>
      </c>
      <c r="M136">
        <f t="shared" si="6"/>
        <v>433.726329682357</v>
      </c>
      <c r="N136">
        <f t="shared" si="7"/>
        <v>139.62860630457251</v>
      </c>
    </row>
    <row r="137" spans="1:14" ht="12.75">
      <c r="A137" t="s">
        <v>224</v>
      </c>
      <c r="B137" s="1">
        <v>36835</v>
      </c>
      <c r="C137" s="2">
        <v>0.28046296296296297</v>
      </c>
      <c r="D137" t="s">
        <v>421</v>
      </c>
      <c r="E137">
        <v>0.675</v>
      </c>
      <c r="F137">
        <v>9.3954</v>
      </c>
      <c r="G137" t="s">
        <v>422</v>
      </c>
      <c r="H137">
        <v>1.67</v>
      </c>
      <c r="I137">
        <v>77.8882</v>
      </c>
      <c r="K137" s="2">
        <v>0.27638888888888885</v>
      </c>
      <c r="L137" s="3">
        <f t="shared" si="8"/>
        <v>310.2763888888889</v>
      </c>
      <c r="M137">
        <f t="shared" si="6"/>
        <v>453.66854714749036</v>
      </c>
      <c r="N137">
        <f t="shared" si="7"/>
        <v>132.11257048733958</v>
      </c>
    </row>
    <row r="138" spans="1:14" ht="12.75">
      <c r="A138" t="s">
        <v>225</v>
      </c>
      <c r="B138" s="1">
        <v>36835</v>
      </c>
      <c r="C138" s="2">
        <v>0.2825462962962963</v>
      </c>
      <c r="D138" t="s">
        <v>421</v>
      </c>
      <c r="E138">
        <v>0.675</v>
      </c>
      <c r="F138">
        <v>9.1945</v>
      </c>
      <c r="G138" t="s">
        <v>422</v>
      </c>
      <c r="H138">
        <v>1.666</v>
      </c>
      <c r="I138">
        <v>81.2615</v>
      </c>
      <c r="K138" s="2">
        <v>0.27847222222222223</v>
      </c>
      <c r="L138" s="3">
        <f t="shared" si="8"/>
        <v>310.2784722222222</v>
      </c>
      <c r="M138">
        <f t="shared" si="6"/>
        <v>443.96784136360344</v>
      </c>
      <c r="N138">
        <f t="shared" si="7"/>
        <v>135.81207928197458</v>
      </c>
    </row>
    <row r="139" spans="1:14" ht="12.75">
      <c r="A139" t="s">
        <v>226</v>
      </c>
      <c r="B139" s="1">
        <v>36835</v>
      </c>
      <c r="C139" s="2">
        <v>0.2846296296296296</v>
      </c>
      <c r="D139" t="s">
        <v>421</v>
      </c>
      <c r="E139">
        <v>0.675</v>
      </c>
      <c r="F139">
        <v>9.88</v>
      </c>
      <c r="G139" t="s">
        <v>422</v>
      </c>
      <c r="H139">
        <v>1.665</v>
      </c>
      <c r="I139">
        <v>80.954</v>
      </c>
      <c r="K139" s="2">
        <v>0.28055555555555556</v>
      </c>
      <c r="L139" s="3">
        <f t="shared" si="8"/>
        <v>310.28055555555557</v>
      </c>
      <c r="M139">
        <f t="shared" si="6"/>
        <v>477.0680594564579</v>
      </c>
      <c r="N139">
        <f t="shared" si="7"/>
        <v>135.474843057995</v>
      </c>
    </row>
    <row r="140" spans="1:14" ht="12.75">
      <c r="A140" t="s">
        <v>227</v>
      </c>
      <c r="B140" s="1">
        <v>36835</v>
      </c>
      <c r="C140" s="2">
        <v>0.28671296296296295</v>
      </c>
      <c r="D140" t="s">
        <v>421</v>
      </c>
      <c r="E140">
        <v>0.675</v>
      </c>
      <c r="F140">
        <v>9.4244</v>
      </c>
      <c r="G140" t="s">
        <v>422</v>
      </c>
      <c r="H140">
        <v>1.665</v>
      </c>
      <c r="I140">
        <v>94.5092</v>
      </c>
      <c r="K140" s="2">
        <v>0.2826388888888889</v>
      </c>
      <c r="L140" s="3">
        <f t="shared" si="8"/>
        <v>310.28263888888887</v>
      </c>
      <c r="M140">
        <f t="shared" si="6"/>
        <v>455.06884813172485</v>
      </c>
      <c r="N140">
        <f t="shared" si="7"/>
        <v>150.34087383291458</v>
      </c>
    </row>
    <row r="141" spans="1:14" ht="12.75">
      <c r="A141" t="s">
        <v>228</v>
      </c>
      <c r="B141" s="1">
        <v>36835</v>
      </c>
      <c r="C141" s="2">
        <v>0.2888541666666667</v>
      </c>
      <c r="D141" t="s">
        <v>421</v>
      </c>
      <c r="E141">
        <v>0.676</v>
      </c>
      <c r="F141">
        <v>9.181</v>
      </c>
      <c r="G141" t="s">
        <v>422</v>
      </c>
      <c r="H141">
        <v>1.665</v>
      </c>
      <c r="I141">
        <v>114.3828</v>
      </c>
      <c r="K141" s="2">
        <v>0.2847222222222222</v>
      </c>
      <c r="L141" s="3">
        <f t="shared" si="8"/>
        <v>310.28472222222223</v>
      </c>
      <c r="M141">
        <f t="shared" si="6"/>
        <v>443.3159771123219</v>
      </c>
      <c r="N141">
        <f t="shared" si="7"/>
        <v>172.13631390081767</v>
      </c>
    </row>
    <row r="142" spans="1:14" ht="12.75">
      <c r="A142" t="s">
        <v>229</v>
      </c>
      <c r="B142" s="1">
        <v>36835</v>
      </c>
      <c r="C142" s="2">
        <v>0.2908796296296296</v>
      </c>
      <c r="D142" t="s">
        <v>421</v>
      </c>
      <c r="E142">
        <v>0.675</v>
      </c>
      <c r="F142">
        <v>9.3658</v>
      </c>
      <c r="G142" t="s">
        <v>422</v>
      </c>
      <c r="H142">
        <v>1.666</v>
      </c>
      <c r="I142">
        <v>85.3949</v>
      </c>
      <c r="K142" s="2">
        <v>0.28680555555555554</v>
      </c>
      <c r="L142" s="3">
        <f t="shared" si="8"/>
        <v>310.28680555555553</v>
      </c>
      <c r="M142">
        <f t="shared" si="6"/>
        <v>452.23927441875435</v>
      </c>
      <c r="N142">
        <f t="shared" si="7"/>
        <v>140.34519215416034</v>
      </c>
    </row>
    <row r="143" spans="1:14" ht="12.75">
      <c r="A143" t="s">
        <v>230</v>
      </c>
      <c r="B143" s="1">
        <v>36835</v>
      </c>
      <c r="C143" s="2">
        <v>0.292962962962963</v>
      </c>
      <c r="D143" t="s">
        <v>421</v>
      </c>
      <c r="E143">
        <v>0.676</v>
      </c>
      <c r="F143">
        <v>10.1012</v>
      </c>
      <c r="G143" t="s">
        <v>422</v>
      </c>
      <c r="H143">
        <v>1.67</v>
      </c>
      <c r="I143">
        <v>78.6122</v>
      </c>
      <c r="K143" s="2">
        <v>0.2888888888888889</v>
      </c>
      <c r="L143" s="3">
        <f t="shared" si="8"/>
        <v>310.2888888888889</v>
      </c>
      <c r="M143">
        <f t="shared" si="6"/>
        <v>487.748975929309</v>
      </c>
      <c r="N143">
        <f t="shared" si="7"/>
        <v>132.90658358054677</v>
      </c>
    </row>
    <row r="144" spans="1:14" ht="12.75">
      <c r="A144" t="s">
        <v>231</v>
      </c>
      <c r="B144" s="1">
        <v>36835</v>
      </c>
      <c r="C144" s="2">
        <v>0.2951157407407407</v>
      </c>
      <c r="D144" t="s">
        <v>421</v>
      </c>
      <c r="E144">
        <v>0.675</v>
      </c>
      <c r="F144">
        <v>9.6607</v>
      </c>
      <c r="G144" t="s">
        <v>422</v>
      </c>
      <c r="H144">
        <v>1.67</v>
      </c>
      <c r="I144">
        <v>79.6851</v>
      </c>
      <c r="K144" s="2">
        <v>0.29097222222222224</v>
      </c>
      <c r="L144" s="3">
        <f t="shared" si="8"/>
        <v>310.2909722222222</v>
      </c>
      <c r="M144">
        <f t="shared" si="6"/>
        <v>466.47888684119465</v>
      </c>
      <c r="N144">
        <f t="shared" si="7"/>
        <v>134.0832364088644</v>
      </c>
    </row>
    <row r="145" spans="1:14" ht="12.75">
      <c r="A145" t="s">
        <v>232</v>
      </c>
      <c r="B145" s="1">
        <v>36835</v>
      </c>
      <c r="C145" s="2">
        <v>0.2971412037037037</v>
      </c>
      <c r="D145" t="s">
        <v>421</v>
      </c>
      <c r="E145">
        <v>0.676</v>
      </c>
      <c r="F145">
        <v>9.0163</v>
      </c>
      <c r="G145" t="s">
        <v>422</v>
      </c>
      <c r="H145">
        <v>1.671</v>
      </c>
      <c r="I145">
        <v>79.4768</v>
      </c>
      <c r="K145" s="2">
        <v>0.29305555555555557</v>
      </c>
      <c r="L145" s="3">
        <f t="shared" si="8"/>
        <v>310.29305555555555</v>
      </c>
      <c r="M145">
        <f t="shared" si="6"/>
        <v>435.3632332466863</v>
      </c>
      <c r="N145">
        <f t="shared" si="7"/>
        <v>133.8547931390922</v>
      </c>
    </row>
    <row r="146" spans="1:14" ht="12.75">
      <c r="A146" t="s">
        <v>233</v>
      </c>
      <c r="B146" s="1">
        <v>36835</v>
      </c>
      <c r="C146" s="2">
        <v>0.2992824074074074</v>
      </c>
      <c r="D146" t="s">
        <v>421</v>
      </c>
      <c r="E146">
        <v>0.676</v>
      </c>
      <c r="F146">
        <v>9.4769</v>
      </c>
      <c r="G146" t="s">
        <v>422</v>
      </c>
      <c r="H146">
        <v>1.671</v>
      </c>
      <c r="I146">
        <v>78.8089</v>
      </c>
      <c r="K146" s="2">
        <v>0.2951388888888889</v>
      </c>
      <c r="L146" s="3">
        <f t="shared" si="8"/>
        <v>310.2951388888889</v>
      </c>
      <c r="M146">
        <f t="shared" si="6"/>
        <v>457.6038757755978</v>
      </c>
      <c r="N146">
        <f t="shared" si="7"/>
        <v>133.1223050935769</v>
      </c>
    </row>
    <row r="147" spans="1:14" ht="12.75">
      <c r="A147" t="s">
        <v>234</v>
      </c>
      <c r="B147" s="1">
        <v>36835</v>
      </c>
      <c r="C147" s="2">
        <v>0.30136574074074074</v>
      </c>
      <c r="D147" t="s">
        <v>421</v>
      </c>
      <c r="E147">
        <v>0.676</v>
      </c>
      <c r="F147">
        <v>10.2367</v>
      </c>
      <c r="G147" t="s">
        <v>422</v>
      </c>
      <c r="H147">
        <v>1.668</v>
      </c>
      <c r="I147">
        <v>83.6782</v>
      </c>
      <c r="K147" s="2">
        <v>0.2972222222222222</v>
      </c>
      <c r="L147" s="3">
        <f t="shared" si="8"/>
        <v>310.2972222222222</v>
      </c>
      <c r="M147">
        <f t="shared" si="6"/>
        <v>494.29176156254283</v>
      </c>
      <c r="N147">
        <f t="shared" si="7"/>
        <v>138.46248182666207</v>
      </c>
    </row>
    <row r="148" spans="1:14" ht="12.75">
      <c r="A148" t="s">
        <v>235</v>
      </c>
      <c r="B148" s="1">
        <v>36835</v>
      </c>
      <c r="C148" s="2">
        <v>0.3033912037037037</v>
      </c>
      <c r="D148" t="s">
        <v>421</v>
      </c>
      <c r="E148">
        <v>0.675</v>
      </c>
      <c r="F148">
        <v>9.5581</v>
      </c>
      <c r="G148" t="s">
        <v>422</v>
      </c>
      <c r="H148">
        <v>1.666</v>
      </c>
      <c r="I148">
        <v>81.2557</v>
      </c>
      <c r="K148" s="2">
        <v>0.29930555555555555</v>
      </c>
      <c r="L148" s="3">
        <f t="shared" si="8"/>
        <v>310.2993055555556</v>
      </c>
      <c r="M148">
        <f t="shared" si="6"/>
        <v>461.5247185314545</v>
      </c>
      <c r="N148">
        <f t="shared" si="7"/>
        <v>135.8057184036036</v>
      </c>
    </row>
    <row r="149" spans="1:14" ht="12.75">
      <c r="A149" t="s">
        <v>236</v>
      </c>
      <c r="B149" s="1">
        <v>36835</v>
      </c>
      <c r="C149" s="2">
        <v>0.30547453703703703</v>
      </c>
      <c r="D149" t="s">
        <v>421</v>
      </c>
      <c r="E149">
        <v>0.678</v>
      </c>
      <c r="F149">
        <v>9.0848</v>
      </c>
      <c r="G149" t="s">
        <v>422</v>
      </c>
      <c r="H149">
        <v>1.67</v>
      </c>
      <c r="I149">
        <v>82.538</v>
      </c>
      <c r="K149" s="2">
        <v>0.3013888888888889</v>
      </c>
      <c r="L149" s="3">
        <f t="shared" si="8"/>
        <v>310.3013888888889</v>
      </c>
      <c r="M149">
        <f t="shared" si="6"/>
        <v>438.67084074393</v>
      </c>
      <c r="N149">
        <f t="shared" si="7"/>
        <v>137.2120208751775</v>
      </c>
    </row>
    <row r="150" spans="1:14" ht="12.75">
      <c r="A150" t="s">
        <v>429</v>
      </c>
      <c r="B150" s="1">
        <v>36835</v>
      </c>
      <c r="C150">
        <f>AVERAGE(C149,C151)</f>
        <v>0.30756365740740743</v>
      </c>
      <c r="D150" t="s">
        <v>421</v>
      </c>
      <c r="E150" t="s">
        <v>429</v>
      </c>
      <c r="F150" t="s">
        <v>429</v>
      </c>
      <c r="G150" t="s">
        <v>422</v>
      </c>
      <c r="H150" t="s">
        <v>429</v>
      </c>
      <c r="I150" t="s">
        <v>429</v>
      </c>
      <c r="K150" s="2">
        <v>0.3034722222222222</v>
      </c>
      <c r="L150" s="3">
        <f t="shared" si="8"/>
        <v>310.30347222222224</v>
      </c>
      <c r="M150" t="s">
        <v>429</v>
      </c>
      <c r="N150" t="s">
        <v>429</v>
      </c>
    </row>
    <row r="151" spans="1:14" ht="12.75">
      <c r="A151" t="s">
        <v>237</v>
      </c>
      <c r="B151" s="1">
        <v>36835</v>
      </c>
      <c r="C151" s="2">
        <v>0.3096527777777778</v>
      </c>
      <c r="D151" t="s">
        <v>421</v>
      </c>
      <c r="E151">
        <v>0.676</v>
      </c>
      <c r="F151">
        <v>9.5176</v>
      </c>
      <c r="G151" t="s">
        <v>422</v>
      </c>
      <c r="H151">
        <v>1.67</v>
      </c>
      <c r="I151">
        <v>84.7318</v>
      </c>
      <c r="K151" s="2">
        <v>0.3055555555555555</v>
      </c>
      <c r="L151" s="3">
        <f t="shared" si="8"/>
        <v>310.30555555555554</v>
      </c>
      <c r="M151">
        <f t="shared" si="6"/>
        <v>459.5691257776097</v>
      </c>
      <c r="N151">
        <f t="shared" si="7"/>
        <v>139.61796828384863</v>
      </c>
    </row>
    <row r="152" spans="1:14" ht="12.75">
      <c r="A152" t="s">
        <v>238</v>
      </c>
      <c r="B152" s="1">
        <v>36835</v>
      </c>
      <c r="C152" s="2">
        <v>0.3117361111111111</v>
      </c>
      <c r="D152" t="s">
        <v>421</v>
      </c>
      <c r="E152">
        <v>0.675</v>
      </c>
      <c r="F152">
        <v>8.2947</v>
      </c>
      <c r="G152" t="s">
        <v>422</v>
      </c>
      <c r="H152">
        <v>1.668</v>
      </c>
      <c r="I152">
        <v>84.6043</v>
      </c>
      <c r="K152" s="2">
        <v>0.3076388888888889</v>
      </c>
      <c r="L152" s="3">
        <f t="shared" si="8"/>
        <v>310.3076388888889</v>
      </c>
      <c r="M152">
        <f t="shared" si="6"/>
        <v>400.51988185966417</v>
      </c>
      <c r="N152">
        <f t="shared" si="7"/>
        <v>139.47813863000343</v>
      </c>
    </row>
    <row r="153" spans="1:14" ht="12.75">
      <c r="A153" t="s">
        <v>239</v>
      </c>
      <c r="B153" s="1">
        <v>36835</v>
      </c>
      <c r="C153" s="2">
        <v>0.31381944444444443</v>
      </c>
      <c r="D153" t="s">
        <v>421</v>
      </c>
      <c r="E153">
        <v>0.675</v>
      </c>
      <c r="F153">
        <v>9.5872</v>
      </c>
      <c r="G153" t="s">
        <v>422</v>
      </c>
      <c r="H153">
        <v>1.665</v>
      </c>
      <c r="I153">
        <v>83.4969</v>
      </c>
      <c r="K153" s="2">
        <v>0.30972222222222223</v>
      </c>
      <c r="L153" s="3">
        <f t="shared" si="8"/>
        <v>310.3097222222222</v>
      </c>
      <c r="M153">
        <f t="shared" si="6"/>
        <v>462.92984813977256</v>
      </c>
      <c r="N153">
        <f t="shared" si="7"/>
        <v>138.26364954241004</v>
      </c>
    </row>
    <row r="154" spans="1:14" ht="12.75">
      <c r="A154" t="s">
        <v>240</v>
      </c>
      <c r="B154" s="1">
        <v>36835</v>
      </c>
      <c r="C154" s="2">
        <v>0.3159027777777778</v>
      </c>
      <c r="D154" t="s">
        <v>421</v>
      </c>
      <c r="E154">
        <v>0.676</v>
      </c>
      <c r="F154">
        <v>8.4964</v>
      </c>
      <c r="G154" t="s">
        <v>422</v>
      </c>
      <c r="H154">
        <v>1.666</v>
      </c>
      <c r="I154">
        <v>83.159</v>
      </c>
      <c r="K154" s="2">
        <v>0.31180555555555556</v>
      </c>
      <c r="L154" s="3">
        <f t="shared" si="8"/>
        <v>310.31180555555557</v>
      </c>
      <c r="M154">
        <f t="shared" si="6"/>
        <v>410.2592166362195</v>
      </c>
      <c r="N154">
        <f t="shared" si="7"/>
        <v>137.89307354214114</v>
      </c>
    </row>
    <row r="155" spans="1:14" ht="12.75">
      <c r="A155" t="s">
        <v>241</v>
      </c>
      <c r="B155" s="1">
        <v>36835</v>
      </c>
      <c r="C155" s="2">
        <v>0.31798611111111114</v>
      </c>
      <c r="D155" t="s">
        <v>421</v>
      </c>
      <c r="E155">
        <v>0.676</v>
      </c>
      <c r="F155">
        <v>9.9366</v>
      </c>
      <c r="G155" t="s">
        <v>422</v>
      </c>
      <c r="H155">
        <v>1.666</v>
      </c>
      <c r="I155">
        <v>86.6944</v>
      </c>
      <c r="K155" s="2">
        <v>0.3138888888888889</v>
      </c>
      <c r="L155" s="3">
        <f t="shared" si="8"/>
        <v>310.31388888888887</v>
      </c>
      <c r="M155">
        <f t="shared" si="6"/>
        <v>479.80106068775706</v>
      </c>
      <c r="N155">
        <f t="shared" si="7"/>
        <v>141.7703579202138</v>
      </c>
    </row>
    <row r="156" spans="1:14" ht="12.75">
      <c r="A156" t="s">
        <v>242</v>
      </c>
      <c r="B156" s="1">
        <v>36835</v>
      </c>
      <c r="C156" s="2">
        <v>0.32006944444444446</v>
      </c>
      <c r="D156" t="s">
        <v>421</v>
      </c>
      <c r="E156">
        <v>0.675</v>
      </c>
      <c r="F156">
        <v>9.0445</v>
      </c>
      <c r="G156" t="s">
        <v>422</v>
      </c>
      <c r="H156">
        <v>1.665</v>
      </c>
      <c r="I156">
        <v>87.0413</v>
      </c>
      <c r="K156" s="2">
        <v>0.3159722222222222</v>
      </c>
      <c r="L156" s="3">
        <f t="shared" si="8"/>
        <v>310.31597222222223</v>
      </c>
      <c r="M156">
        <f t="shared" si="6"/>
        <v>436.7249052382524</v>
      </c>
      <c r="N156">
        <f t="shared" si="7"/>
        <v>142.15080424898943</v>
      </c>
    </row>
    <row r="157" spans="1:14" ht="12.75">
      <c r="A157" t="s">
        <v>243</v>
      </c>
      <c r="B157" s="1">
        <v>36835</v>
      </c>
      <c r="C157" s="2">
        <v>0.3221643518518518</v>
      </c>
      <c r="D157" t="s">
        <v>421</v>
      </c>
      <c r="E157">
        <v>0.676</v>
      </c>
      <c r="F157">
        <v>9.9081</v>
      </c>
      <c r="G157" t="s">
        <v>422</v>
      </c>
      <c r="H157">
        <v>1.67</v>
      </c>
      <c r="I157">
        <v>86.2012</v>
      </c>
      <c r="K157" s="2">
        <v>0.31805555555555554</v>
      </c>
      <c r="L157" s="3">
        <f t="shared" si="8"/>
        <v>310.31805555555553</v>
      </c>
      <c r="M157">
        <f t="shared" si="6"/>
        <v>478.4249028239403</v>
      </c>
      <c r="N157">
        <f t="shared" si="7"/>
        <v>141.22946391804558</v>
      </c>
    </row>
    <row r="158" spans="1:14" ht="12.75">
      <c r="A158" t="s">
        <v>244</v>
      </c>
      <c r="B158" s="1">
        <v>36835</v>
      </c>
      <c r="C158" s="2">
        <v>0.32424768518518515</v>
      </c>
      <c r="D158" t="s">
        <v>421</v>
      </c>
      <c r="E158">
        <v>0.676</v>
      </c>
      <c r="F158">
        <v>9.0136</v>
      </c>
      <c r="G158" t="s">
        <v>422</v>
      </c>
      <c r="H158">
        <v>1.67</v>
      </c>
      <c r="I158">
        <v>84.4981</v>
      </c>
      <c r="K158" s="2">
        <v>0.3201388888888889</v>
      </c>
      <c r="L158" s="3">
        <f t="shared" si="8"/>
        <v>310.3201388888889</v>
      </c>
      <c r="M158">
        <f t="shared" si="6"/>
        <v>435.23286039643006</v>
      </c>
      <c r="N158">
        <f t="shared" si="7"/>
        <v>139.36166875362417</v>
      </c>
    </row>
    <row r="159" spans="1:14" ht="12.75">
      <c r="A159" t="s">
        <v>245</v>
      </c>
      <c r="B159" s="1">
        <v>36835</v>
      </c>
      <c r="C159" s="2">
        <v>0.3263310185185185</v>
      </c>
      <c r="D159" t="s">
        <v>421</v>
      </c>
      <c r="E159">
        <v>0.676</v>
      </c>
      <c r="F159">
        <v>10.1083</v>
      </c>
      <c r="G159" t="s">
        <v>422</v>
      </c>
      <c r="H159">
        <v>1.671</v>
      </c>
      <c r="I159">
        <v>86.2764</v>
      </c>
      <c r="K159" s="2">
        <v>0.32222222222222224</v>
      </c>
      <c r="L159" s="3">
        <f t="shared" si="8"/>
        <v>310.3222222222222</v>
      </c>
      <c r="M159">
        <f t="shared" si="6"/>
        <v>488.0918082392422</v>
      </c>
      <c r="N159">
        <f t="shared" si="7"/>
        <v>141.31193599623506</v>
      </c>
    </row>
    <row r="160" spans="1:14" ht="12.75">
      <c r="A160" t="s">
        <v>246</v>
      </c>
      <c r="B160" s="1">
        <v>36835</v>
      </c>
      <c r="C160" s="2">
        <v>0.32841435185185186</v>
      </c>
      <c r="D160" t="s">
        <v>421</v>
      </c>
      <c r="E160">
        <v>0.676</v>
      </c>
      <c r="F160">
        <v>9.0355</v>
      </c>
      <c r="G160" t="s">
        <v>422</v>
      </c>
      <c r="H160">
        <v>1.67</v>
      </c>
      <c r="I160">
        <v>84.1788</v>
      </c>
      <c r="K160" s="2">
        <v>0.32430555555555557</v>
      </c>
      <c r="L160" s="3">
        <f t="shared" si="8"/>
        <v>310.32430555555555</v>
      </c>
      <c r="M160">
        <f t="shared" si="6"/>
        <v>436.29032907073133</v>
      </c>
      <c r="N160">
        <f t="shared" si="7"/>
        <v>139.01149143226914</v>
      </c>
    </row>
    <row r="161" spans="1:14" ht="12.75">
      <c r="A161" t="s">
        <v>247</v>
      </c>
      <c r="B161" s="1">
        <v>36835</v>
      </c>
      <c r="C161" s="2">
        <v>0.3304976851851852</v>
      </c>
      <c r="D161" t="s">
        <v>421</v>
      </c>
      <c r="E161">
        <v>0.676</v>
      </c>
      <c r="F161">
        <v>9.3238</v>
      </c>
      <c r="G161" t="s">
        <v>422</v>
      </c>
      <c r="H161">
        <v>1.668</v>
      </c>
      <c r="I161">
        <v>86.1353</v>
      </c>
      <c r="K161" s="2">
        <v>0.3263888888888889</v>
      </c>
      <c r="L161" s="3">
        <f t="shared" si="8"/>
        <v>310.3263888888889</v>
      </c>
      <c r="M161">
        <f t="shared" si="6"/>
        <v>450.2112523036561</v>
      </c>
      <c r="N161">
        <f t="shared" si="7"/>
        <v>141.15719117931306</v>
      </c>
    </row>
    <row r="162" spans="1:14" ht="12.75">
      <c r="A162" t="s">
        <v>429</v>
      </c>
      <c r="B162" s="1">
        <v>36835</v>
      </c>
      <c r="C162">
        <f>AVERAGE(C161,C163)</f>
        <v>0.33258680555555553</v>
      </c>
      <c r="D162" t="s">
        <v>421</v>
      </c>
      <c r="E162" t="s">
        <v>429</v>
      </c>
      <c r="F162" t="s">
        <v>429</v>
      </c>
      <c r="G162" t="s">
        <v>422</v>
      </c>
      <c r="H162" t="s">
        <v>429</v>
      </c>
      <c r="I162" t="s">
        <v>429</v>
      </c>
      <c r="K162" s="2">
        <v>0.3284722222222222</v>
      </c>
      <c r="L162" s="3">
        <f t="shared" si="8"/>
        <v>310.3284722222222</v>
      </c>
      <c r="M162" t="s">
        <v>429</v>
      </c>
      <c r="N162" t="s">
        <v>429</v>
      </c>
    </row>
    <row r="163" spans="1:14" ht="12.75">
      <c r="A163" t="s">
        <v>248</v>
      </c>
      <c r="B163" s="1">
        <v>36835</v>
      </c>
      <c r="C163" s="2">
        <v>0.33467592592592593</v>
      </c>
      <c r="D163" t="s">
        <v>421</v>
      </c>
      <c r="E163">
        <v>0.676</v>
      </c>
      <c r="F163">
        <v>10.4047</v>
      </c>
      <c r="G163" t="s">
        <v>422</v>
      </c>
      <c r="H163">
        <v>1.666</v>
      </c>
      <c r="I163">
        <v>83.6819</v>
      </c>
      <c r="K163" s="2">
        <v>0.33055555555555555</v>
      </c>
      <c r="L163" s="3">
        <f t="shared" si="8"/>
        <v>310.3305555555556</v>
      </c>
      <c r="M163">
        <f t="shared" si="6"/>
        <v>502.403850022936</v>
      </c>
      <c r="N163">
        <f t="shared" si="7"/>
        <v>138.46653962838153</v>
      </c>
    </row>
    <row r="164" spans="1:14" ht="12.75">
      <c r="A164" t="s">
        <v>249</v>
      </c>
      <c r="B164" s="1">
        <v>36835</v>
      </c>
      <c r="C164" s="2">
        <v>0.33675925925925926</v>
      </c>
      <c r="D164" t="s">
        <v>421</v>
      </c>
      <c r="E164">
        <v>0.676</v>
      </c>
      <c r="F164">
        <v>9.6915</v>
      </c>
      <c r="G164" t="s">
        <v>422</v>
      </c>
      <c r="H164">
        <v>1.666</v>
      </c>
      <c r="I164">
        <v>87.2904</v>
      </c>
      <c r="K164" s="2">
        <v>0.3326388888888889</v>
      </c>
      <c r="L164" s="3">
        <f t="shared" si="8"/>
        <v>310.3326388888889</v>
      </c>
      <c r="M164">
        <f t="shared" si="6"/>
        <v>467.96610305893336</v>
      </c>
      <c r="N164">
        <f t="shared" si="7"/>
        <v>142.4239930079921</v>
      </c>
    </row>
    <row r="165" spans="1:14" ht="12.75">
      <c r="A165" t="s">
        <v>250</v>
      </c>
      <c r="B165" s="1">
        <v>36835</v>
      </c>
      <c r="C165" s="2">
        <v>0.3388425925925926</v>
      </c>
      <c r="D165" t="s">
        <v>421</v>
      </c>
      <c r="E165">
        <v>0.676</v>
      </c>
      <c r="F165">
        <v>10.1461</v>
      </c>
      <c r="G165" t="s">
        <v>422</v>
      </c>
      <c r="H165">
        <v>1.665</v>
      </c>
      <c r="I165">
        <v>89.3987</v>
      </c>
      <c r="K165" s="2">
        <v>0.334722222222222</v>
      </c>
      <c r="L165" s="3">
        <f t="shared" si="8"/>
        <v>310.33472222222224</v>
      </c>
      <c r="M165">
        <f t="shared" si="6"/>
        <v>489.91702814283076</v>
      </c>
      <c r="N165">
        <f t="shared" si="7"/>
        <v>144.73617229584934</v>
      </c>
    </row>
    <row r="166" spans="1:14" ht="12.75">
      <c r="A166" t="s">
        <v>429</v>
      </c>
      <c r="B166" s="1">
        <v>36835</v>
      </c>
      <c r="C166">
        <f>AVERAGE(C165,C169)</f>
        <v>0.3430092592592593</v>
      </c>
      <c r="D166" t="s">
        <v>421</v>
      </c>
      <c r="E166" t="s">
        <v>429</v>
      </c>
      <c r="F166" t="s">
        <v>429</v>
      </c>
      <c r="G166" t="s">
        <v>422</v>
      </c>
      <c r="H166" t="s">
        <v>429</v>
      </c>
      <c r="I166" t="s">
        <v>429</v>
      </c>
      <c r="K166" s="2">
        <v>0.336805555555556</v>
      </c>
      <c r="L166" s="3">
        <f t="shared" si="8"/>
        <v>310.33680555555554</v>
      </c>
      <c r="M166" t="s">
        <v>429</v>
      </c>
      <c r="N166" t="s">
        <v>429</v>
      </c>
    </row>
    <row r="167" spans="1:14" ht="12.75">
      <c r="A167" t="s">
        <v>429</v>
      </c>
      <c r="B167" s="1">
        <v>36835</v>
      </c>
      <c r="C167">
        <f>AVERAGE(C166,C169)</f>
        <v>0.3450925925925926</v>
      </c>
      <c r="D167" t="s">
        <v>421</v>
      </c>
      <c r="E167" t="s">
        <v>429</v>
      </c>
      <c r="F167" t="s">
        <v>429</v>
      </c>
      <c r="G167" t="s">
        <v>422</v>
      </c>
      <c r="H167" t="s">
        <v>429</v>
      </c>
      <c r="I167" t="s">
        <v>429</v>
      </c>
      <c r="K167" s="2">
        <v>0.338888888888889</v>
      </c>
      <c r="L167" s="3">
        <f t="shared" si="8"/>
        <v>310.3388888888889</v>
      </c>
      <c r="M167" t="s">
        <v>429</v>
      </c>
      <c r="N167" t="s">
        <v>429</v>
      </c>
    </row>
    <row r="168" spans="1:14" ht="12.75">
      <c r="A168" t="s">
        <v>429</v>
      </c>
      <c r="B168" s="1">
        <v>36835</v>
      </c>
      <c r="C168">
        <f>AVERAGE(C167,C169)</f>
        <v>0.3461342592592593</v>
      </c>
      <c r="D168" t="s">
        <v>421</v>
      </c>
      <c r="E168" t="s">
        <v>429</v>
      </c>
      <c r="F168" t="s">
        <v>429</v>
      </c>
      <c r="G168" t="s">
        <v>422</v>
      </c>
      <c r="H168" t="s">
        <v>429</v>
      </c>
      <c r="I168" t="s">
        <v>429</v>
      </c>
      <c r="K168" s="2">
        <v>0.340972222222222</v>
      </c>
      <c r="L168" s="3">
        <f t="shared" si="8"/>
        <v>310.3409722222222</v>
      </c>
      <c r="M168" t="s">
        <v>429</v>
      </c>
      <c r="N168" t="s">
        <v>429</v>
      </c>
    </row>
    <row r="169" spans="1:14" ht="12.75">
      <c r="A169" t="s">
        <v>251</v>
      </c>
      <c r="B169" s="1">
        <v>36835</v>
      </c>
      <c r="C169" s="2">
        <v>0.34717592592592594</v>
      </c>
      <c r="D169" t="s">
        <v>421</v>
      </c>
      <c r="E169">
        <v>0.675</v>
      </c>
      <c r="F169">
        <v>10.2263</v>
      </c>
      <c r="G169" t="s">
        <v>422</v>
      </c>
      <c r="H169">
        <v>1.668</v>
      </c>
      <c r="I169">
        <v>87.5813</v>
      </c>
      <c r="K169" s="2">
        <v>0.343055555555556</v>
      </c>
      <c r="L169" s="3">
        <f t="shared" si="8"/>
        <v>310.34305555555557</v>
      </c>
      <c r="M169">
        <f t="shared" si="6"/>
        <v>493.7895846578517</v>
      </c>
      <c r="N169">
        <f t="shared" si="7"/>
        <v>142.74302395939256</v>
      </c>
    </row>
    <row r="170" spans="1:14" ht="12.75">
      <c r="A170" t="s">
        <v>429</v>
      </c>
      <c r="B170" s="1">
        <v>36835</v>
      </c>
      <c r="C170">
        <f>AVERAGE(C169,C171)</f>
        <v>0.3492650462962963</v>
      </c>
      <c r="D170" t="s">
        <v>421</v>
      </c>
      <c r="E170" t="s">
        <v>429</v>
      </c>
      <c r="F170" t="s">
        <v>429</v>
      </c>
      <c r="G170" t="s">
        <v>422</v>
      </c>
      <c r="H170" t="s">
        <v>429</v>
      </c>
      <c r="I170" t="s">
        <v>429</v>
      </c>
      <c r="K170" s="2">
        <v>0.345138888888889</v>
      </c>
      <c r="L170" s="3">
        <f t="shared" si="8"/>
        <v>310.34513888888887</v>
      </c>
      <c r="M170" t="s">
        <v>429</v>
      </c>
      <c r="N170" t="s">
        <v>429</v>
      </c>
    </row>
    <row r="171" spans="1:14" ht="12.75">
      <c r="A171" t="s">
        <v>252</v>
      </c>
      <c r="B171" s="1">
        <v>36835</v>
      </c>
      <c r="C171" s="2">
        <v>0.35135416666666663</v>
      </c>
      <c r="D171" t="s">
        <v>421</v>
      </c>
      <c r="E171">
        <v>0.676</v>
      </c>
      <c r="F171">
        <v>9.651</v>
      </c>
      <c r="G171" t="s">
        <v>422</v>
      </c>
      <c r="H171">
        <v>1.666</v>
      </c>
      <c r="I171">
        <v>91.9777</v>
      </c>
      <c r="K171" s="2">
        <v>0.347222222222222</v>
      </c>
      <c r="L171" s="3">
        <f t="shared" si="8"/>
        <v>310.34722222222223</v>
      </c>
      <c r="M171">
        <f t="shared" si="6"/>
        <v>466.0105103050886</v>
      </c>
      <c r="N171">
        <f t="shared" si="7"/>
        <v>147.56456976460802</v>
      </c>
    </row>
    <row r="172" spans="1:14" ht="12.75">
      <c r="A172" t="s">
        <v>253</v>
      </c>
      <c r="B172" s="1">
        <v>36835</v>
      </c>
      <c r="C172" s="2">
        <v>0.3534375</v>
      </c>
      <c r="D172" t="s">
        <v>421</v>
      </c>
      <c r="E172">
        <v>0.676</v>
      </c>
      <c r="F172">
        <v>9.9051</v>
      </c>
      <c r="G172" t="s">
        <v>422</v>
      </c>
      <c r="H172">
        <v>1.666</v>
      </c>
      <c r="I172">
        <v>88.6628</v>
      </c>
      <c r="K172" s="2">
        <v>0.349305555555555</v>
      </c>
      <c r="L172" s="3">
        <f t="shared" si="8"/>
        <v>310.34930555555553</v>
      </c>
      <c r="M172">
        <f t="shared" si="6"/>
        <v>478.28004410143325</v>
      </c>
      <c r="N172">
        <f t="shared" si="7"/>
        <v>143.92910843495</v>
      </c>
    </row>
    <row r="173" spans="1:14" ht="12.75">
      <c r="A173" t="s">
        <v>254</v>
      </c>
      <c r="B173" s="1">
        <v>36835</v>
      </c>
      <c r="C173" s="2">
        <v>0.35552083333333334</v>
      </c>
      <c r="D173" t="s">
        <v>421</v>
      </c>
      <c r="E173">
        <v>0.675</v>
      </c>
      <c r="F173">
        <v>9.0159</v>
      </c>
      <c r="G173" t="s">
        <v>422</v>
      </c>
      <c r="H173">
        <v>1.665</v>
      </c>
      <c r="I173">
        <v>87.4934</v>
      </c>
      <c r="K173" s="2">
        <v>0.351388888888889</v>
      </c>
      <c r="L173" s="3">
        <f t="shared" si="8"/>
        <v>310.3513888888889</v>
      </c>
      <c r="M173">
        <f t="shared" si="6"/>
        <v>435.3439187503521</v>
      </c>
      <c r="N173">
        <f t="shared" si="7"/>
        <v>142.64662375097694</v>
      </c>
    </row>
    <row r="174" spans="1:14" ht="12.75">
      <c r="A174" t="s">
        <v>255</v>
      </c>
      <c r="B174" s="1">
        <v>36835</v>
      </c>
      <c r="C174" s="2">
        <v>0.35760416666666667</v>
      </c>
      <c r="D174" t="s">
        <v>421</v>
      </c>
      <c r="E174">
        <v>0.681</v>
      </c>
      <c r="F174">
        <v>10.0838</v>
      </c>
      <c r="G174" t="s">
        <v>422</v>
      </c>
      <c r="H174">
        <v>1.671</v>
      </c>
      <c r="I174">
        <v>90.5165</v>
      </c>
      <c r="K174" s="2">
        <v>0.353472222222222</v>
      </c>
      <c r="L174" s="3">
        <f t="shared" si="8"/>
        <v>310.3534722222222</v>
      </c>
      <c r="M174">
        <f t="shared" si="6"/>
        <v>486.9087953387682</v>
      </c>
      <c r="N174">
        <f t="shared" si="7"/>
        <v>145.96206709638383</v>
      </c>
    </row>
    <row r="175" spans="1:14" ht="12.75">
      <c r="A175" t="s">
        <v>256</v>
      </c>
      <c r="B175" s="1">
        <v>36835</v>
      </c>
      <c r="C175" s="2">
        <v>0.3596875</v>
      </c>
      <c r="D175" t="s">
        <v>421</v>
      </c>
      <c r="E175">
        <v>0.676</v>
      </c>
      <c r="F175">
        <v>9.6367</v>
      </c>
      <c r="G175" t="s">
        <v>422</v>
      </c>
      <c r="H175">
        <v>1.666</v>
      </c>
      <c r="I175">
        <v>90.9005</v>
      </c>
      <c r="K175" s="2">
        <v>0.355555555555555</v>
      </c>
      <c r="L175" s="3">
        <f t="shared" si="8"/>
        <v>310.35555555555555</v>
      </c>
      <c r="M175">
        <f t="shared" si="6"/>
        <v>465.3200170611384</v>
      </c>
      <c r="N175">
        <f t="shared" si="7"/>
        <v>146.3832011126705</v>
      </c>
    </row>
    <row r="176" spans="1:14" ht="12.75">
      <c r="A176" t="s">
        <v>257</v>
      </c>
      <c r="B176" s="1">
        <v>36835</v>
      </c>
      <c r="C176" s="2">
        <v>0.3617708333333333</v>
      </c>
      <c r="D176" t="s">
        <v>421</v>
      </c>
      <c r="E176">
        <v>0.675</v>
      </c>
      <c r="F176">
        <v>9.0888</v>
      </c>
      <c r="G176" t="s">
        <v>422</v>
      </c>
      <c r="H176">
        <v>1.666</v>
      </c>
      <c r="I176">
        <v>93.6827</v>
      </c>
      <c r="K176" s="2">
        <v>0.357638888888889</v>
      </c>
      <c r="L176" s="3">
        <f t="shared" si="8"/>
        <v>310.3576388888889</v>
      </c>
      <c r="M176">
        <f t="shared" si="6"/>
        <v>438.8639857072728</v>
      </c>
      <c r="N176">
        <f t="shared" si="7"/>
        <v>149.43444866504754</v>
      </c>
    </row>
    <row r="177" spans="1:14" ht="12.75">
      <c r="A177" t="s">
        <v>258</v>
      </c>
      <c r="B177" s="1">
        <v>36835</v>
      </c>
      <c r="C177" s="2">
        <v>0.36385416666666665</v>
      </c>
      <c r="D177" t="s">
        <v>421</v>
      </c>
      <c r="E177">
        <v>0.676</v>
      </c>
      <c r="F177">
        <v>10.2481</v>
      </c>
      <c r="G177" t="s">
        <v>422</v>
      </c>
      <c r="H177">
        <v>1.668</v>
      </c>
      <c r="I177">
        <v>91.4143</v>
      </c>
      <c r="K177" s="2">
        <v>0.359722222222222</v>
      </c>
      <c r="L177" s="3">
        <f t="shared" si="8"/>
        <v>310.3597222222222</v>
      </c>
      <c r="M177">
        <f aca="true" t="shared" si="9" ref="M177:M202">500*F177/AVERAGE($Q$207,$Q$47)</f>
        <v>494.84222470806947</v>
      </c>
      <c r="N177">
        <f t="shared" si="7"/>
        <v>146.94668720008738</v>
      </c>
    </row>
    <row r="178" spans="1:14" ht="12.75">
      <c r="A178" t="s">
        <v>259</v>
      </c>
      <c r="B178" s="1">
        <v>36835</v>
      </c>
      <c r="C178" s="2">
        <v>0.3660069444444444</v>
      </c>
      <c r="D178" t="s">
        <v>421</v>
      </c>
      <c r="E178">
        <v>0.676</v>
      </c>
      <c r="F178">
        <v>9.3946</v>
      </c>
      <c r="G178" t="s">
        <v>422</v>
      </c>
      <c r="H178">
        <v>1.668</v>
      </c>
      <c r="I178">
        <v>95.6264</v>
      </c>
      <c r="K178" s="2">
        <v>0.361805555555555</v>
      </c>
      <c r="L178" s="3">
        <f t="shared" si="8"/>
        <v>310.3618055555556</v>
      </c>
      <c r="M178">
        <f t="shared" si="9"/>
        <v>453.62991815482184</v>
      </c>
      <c r="N178">
        <f aca="true" t="shared" si="10" ref="N178:N204">(277-103)/(-60+(AVERAGE($P$207,$P$47)))*I178+277-((277-103)/(-60+(AVERAGE($P$207,$P$47)))*210)</f>
        <v>151.56611061154857</v>
      </c>
    </row>
    <row r="179" spans="1:14" ht="12.75">
      <c r="A179" t="s">
        <v>260</v>
      </c>
      <c r="B179" s="1">
        <v>36835</v>
      </c>
      <c r="C179" s="2">
        <v>0.36809027777777775</v>
      </c>
      <c r="D179" t="s">
        <v>421</v>
      </c>
      <c r="E179">
        <v>0.676</v>
      </c>
      <c r="F179">
        <v>10.0368</v>
      </c>
      <c r="G179" t="s">
        <v>422</v>
      </c>
      <c r="H179">
        <v>1.666</v>
      </c>
      <c r="I179">
        <v>93.4044</v>
      </c>
      <c r="K179" s="2">
        <v>0.363888888888889</v>
      </c>
      <c r="L179" s="3">
        <f t="shared" si="8"/>
        <v>310.3638888888889</v>
      </c>
      <c r="M179">
        <f t="shared" si="9"/>
        <v>484.63934201949155</v>
      </c>
      <c r="N179">
        <f t="shared" si="10"/>
        <v>149.1292361735564</v>
      </c>
    </row>
    <row r="180" spans="1:14" ht="12.75">
      <c r="A180" t="s">
        <v>261</v>
      </c>
      <c r="B180" s="1">
        <v>36835</v>
      </c>
      <c r="C180" s="2">
        <v>0.3701157407407407</v>
      </c>
      <c r="D180" t="s">
        <v>421</v>
      </c>
      <c r="E180">
        <v>0.676</v>
      </c>
      <c r="F180">
        <v>10.1345</v>
      </c>
      <c r="G180" t="s">
        <v>422</v>
      </c>
      <c r="H180">
        <v>1.666</v>
      </c>
      <c r="I180">
        <v>97.2439</v>
      </c>
      <c r="K180" s="2">
        <v>0.365972222222222</v>
      </c>
      <c r="L180" s="3">
        <f t="shared" si="8"/>
        <v>310.36597222222224</v>
      </c>
      <c r="M180">
        <f t="shared" si="9"/>
        <v>489.3569077491369</v>
      </c>
      <c r="N180">
        <f t="shared" si="10"/>
        <v>153.34002798483945</v>
      </c>
    </row>
    <row r="181" spans="1:14" ht="12.75">
      <c r="A181" t="s">
        <v>262</v>
      </c>
      <c r="B181" s="1">
        <v>36835</v>
      </c>
      <c r="C181" s="2">
        <v>0.3721990740740741</v>
      </c>
      <c r="D181" t="s">
        <v>421</v>
      </c>
      <c r="E181">
        <v>0.676</v>
      </c>
      <c r="F181">
        <v>10.017</v>
      </c>
      <c r="G181" t="s">
        <v>422</v>
      </c>
      <c r="H181">
        <v>1.666</v>
      </c>
      <c r="I181">
        <v>90.801</v>
      </c>
      <c r="K181" s="2">
        <v>0.368055555555555</v>
      </c>
      <c r="L181" s="3">
        <f t="shared" si="8"/>
        <v>310.36805555555554</v>
      </c>
      <c r="M181">
        <f t="shared" si="9"/>
        <v>483.68327445094525</v>
      </c>
      <c r="N181">
        <f t="shared" si="10"/>
        <v>146.27407914751288</v>
      </c>
    </row>
    <row r="182" spans="1:14" ht="12.75">
      <c r="A182" t="s">
        <v>263</v>
      </c>
      <c r="B182" s="1">
        <v>36835</v>
      </c>
      <c r="C182" s="2">
        <v>0.3742824074074074</v>
      </c>
      <c r="D182" t="s">
        <v>421</v>
      </c>
      <c r="E182">
        <v>0.676</v>
      </c>
      <c r="F182">
        <v>9.3226</v>
      </c>
      <c r="G182" t="s">
        <v>422</v>
      </c>
      <c r="H182">
        <v>1.666</v>
      </c>
      <c r="I182">
        <v>97.6154</v>
      </c>
      <c r="K182" s="2">
        <v>0.370138888888889</v>
      </c>
      <c r="L182" s="3">
        <f t="shared" si="8"/>
        <v>310.3701388888889</v>
      </c>
      <c r="M182">
        <f t="shared" si="9"/>
        <v>450.1533088146533</v>
      </c>
      <c r="N182">
        <f t="shared" si="10"/>
        <v>153.74745321153344</v>
      </c>
    </row>
    <row r="183" spans="1:14" ht="12.75">
      <c r="A183" t="s">
        <v>429</v>
      </c>
      <c r="B183" s="1">
        <v>36835</v>
      </c>
      <c r="C183">
        <f>AVERAGE(C182,C184)</f>
        <v>0.37636574074074075</v>
      </c>
      <c r="D183" t="s">
        <v>421</v>
      </c>
      <c r="E183" t="s">
        <v>429</v>
      </c>
      <c r="F183" t="s">
        <v>429</v>
      </c>
      <c r="G183" t="s">
        <v>422</v>
      </c>
      <c r="H183" t="s">
        <v>429</v>
      </c>
      <c r="I183" t="s">
        <v>429</v>
      </c>
      <c r="K183" s="2">
        <v>0.372222222222222</v>
      </c>
      <c r="L183" s="3">
        <f t="shared" si="8"/>
        <v>310.3722222222222</v>
      </c>
      <c r="M183" t="s">
        <v>429</v>
      </c>
      <c r="N183" t="s">
        <v>429</v>
      </c>
    </row>
    <row r="184" spans="1:14" ht="12.75">
      <c r="A184" t="s">
        <v>264</v>
      </c>
      <c r="B184" s="1">
        <v>36835</v>
      </c>
      <c r="C184" s="2">
        <v>0.3784490740740741</v>
      </c>
      <c r="D184" t="s">
        <v>421</v>
      </c>
      <c r="E184">
        <v>0.676</v>
      </c>
      <c r="F184">
        <v>9.5624</v>
      </c>
      <c r="G184" t="s">
        <v>422</v>
      </c>
      <c r="H184">
        <v>1.666</v>
      </c>
      <c r="I184">
        <v>92.2239</v>
      </c>
      <c r="K184" s="2">
        <v>0.374305555555555</v>
      </c>
      <c r="L184" s="3">
        <f t="shared" si="8"/>
        <v>310.37430555555557</v>
      </c>
      <c r="M184">
        <f t="shared" si="9"/>
        <v>461.73234936704785</v>
      </c>
      <c r="N184">
        <f t="shared" si="10"/>
        <v>147.83457808442515</v>
      </c>
    </row>
    <row r="185" spans="1:14" ht="12.75">
      <c r="A185" t="s">
        <v>429</v>
      </c>
      <c r="B185" s="1">
        <v>36835</v>
      </c>
      <c r="C185">
        <f>AVERAGE(C184,C186)</f>
        <v>0.3805381944444444</v>
      </c>
      <c r="D185" t="s">
        <v>421</v>
      </c>
      <c r="E185" t="s">
        <v>429</v>
      </c>
      <c r="F185" t="s">
        <v>429</v>
      </c>
      <c r="G185" t="s">
        <v>422</v>
      </c>
      <c r="H185" t="s">
        <v>429</v>
      </c>
      <c r="I185" t="s">
        <v>429</v>
      </c>
      <c r="K185" s="2">
        <v>0.376388888888889</v>
      </c>
      <c r="L185" s="3">
        <f t="shared" si="8"/>
        <v>310.37638888888887</v>
      </c>
      <c r="M185" t="s">
        <v>429</v>
      </c>
      <c r="N185" t="s">
        <v>429</v>
      </c>
    </row>
    <row r="186" spans="1:14" ht="12.75">
      <c r="A186" t="s">
        <v>265</v>
      </c>
      <c r="B186" s="1">
        <v>36835</v>
      </c>
      <c r="C186" s="2">
        <v>0.38262731481481477</v>
      </c>
      <c r="D186" t="s">
        <v>421</v>
      </c>
      <c r="E186">
        <v>0.681</v>
      </c>
      <c r="F186">
        <v>10.4183</v>
      </c>
      <c r="G186" t="s">
        <v>422</v>
      </c>
      <c r="H186">
        <v>1.671</v>
      </c>
      <c r="I186">
        <v>90.9297</v>
      </c>
      <c r="K186" s="2">
        <v>0.378472222222222</v>
      </c>
      <c r="L186" s="3">
        <f t="shared" si="8"/>
        <v>310.37847222222223</v>
      </c>
      <c r="M186">
        <f t="shared" si="9"/>
        <v>503.0605428983012</v>
      </c>
      <c r="N186">
        <f t="shared" si="10"/>
        <v>146.41522484515897</v>
      </c>
    </row>
    <row r="187" spans="1:14" ht="12.75">
      <c r="A187" t="s">
        <v>266</v>
      </c>
      <c r="B187" s="1">
        <v>36835</v>
      </c>
      <c r="C187" s="2">
        <v>0.38471064814814815</v>
      </c>
      <c r="D187" t="s">
        <v>421</v>
      </c>
      <c r="E187">
        <v>0.676</v>
      </c>
      <c r="F187">
        <v>9.4527</v>
      </c>
      <c r="G187" t="s">
        <v>422</v>
      </c>
      <c r="H187">
        <v>1.666</v>
      </c>
      <c r="I187">
        <v>91.1311</v>
      </c>
      <c r="K187" s="2">
        <v>0.380555555555555</v>
      </c>
      <c r="L187" s="3">
        <f t="shared" si="8"/>
        <v>310.38055555555553</v>
      </c>
      <c r="M187">
        <f t="shared" si="9"/>
        <v>456.4353487473745</v>
      </c>
      <c r="N187">
        <f t="shared" si="10"/>
        <v>146.636100863076</v>
      </c>
    </row>
    <row r="188" spans="1:14" ht="12.75">
      <c r="A188" t="s">
        <v>267</v>
      </c>
      <c r="B188" s="1">
        <v>36835</v>
      </c>
      <c r="C188" s="2">
        <v>0.38679398148148153</v>
      </c>
      <c r="D188" t="s">
        <v>421</v>
      </c>
      <c r="E188">
        <v>0.675</v>
      </c>
      <c r="F188">
        <v>10.0999</v>
      </c>
      <c r="G188" t="s">
        <v>422</v>
      </c>
      <c r="H188">
        <v>1.665</v>
      </c>
      <c r="I188">
        <v>94.0955</v>
      </c>
      <c r="K188" s="2">
        <v>0.382638888888889</v>
      </c>
      <c r="L188" s="3">
        <f t="shared" si="8"/>
        <v>310.3826388888889</v>
      </c>
      <c r="M188">
        <f t="shared" si="9"/>
        <v>487.6862038162226</v>
      </c>
      <c r="N188">
        <f t="shared" si="10"/>
        <v>149.8871677325557</v>
      </c>
    </row>
    <row r="189" spans="1:14" ht="12.75">
      <c r="A189" t="s">
        <v>268</v>
      </c>
      <c r="B189" s="1">
        <v>36835</v>
      </c>
      <c r="C189" s="2">
        <v>0.3888773148148148</v>
      </c>
      <c r="D189" t="s">
        <v>421</v>
      </c>
      <c r="E189">
        <v>0.676</v>
      </c>
      <c r="F189">
        <v>10.095</v>
      </c>
      <c r="G189" t="s">
        <v>422</v>
      </c>
      <c r="H189">
        <v>1.666</v>
      </c>
      <c r="I189">
        <v>95.5956</v>
      </c>
      <c r="K189" s="2">
        <v>0.384722222222222</v>
      </c>
      <c r="L189" s="3">
        <f t="shared" si="8"/>
        <v>310.3847222222222</v>
      </c>
      <c r="M189">
        <f t="shared" si="9"/>
        <v>487.4496012361278</v>
      </c>
      <c r="N189">
        <f t="shared" si="10"/>
        <v>151.53233215399226</v>
      </c>
    </row>
    <row r="190" spans="1:14" ht="12.75">
      <c r="A190" t="s">
        <v>269</v>
      </c>
      <c r="B190" s="1">
        <v>36835</v>
      </c>
      <c r="C190" s="2">
        <v>0.3909606481481482</v>
      </c>
      <c r="D190" t="s">
        <v>421</v>
      </c>
      <c r="E190">
        <v>0.676</v>
      </c>
      <c r="F190">
        <v>9.9922</v>
      </c>
      <c r="G190" t="s">
        <v>422</v>
      </c>
      <c r="H190">
        <v>1.666</v>
      </c>
      <c r="I190">
        <v>89.1118</v>
      </c>
      <c r="K190" s="2">
        <v>0.386805555555555</v>
      </c>
      <c r="L190" s="3">
        <f t="shared" si="8"/>
        <v>310.38680555555555</v>
      </c>
      <c r="M190">
        <f t="shared" si="9"/>
        <v>482.48577567822053</v>
      </c>
      <c r="N190">
        <f t="shared" si="10"/>
        <v>144.4215281571185</v>
      </c>
    </row>
    <row r="191" spans="1:14" ht="12.75">
      <c r="A191" t="s">
        <v>429</v>
      </c>
      <c r="B191" s="1">
        <v>36835</v>
      </c>
      <c r="C191">
        <f>AVERAGE(C190,C192)</f>
        <v>0.3930497685185185</v>
      </c>
      <c r="D191" t="s">
        <v>421</v>
      </c>
      <c r="E191" t="s">
        <v>429</v>
      </c>
      <c r="F191" t="s">
        <v>429</v>
      </c>
      <c r="G191" t="s">
        <v>422</v>
      </c>
      <c r="H191" t="s">
        <v>429</v>
      </c>
      <c r="I191" t="s">
        <v>429</v>
      </c>
      <c r="K191" s="2">
        <v>0.388888888888889</v>
      </c>
      <c r="L191" s="3">
        <f t="shared" si="8"/>
        <v>310.3888888888889</v>
      </c>
      <c r="M191" t="s">
        <v>429</v>
      </c>
      <c r="N191" t="s">
        <v>429</v>
      </c>
    </row>
    <row r="192" spans="1:14" ht="12.75">
      <c r="A192" t="s">
        <v>270</v>
      </c>
      <c r="B192" s="1">
        <v>36835</v>
      </c>
      <c r="C192" s="2">
        <v>0.3951388888888889</v>
      </c>
      <c r="D192" t="s">
        <v>421</v>
      </c>
      <c r="E192">
        <v>0.676</v>
      </c>
      <c r="F192">
        <v>10.2058</v>
      </c>
      <c r="G192" t="s">
        <v>422</v>
      </c>
      <c r="H192">
        <v>1.668</v>
      </c>
      <c r="I192">
        <v>92.6299</v>
      </c>
      <c r="K192" s="2">
        <v>0.390972222222222</v>
      </c>
      <c r="L192" s="3">
        <f t="shared" si="8"/>
        <v>310.3909722222222</v>
      </c>
      <c r="M192">
        <f t="shared" si="9"/>
        <v>492.7997167207204</v>
      </c>
      <c r="N192">
        <f t="shared" si="10"/>
        <v>148.2798395703949</v>
      </c>
    </row>
    <row r="193" spans="1:14" ht="12.75">
      <c r="A193" t="s">
        <v>271</v>
      </c>
      <c r="B193" s="1">
        <v>36835</v>
      </c>
      <c r="C193" s="2">
        <v>0.3972222222222222</v>
      </c>
      <c r="D193" t="s">
        <v>421</v>
      </c>
      <c r="E193">
        <v>0.676</v>
      </c>
      <c r="F193">
        <v>9.5917</v>
      </c>
      <c r="G193" t="s">
        <v>422</v>
      </c>
      <c r="H193">
        <v>1.666</v>
      </c>
      <c r="I193">
        <v>91.4108</v>
      </c>
      <c r="K193" s="2">
        <v>0.393055555555555</v>
      </c>
      <c r="L193" s="3">
        <f t="shared" si="8"/>
        <v>310.3930555555556</v>
      </c>
      <c r="M193">
        <f t="shared" si="9"/>
        <v>463.1471362235331</v>
      </c>
      <c r="N193">
        <f t="shared" si="10"/>
        <v>146.94284873900145</v>
      </c>
    </row>
    <row r="194" spans="1:14" ht="12.75">
      <c r="A194" t="s">
        <v>272</v>
      </c>
      <c r="B194" s="1">
        <v>36835</v>
      </c>
      <c r="C194" s="2">
        <v>0.3993055555555556</v>
      </c>
      <c r="D194" t="s">
        <v>421</v>
      </c>
      <c r="E194">
        <v>0.675</v>
      </c>
      <c r="F194">
        <v>9.3118</v>
      </c>
      <c r="G194" t="s">
        <v>422</v>
      </c>
      <c r="H194">
        <v>1.666</v>
      </c>
      <c r="I194">
        <v>92.0848</v>
      </c>
      <c r="K194" s="2">
        <v>0.395138888888889</v>
      </c>
      <c r="L194" s="3">
        <f t="shared" si="8"/>
        <v>310.3951388888889</v>
      </c>
      <c r="M194">
        <f t="shared" si="9"/>
        <v>449.63181741362797</v>
      </c>
      <c r="N194">
        <f t="shared" si="10"/>
        <v>147.68202667383795</v>
      </c>
    </row>
    <row r="195" spans="1:14" ht="12.75">
      <c r="A195" t="s">
        <v>273</v>
      </c>
      <c r="B195" s="1">
        <v>36835</v>
      </c>
      <c r="C195" s="2">
        <v>0.40138888888888885</v>
      </c>
      <c r="D195" t="s">
        <v>421</v>
      </c>
      <c r="E195">
        <v>0.676</v>
      </c>
      <c r="F195">
        <v>10.4002</v>
      </c>
      <c r="G195" t="s">
        <v>422</v>
      </c>
      <c r="H195">
        <v>1.666</v>
      </c>
      <c r="I195">
        <v>91.3151</v>
      </c>
      <c r="K195" s="2">
        <v>0.397222222222222</v>
      </c>
      <c r="L195" s="3">
        <f t="shared" si="8"/>
        <v>310.39722222222224</v>
      </c>
      <c r="M195">
        <f t="shared" si="9"/>
        <v>502.1865619391755</v>
      </c>
      <c r="N195">
        <f t="shared" si="10"/>
        <v>146.83789424588</v>
      </c>
    </row>
    <row r="196" spans="1:14" ht="12.75">
      <c r="A196" t="s">
        <v>274</v>
      </c>
      <c r="B196" s="1">
        <v>36835</v>
      </c>
      <c r="C196" s="2">
        <v>0.40347222222222223</v>
      </c>
      <c r="D196" t="s">
        <v>421</v>
      </c>
      <c r="E196">
        <v>0.676</v>
      </c>
      <c r="F196">
        <v>9.969</v>
      </c>
      <c r="G196" t="s">
        <v>422</v>
      </c>
      <c r="H196">
        <v>1.666</v>
      </c>
      <c r="I196">
        <v>87.829</v>
      </c>
      <c r="K196" s="2">
        <v>0.399305555555555</v>
      </c>
      <c r="L196" s="3">
        <f t="shared" si="8"/>
        <v>310.39930555555554</v>
      </c>
      <c r="M196">
        <f t="shared" si="9"/>
        <v>481.36553489083286</v>
      </c>
      <c r="N196">
        <f t="shared" si="10"/>
        <v>143.0146773339608</v>
      </c>
    </row>
    <row r="197" spans="1:14" ht="12.75">
      <c r="A197" t="s">
        <v>429</v>
      </c>
      <c r="B197" s="1">
        <v>36835</v>
      </c>
      <c r="C197">
        <f>AVERAGE(C196,C198)</f>
        <v>0.40555555555555556</v>
      </c>
      <c r="D197" t="s">
        <v>421</v>
      </c>
      <c r="E197" t="s">
        <v>429</v>
      </c>
      <c r="F197" t="s">
        <v>429</v>
      </c>
      <c r="G197" t="s">
        <v>422</v>
      </c>
      <c r="H197" t="s">
        <v>429</v>
      </c>
      <c r="I197" t="s">
        <v>429</v>
      </c>
      <c r="K197" s="2">
        <v>0.401388888888889</v>
      </c>
      <c r="L197" s="3">
        <f t="shared" si="8"/>
        <v>310.4013888888889</v>
      </c>
      <c r="M197" t="s">
        <v>429</v>
      </c>
      <c r="N197" t="s">
        <v>429</v>
      </c>
    </row>
    <row r="198" spans="1:14" ht="12.75">
      <c r="A198" t="s">
        <v>275</v>
      </c>
      <c r="B198" s="1">
        <v>36835</v>
      </c>
      <c r="C198" s="2">
        <v>0.4076388888888889</v>
      </c>
      <c r="D198" t="s">
        <v>421</v>
      </c>
      <c r="E198">
        <v>0.676</v>
      </c>
      <c r="F198">
        <v>9.4592</v>
      </c>
      <c r="G198" t="s">
        <v>422</v>
      </c>
      <c r="H198">
        <v>1.668</v>
      </c>
      <c r="I198">
        <v>86.3571</v>
      </c>
      <c r="K198" s="2">
        <v>0.403472222222222</v>
      </c>
      <c r="L198" s="3">
        <f aca="true" t="shared" si="11" ref="L198:L261">B198-DATE(1999,12,31)+K198</f>
        <v>310.4034722222222</v>
      </c>
      <c r="M198">
        <f t="shared" si="9"/>
        <v>456.7492093128063</v>
      </c>
      <c r="N198">
        <f t="shared" si="10"/>
        <v>141.40043994184535</v>
      </c>
    </row>
    <row r="199" spans="1:14" ht="12.75">
      <c r="A199" t="s">
        <v>276</v>
      </c>
      <c r="B199" s="1">
        <v>36835</v>
      </c>
      <c r="C199" s="2">
        <v>0.4097337962962963</v>
      </c>
      <c r="D199" t="s">
        <v>421</v>
      </c>
      <c r="E199">
        <v>0.676</v>
      </c>
      <c r="F199">
        <v>10.6461</v>
      </c>
      <c r="G199" t="s">
        <v>422</v>
      </c>
      <c r="H199">
        <v>1.668</v>
      </c>
      <c r="I199">
        <v>87.1648</v>
      </c>
      <c r="K199" s="2">
        <v>0.405555555555555</v>
      </c>
      <c r="L199" s="3">
        <f t="shared" si="11"/>
        <v>310.40555555555557</v>
      </c>
      <c r="M199">
        <f t="shared" si="9"/>
        <v>514.0601485606677</v>
      </c>
      <c r="N199">
        <f t="shared" si="10"/>
        <v>142.28624709016495</v>
      </c>
    </row>
    <row r="200" spans="1:14" ht="12.75">
      <c r="A200" t="s">
        <v>277</v>
      </c>
      <c r="B200" s="1">
        <v>36835</v>
      </c>
      <c r="C200" s="2">
        <v>0.41181712962962963</v>
      </c>
      <c r="D200" t="s">
        <v>421</v>
      </c>
      <c r="E200">
        <v>0.675</v>
      </c>
      <c r="F200">
        <v>9.5795</v>
      </c>
      <c r="G200" t="s">
        <v>422</v>
      </c>
      <c r="H200">
        <v>1.666</v>
      </c>
      <c r="I200">
        <v>90.086</v>
      </c>
      <c r="K200" s="2">
        <v>0.407638888888889</v>
      </c>
      <c r="L200" s="3">
        <f t="shared" si="11"/>
        <v>310.40763888888887</v>
      </c>
      <c r="M200">
        <f t="shared" si="9"/>
        <v>462.5580440853379</v>
      </c>
      <c r="N200">
        <f t="shared" si="10"/>
        <v>145.48993638281243</v>
      </c>
    </row>
    <row r="201" spans="1:14" ht="12.75">
      <c r="A201" t="s">
        <v>429</v>
      </c>
      <c r="B201" s="1">
        <v>36835</v>
      </c>
      <c r="C201">
        <f>AVERAGE(C200,C202)</f>
        <v>0.41390046296296296</v>
      </c>
      <c r="D201" t="s">
        <v>421</v>
      </c>
      <c r="E201" t="s">
        <v>429</v>
      </c>
      <c r="F201" t="s">
        <v>429</v>
      </c>
      <c r="G201" t="s">
        <v>422</v>
      </c>
      <c r="H201" t="s">
        <v>429</v>
      </c>
      <c r="I201" t="s">
        <v>429</v>
      </c>
      <c r="K201" s="2">
        <v>0.409722222222222</v>
      </c>
      <c r="L201" s="3">
        <f t="shared" si="11"/>
        <v>310.40972222222223</v>
      </c>
      <c r="M201" t="s">
        <v>429</v>
      </c>
      <c r="N201" t="s">
        <v>429</v>
      </c>
    </row>
    <row r="202" spans="1:14" ht="12.75">
      <c r="A202" t="s">
        <v>278</v>
      </c>
      <c r="B202" s="1">
        <v>36835</v>
      </c>
      <c r="C202" s="2">
        <v>0.4159837962962963</v>
      </c>
      <c r="D202" t="s">
        <v>421</v>
      </c>
      <c r="E202">
        <v>0.676</v>
      </c>
      <c r="F202">
        <v>9.8455</v>
      </c>
      <c r="G202" t="s">
        <v>422</v>
      </c>
      <c r="H202">
        <v>1.668</v>
      </c>
      <c r="I202">
        <v>88.5459</v>
      </c>
      <c r="K202" s="2">
        <v>0.411805555555555</v>
      </c>
      <c r="L202" s="3">
        <f t="shared" si="11"/>
        <v>310.41180555555553</v>
      </c>
      <c r="M202">
        <f t="shared" si="9"/>
        <v>475.40218414762717</v>
      </c>
      <c r="N202">
        <f t="shared" si="10"/>
        <v>143.80090383467936</v>
      </c>
    </row>
    <row r="203" spans="1:14" ht="12.75">
      <c r="A203" t="s">
        <v>429</v>
      </c>
      <c r="B203" s="1">
        <v>36835</v>
      </c>
      <c r="C203">
        <f>AVERAGE(C202,C204)</f>
        <v>0.4180671296296296</v>
      </c>
      <c r="D203" t="s">
        <v>421</v>
      </c>
      <c r="E203" t="s">
        <v>429</v>
      </c>
      <c r="F203" t="s">
        <v>429</v>
      </c>
      <c r="G203" t="s">
        <v>422</v>
      </c>
      <c r="H203" t="s">
        <v>429</v>
      </c>
      <c r="I203" t="s">
        <v>429</v>
      </c>
      <c r="K203" s="2">
        <v>0.413888888888889</v>
      </c>
      <c r="L203" s="3">
        <f t="shared" si="11"/>
        <v>310.4138888888889</v>
      </c>
      <c r="M203" t="s">
        <v>429</v>
      </c>
      <c r="N203" t="s">
        <v>429</v>
      </c>
    </row>
    <row r="204" spans="1:14" ht="12.75">
      <c r="A204" t="s">
        <v>279</v>
      </c>
      <c r="B204" s="1">
        <v>36835</v>
      </c>
      <c r="C204" s="2">
        <v>0.42015046296296293</v>
      </c>
      <c r="D204" t="s">
        <v>421</v>
      </c>
      <c r="E204">
        <v>0.676</v>
      </c>
      <c r="F204">
        <v>10.5088</v>
      </c>
      <c r="G204" t="s">
        <v>422</v>
      </c>
      <c r="H204">
        <v>1.668</v>
      </c>
      <c r="I204">
        <v>90.3088</v>
      </c>
      <c r="K204" s="2">
        <v>0.415972222222222</v>
      </c>
      <c r="L204" s="3">
        <f t="shared" si="11"/>
        <v>310.4159722222222</v>
      </c>
      <c r="M204">
        <f>$O$4/AVERAGE($P$207,$P$47)*F204*40</f>
        <v>532.5113145073266</v>
      </c>
      <c r="N204">
        <f t="shared" si="10"/>
        <v>145.7342818485121</v>
      </c>
    </row>
    <row r="205" spans="1:17" ht="12.75">
      <c r="A205" t="s">
        <v>280</v>
      </c>
      <c r="B205" s="1">
        <v>36835</v>
      </c>
      <c r="C205" s="2">
        <v>0.42224537037037035</v>
      </c>
      <c r="D205" t="s">
        <v>421</v>
      </c>
      <c r="E205">
        <v>0.675</v>
      </c>
      <c r="F205">
        <v>9.781</v>
      </c>
      <c r="G205" t="s">
        <v>422</v>
      </c>
      <c r="H205">
        <v>1.666</v>
      </c>
      <c r="I205">
        <v>214.7468</v>
      </c>
      <c r="K205" s="2">
        <v>0.418055555555555</v>
      </c>
      <c r="L205" s="3">
        <f t="shared" si="11"/>
        <v>310.41805555555555</v>
      </c>
      <c r="M205" t="s">
        <v>429</v>
      </c>
      <c r="N205" t="s">
        <v>429</v>
      </c>
      <c r="P205" t="s">
        <v>430</v>
      </c>
      <c r="Q205" t="s">
        <v>421</v>
      </c>
    </row>
    <row r="206" spans="1:14" ht="12.75">
      <c r="A206" t="s">
        <v>281</v>
      </c>
      <c r="B206" s="1">
        <v>36835</v>
      </c>
      <c r="C206" s="2">
        <v>0.42432870370370374</v>
      </c>
      <c r="D206" t="s">
        <v>421</v>
      </c>
      <c r="E206">
        <v>0.676</v>
      </c>
      <c r="F206">
        <v>9.7831</v>
      </c>
      <c r="G206" t="s">
        <v>422</v>
      </c>
      <c r="H206">
        <v>1.666</v>
      </c>
      <c r="I206">
        <v>217.7267</v>
      </c>
      <c r="K206" s="2">
        <v>0.420138888888889</v>
      </c>
      <c r="L206" s="3">
        <f t="shared" si="11"/>
        <v>310.4201388888889</v>
      </c>
      <c r="M206" t="s">
        <v>429</v>
      </c>
      <c r="N206" t="s">
        <v>429</v>
      </c>
    </row>
    <row r="207" spans="1:17" ht="12.75">
      <c r="A207" t="s">
        <v>282</v>
      </c>
      <c r="B207" s="1">
        <v>36835</v>
      </c>
      <c r="C207" s="2">
        <v>0.426412037037037</v>
      </c>
      <c r="D207" t="s">
        <v>421</v>
      </c>
      <c r="E207">
        <v>0.675</v>
      </c>
      <c r="F207">
        <v>10.4574</v>
      </c>
      <c r="G207" t="s">
        <v>422</v>
      </c>
      <c r="H207">
        <v>1.666</v>
      </c>
      <c r="I207">
        <v>214.5785</v>
      </c>
      <c r="K207" s="2">
        <v>0.422222222222222</v>
      </c>
      <c r="L207" s="3">
        <f t="shared" si="11"/>
        <v>310.4222222222222</v>
      </c>
      <c r="M207" t="s">
        <v>429</v>
      </c>
      <c r="N207" t="s">
        <v>429</v>
      </c>
      <c r="P207">
        <f>AVERAGE(I206:I208)</f>
        <v>215.61173333333332</v>
      </c>
      <c r="Q207">
        <f>AVERAGE(F206:F208)</f>
        <v>10.4188</v>
      </c>
    </row>
    <row r="208" spans="1:17" ht="12.75">
      <c r="A208" t="s">
        <v>283</v>
      </c>
      <c r="B208" s="1">
        <v>36835</v>
      </c>
      <c r="C208" s="2">
        <v>0.4284953703703704</v>
      </c>
      <c r="D208" t="s">
        <v>421</v>
      </c>
      <c r="E208">
        <v>0.676</v>
      </c>
      <c r="F208">
        <v>11.0159</v>
      </c>
      <c r="G208" t="s">
        <v>422</v>
      </c>
      <c r="H208">
        <v>1.666</v>
      </c>
      <c r="I208">
        <v>214.53</v>
      </c>
      <c r="K208" s="2">
        <v>0.424305555555555</v>
      </c>
      <c r="L208" s="3">
        <f t="shared" si="11"/>
        <v>310.4243055555556</v>
      </c>
      <c r="M208" t="s">
        <v>429</v>
      </c>
      <c r="N208" t="s">
        <v>429</v>
      </c>
      <c r="P208">
        <f>STDEV(I206:I208)</f>
        <v>1.831775385613073</v>
      </c>
      <c r="Q208">
        <f>STDEV(F206:F208)</f>
        <v>0.6173057832225486</v>
      </c>
    </row>
    <row r="209" spans="1:14" ht="12.75">
      <c r="A209" t="s">
        <v>284</v>
      </c>
      <c r="B209" s="1">
        <v>36835</v>
      </c>
      <c r="C209" s="2">
        <v>0.4305787037037037</v>
      </c>
      <c r="D209" t="s">
        <v>421</v>
      </c>
      <c r="E209">
        <v>0.675</v>
      </c>
      <c r="F209">
        <v>9.5965</v>
      </c>
      <c r="G209" t="s">
        <v>422</v>
      </c>
      <c r="H209">
        <v>1.666</v>
      </c>
      <c r="I209">
        <v>94.6424</v>
      </c>
      <c r="K209" s="2">
        <v>0.426388888888889</v>
      </c>
      <c r="L209" s="3">
        <f t="shared" si="11"/>
        <v>310.4263888888889</v>
      </c>
      <c r="M209">
        <f aca="true" t="shared" si="12" ref="M209:M271">500*F209/AVERAGE($Q$367,$Q$207)</f>
        <v>454.75439045425685</v>
      </c>
      <c r="N209">
        <f aca="true" t="shared" si="13" ref="N209:N271">(277-103)/(-60+(AVERAGE($P$207,$P$367)))*I209+277-((277-103)/(-60+(AVERAGE($P$207,$P$367)))*210)</f>
        <v>148.44900446452297</v>
      </c>
    </row>
    <row r="210" spans="1:14" ht="12.75">
      <c r="A210" t="s">
        <v>285</v>
      </c>
      <c r="B210" s="1">
        <v>36835</v>
      </c>
      <c r="C210" s="2">
        <v>0.43271990740740746</v>
      </c>
      <c r="D210" t="s">
        <v>421</v>
      </c>
      <c r="E210">
        <v>0.676</v>
      </c>
      <c r="F210">
        <v>10.4742</v>
      </c>
      <c r="G210" t="s">
        <v>422</v>
      </c>
      <c r="H210">
        <v>1.668</v>
      </c>
      <c r="I210">
        <v>95.44</v>
      </c>
      <c r="K210" s="2">
        <v>0.428472222222222</v>
      </c>
      <c r="L210" s="3">
        <f t="shared" si="11"/>
        <v>310.42847222222224</v>
      </c>
      <c r="M210">
        <f t="shared" si="12"/>
        <v>496.3464217679338</v>
      </c>
      <c r="N210">
        <f t="shared" si="13"/>
        <v>149.3378256088524</v>
      </c>
    </row>
    <row r="211" spans="1:14" ht="12.75">
      <c r="A211" t="s">
        <v>286</v>
      </c>
      <c r="B211" s="1">
        <v>36835</v>
      </c>
      <c r="C211" s="2">
        <v>0.43474537037037037</v>
      </c>
      <c r="D211" t="s">
        <v>421</v>
      </c>
      <c r="E211">
        <v>0.676</v>
      </c>
      <c r="F211">
        <v>9.3361</v>
      </c>
      <c r="G211" t="s">
        <v>422</v>
      </c>
      <c r="H211">
        <v>1.668</v>
      </c>
      <c r="I211">
        <v>94.6673</v>
      </c>
      <c r="K211" s="2">
        <v>0.430555555555555</v>
      </c>
      <c r="L211" s="3">
        <f t="shared" si="11"/>
        <v>310.43055555555554</v>
      </c>
      <c r="M211">
        <f t="shared" si="12"/>
        <v>442.4146787599633</v>
      </c>
      <c r="N211">
        <f t="shared" si="13"/>
        <v>148.47675226604483</v>
      </c>
    </row>
    <row r="212" spans="1:14" ht="12.75">
      <c r="A212" t="s">
        <v>429</v>
      </c>
      <c r="B212" s="1">
        <v>36835</v>
      </c>
      <c r="C212">
        <f>AVERAGE(C211,C213)</f>
        <v>0.4368344907407407</v>
      </c>
      <c r="D212" t="s">
        <v>421</v>
      </c>
      <c r="E212" t="s">
        <v>429</v>
      </c>
      <c r="F212" t="s">
        <v>429</v>
      </c>
      <c r="G212" t="s">
        <v>422</v>
      </c>
      <c r="H212" t="s">
        <v>429</v>
      </c>
      <c r="I212" t="s">
        <v>429</v>
      </c>
      <c r="K212" s="2">
        <v>0.432638888888889</v>
      </c>
      <c r="L212" s="3">
        <f t="shared" si="11"/>
        <v>310.4326388888889</v>
      </c>
      <c r="M212" t="s">
        <v>429</v>
      </c>
      <c r="N212" t="s">
        <v>429</v>
      </c>
    </row>
    <row r="213" spans="1:14" ht="12.75">
      <c r="A213" t="s">
        <v>287</v>
      </c>
      <c r="B213" s="1">
        <v>36835</v>
      </c>
      <c r="C213" s="2">
        <v>0.43892361111111106</v>
      </c>
      <c r="D213" t="s">
        <v>421</v>
      </c>
      <c r="E213">
        <v>0.675</v>
      </c>
      <c r="F213">
        <v>10.483</v>
      </c>
      <c r="G213" t="s">
        <v>422</v>
      </c>
      <c r="H213">
        <v>1.668</v>
      </c>
      <c r="I213">
        <v>92.5011</v>
      </c>
      <c r="K213" s="2">
        <v>0.434722222222222</v>
      </c>
      <c r="L213" s="3">
        <f t="shared" si="11"/>
        <v>310.4347222222222</v>
      </c>
      <c r="M213">
        <f t="shared" si="12"/>
        <v>496.76343199416186</v>
      </c>
      <c r="N213">
        <f t="shared" si="13"/>
        <v>146.06280497060047</v>
      </c>
    </row>
    <row r="214" spans="1:14" ht="12.75">
      <c r="A214" t="s">
        <v>429</v>
      </c>
      <c r="B214" s="1">
        <v>36835</v>
      </c>
      <c r="C214">
        <f>AVERAGE(C213,C215)</f>
        <v>0.44100694444444444</v>
      </c>
      <c r="D214" t="s">
        <v>421</v>
      </c>
      <c r="E214" t="s">
        <v>429</v>
      </c>
      <c r="F214" t="s">
        <v>429</v>
      </c>
      <c r="G214" t="s">
        <v>422</v>
      </c>
      <c r="H214" t="s">
        <v>429</v>
      </c>
      <c r="I214" t="s">
        <v>429</v>
      </c>
      <c r="K214" s="2">
        <v>0.436805555555556</v>
      </c>
      <c r="L214" s="3">
        <f t="shared" si="11"/>
        <v>310.43680555555557</v>
      </c>
      <c r="M214" t="s">
        <v>429</v>
      </c>
      <c r="N214" t="s">
        <v>429</v>
      </c>
    </row>
    <row r="215" spans="1:14" ht="12.75">
      <c r="A215" t="s">
        <v>288</v>
      </c>
      <c r="B215" s="1">
        <v>36835</v>
      </c>
      <c r="C215" s="2">
        <v>0.4430902777777778</v>
      </c>
      <c r="D215" t="s">
        <v>421</v>
      </c>
      <c r="E215">
        <v>0.675</v>
      </c>
      <c r="F215">
        <v>9.5653</v>
      </c>
      <c r="G215" t="s">
        <v>422</v>
      </c>
      <c r="H215">
        <v>1.668</v>
      </c>
      <c r="I215">
        <v>88.917</v>
      </c>
      <c r="K215" s="2">
        <v>0.438888888888889</v>
      </c>
      <c r="L215" s="3">
        <f t="shared" si="11"/>
        <v>310.43888888888887</v>
      </c>
      <c r="M215">
        <f t="shared" si="12"/>
        <v>453.2758996521756</v>
      </c>
      <c r="N215">
        <f t="shared" si="13"/>
        <v>142.06879310576707</v>
      </c>
    </row>
    <row r="216" spans="1:14" ht="12.75">
      <c r="A216" t="s">
        <v>429</v>
      </c>
      <c r="B216" s="1">
        <v>36835</v>
      </c>
      <c r="C216">
        <f>AVERAGE(C215,C217)</f>
        <v>0.44517361111111114</v>
      </c>
      <c r="D216" t="s">
        <v>421</v>
      </c>
      <c r="E216" t="s">
        <v>429</v>
      </c>
      <c r="F216" t="s">
        <v>429</v>
      </c>
      <c r="G216" t="s">
        <v>422</v>
      </c>
      <c r="H216" t="s">
        <v>429</v>
      </c>
      <c r="I216" t="s">
        <v>429</v>
      </c>
      <c r="K216" s="2">
        <v>0.440972222222222</v>
      </c>
      <c r="L216" s="3">
        <f t="shared" si="11"/>
        <v>310.44097222222223</v>
      </c>
      <c r="M216" t="s">
        <v>429</v>
      </c>
      <c r="N216" t="s">
        <v>429</v>
      </c>
    </row>
    <row r="217" spans="1:14" ht="12.75">
      <c r="A217" t="s">
        <v>289</v>
      </c>
      <c r="B217" s="1">
        <v>36835</v>
      </c>
      <c r="C217" s="2">
        <v>0.44725694444444447</v>
      </c>
      <c r="D217" t="s">
        <v>421</v>
      </c>
      <c r="E217">
        <v>0.676</v>
      </c>
      <c r="F217">
        <v>9.5264</v>
      </c>
      <c r="G217" t="s">
        <v>422</v>
      </c>
      <c r="H217">
        <v>1.668</v>
      </c>
      <c r="I217">
        <v>89.4339</v>
      </c>
      <c r="K217" s="2">
        <v>0.443055555555556</v>
      </c>
      <c r="L217" s="3">
        <f t="shared" si="11"/>
        <v>310.44305555555553</v>
      </c>
      <c r="M217">
        <f t="shared" si="12"/>
        <v>451.43252490214485</v>
      </c>
      <c r="N217">
        <f t="shared" si="13"/>
        <v>142.6448107204911</v>
      </c>
    </row>
    <row r="218" spans="1:14" ht="12.75">
      <c r="A218" t="s">
        <v>290</v>
      </c>
      <c r="B218" s="1">
        <v>36835</v>
      </c>
      <c r="C218" s="2">
        <v>0.44934027777777774</v>
      </c>
      <c r="D218" t="s">
        <v>421</v>
      </c>
      <c r="E218">
        <v>0.675</v>
      </c>
      <c r="F218">
        <v>10.0691</v>
      </c>
      <c r="G218" t="s">
        <v>422</v>
      </c>
      <c r="H218">
        <v>1.668</v>
      </c>
      <c r="I218">
        <v>89.0269</v>
      </c>
      <c r="K218" s="2">
        <v>0.445138888888889</v>
      </c>
      <c r="L218" s="3">
        <f t="shared" si="11"/>
        <v>310.4451388888889</v>
      </c>
      <c r="M218">
        <f t="shared" si="12"/>
        <v>477.14973510373136</v>
      </c>
      <c r="N218">
        <f t="shared" si="13"/>
        <v>142.19126231810637</v>
      </c>
    </row>
    <row r="219" spans="1:14" ht="12.75">
      <c r="A219" t="s">
        <v>291</v>
      </c>
      <c r="B219" s="1">
        <v>36835</v>
      </c>
      <c r="C219" s="2">
        <v>0.4514930555555556</v>
      </c>
      <c r="D219" t="s">
        <v>421</v>
      </c>
      <c r="E219">
        <v>0.676</v>
      </c>
      <c r="F219">
        <v>9.0874</v>
      </c>
      <c r="G219" t="s">
        <v>422</v>
      </c>
      <c r="H219">
        <v>1.67</v>
      </c>
      <c r="I219">
        <v>89.9264</v>
      </c>
      <c r="K219" s="2">
        <v>0.447222222222222</v>
      </c>
      <c r="L219" s="3">
        <f t="shared" si="11"/>
        <v>310.4472222222222</v>
      </c>
      <c r="M219">
        <f t="shared" si="12"/>
        <v>430.6294011164502</v>
      </c>
      <c r="N219">
        <f t="shared" si="13"/>
        <v>143.19363771846284</v>
      </c>
    </row>
    <row r="220" spans="1:14" ht="12.75">
      <c r="A220" t="s">
        <v>292</v>
      </c>
      <c r="B220" s="1">
        <v>36835</v>
      </c>
      <c r="C220" s="2">
        <v>0.4535763888888889</v>
      </c>
      <c r="D220" t="s">
        <v>421</v>
      </c>
      <c r="E220">
        <v>0.676</v>
      </c>
      <c r="F220">
        <v>9.0748</v>
      </c>
      <c r="G220" t="s">
        <v>422</v>
      </c>
      <c r="H220">
        <v>1.67</v>
      </c>
      <c r="I220">
        <v>91.4394</v>
      </c>
      <c r="K220" s="2">
        <v>0.449305555555556</v>
      </c>
      <c r="L220" s="3">
        <f t="shared" si="11"/>
        <v>310.44930555555555</v>
      </c>
      <c r="M220">
        <f t="shared" si="12"/>
        <v>430.03231829253264</v>
      </c>
      <c r="N220">
        <f t="shared" si="13"/>
        <v>144.87967883101354</v>
      </c>
    </row>
    <row r="221" spans="1:14" ht="12.75">
      <c r="A221" t="s">
        <v>293</v>
      </c>
      <c r="B221" s="1">
        <v>36835</v>
      </c>
      <c r="C221" s="2">
        <v>0.45560185185185187</v>
      </c>
      <c r="D221" t="s">
        <v>421</v>
      </c>
      <c r="E221">
        <v>0.675</v>
      </c>
      <c r="F221">
        <v>9.9542</v>
      </c>
      <c r="G221" t="s">
        <v>422</v>
      </c>
      <c r="H221">
        <v>1.668</v>
      </c>
      <c r="I221">
        <v>91.4933</v>
      </c>
      <c r="K221" s="2">
        <v>0.451388888888889</v>
      </c>
      <c r="L221" s="3">
        <f t="shared" si="11"/>
        <v>310.4513888888889</v>
      </c>
      <c r="M221">
        <f t="shared" si="12"/>
        <v>471.7049083999129</v>
      </c>
      <c r="N221">
        <f t="shared" si="13"/>
        <v>144.93974334916717</v>
      </c>
    </row>
    <row r="222" spans="1:14" ht="12.75">
      <c r="A222" t="s">
        <v>294</v>
      </c>
      <c r="B222" s="1">
        <v>36835</v>
      </c>
      <c r="C222" s="2">
        <v>0.45768518518518514</v>
      </c>
      <c r="D222" t="s">
        <v>421</v>
      </c>
      <c r="E222">
        <v>0.675</v>
      </c>
      <c r="F222">
        <v>10.446</v>
      </c>
      <c r="G222" t="s">
        <v>422</v>
      </c>
      <c r="H222">
        <v>1.668</v>
      </c>
      <c r="I222">
        <v>89.3539</v>
      </c>
      <c r="K222" s="2">
        <v>0.453472222222222</v>
      </c>
      <c r="L222" s="3">
        <f t="shared" si="11"/>
        <v>310.4534722222222</v>
      </c>
      <c r="M222">
        <f t="shared" si="12"/>
        <v>495.01009354297577</v>
      </c>
      <c r="N222">
        <f t="shared" si="13"/>
        <v>142.5556611573688</v>
      </c>
    </row>
    <row r="223" spans="1:14" ht="12.75">
      <c r="A223" t="s">
        <v>295</v>
      </c>
      <c r="B223" s="1">
        <v>36835</v>
      </c>
      <c r="C223" s="2">
        <v>0.4597685185185185</v>
      </c>
      <c r="D223" t="s">
        <v>421</v>
      </c>
      <c r="E223">
        <v>0.675</v>
      </c>
      <c r="F223">
        <v>10.2753</v>
      </c>
      <c r="G223" t="s">
        <v>422</v>
      </c>
      <c r="H223">
        <v>1.668</v>
      </c>
      <c r="I223">
        <v>88.1505</v>
      </c>
      <c r="K223" s="2">
        <v>0.455555555555556</v>
      </c>
      <c r="L223" s="3">
        <f t="shared" si="11"/>
        <v>310.4555555555556</v>
      </c>
      <c r="M223">
        <f t="shared" si="12"/>
        <v>486.92104290466574</v>
      </c>
      <c r="N223">
        <f t="shared" si="13"/>
        <v>141.21462885410145</v>
      </c>
    </row>
    <row r="224" spans="1:14" ht="12.75">
      <c r="A224" t="s">
        <v>296</v>
      </c>
      <c r="B224" s="1">
        <v>36835</v>
      </c>
      <c r="C224" s="2">
        <v>0.4619097222222222</v>
      </c>
      <c r="D224" t="s">
        <v>421</v>
      </c>
      <c r="E224">
        <v>0.675</v>
      </c>
      <c r="F224">
        <v>9.9354</v>
      </c>
      <c r="G224" t="s">
        <v>422</v>
      </c>
      <c r="H224">
        <v>1.668</v>
      </c>
      <c r="I224">
        <v>90.1557</v>
      </c>
      <c r="K224" s="2">
        <v>0.457638888888889</v>
      </c>
      <c r="L224" s="3">
        <f t="shared" si="11"/>
        <v>310.4576388888889</v>
      </c>
      <c r="M224">
        <f t="shared" si="12"/>
        <v>470.8140229166074</v>
      </c>
      <c r="N224">
        <f t="shared" si="13"/>
        <v>143.44916265376216</v>
      </c>
    </row>
    <row r="225" spans="1:14" ht="12.75">
      <c r="A225" t="s">
        <v>297</v>
      </c>
      <c r="B225" s="1">
        <v>36835</v>
      </c>
      <c r="C225" s="2">
        <v>0.4639351851851852</v>
      </c>
      <c r="D225" t="s">
        <v>421</v>
      </c>
      <c r="E225">
        <v>0.675</v>
      </c>
      <c r="F225">
        <v>9.7838</v>
      </c>
      <c r="G225" t="s">
        <v>422</v>
      </c>
      <c r="H225">
        <v>1.668</v>
      </c>
      <c r="I225">
        <v>90.6439</v>
      </c>
      <c r="K225" s="2">
        <v>0.459722222222222</v>
      </c>
      <c r="L225" s="3">
        <f t="shared" si="11"/>
        <v>310.45972222222224</v>
      </c>
      <c r="M225">
        <f t="shared" si="12"/>
        <v>463.63007401931515</v>
      </c>
      <c r="N225">
        <f t="shared" si="13"/>
        <v>143.99319786271607</v>
      </c>
    </row>
    <row r="226" spans="1:14" ht="12.75">
      <c r="A226" t="s">
        <v>298</v>
      </c>
      <c r="B226" s="1">
        <v>36835</v>
      </c>
      <c r="C226" s="2">
        <v>0.46601851851851855</v>
      </c>
      <c r="D226" t="s">
        <v>421</v>
      </c>
      <c r="E226">
        <v>0.675</v>
      </c>
      <c r="F226">
        <v>9.3577</v>
      </c>
      <c r="G226" t="s">
        <v>422</v>
      </c>
      <c r="H226">
        <v>1.668</v>
      </c>
      <c r="I226">
        <v>88.5806</v>
      </c>
      <c r="K226" s="2">
        <v>0.461805555555556</v>
      </c>
      <c r="L226" s="3">
        <f t="shared" si="11"/>
        <v>310.46180555555554</v>
      </c>
      <c r="M226">
        <f t="shared" si="12"/>
        <v>443.43824931525023</v>
      </c>
      <c r="N226">
        <f t="shared" si="13"/>
        <v>141.6939191928378</v>
      </c>
    </row>
    <row r="227" spans="1:14" ht="12.75">
      <c r="A227" t="s">
        <v>299</v>
      </c>
      <c r="B227" s="1">
        <v>36835</v>
      </c>
      <c r="C227" s="2">
        <v>0.4681134259259259</v>
      </c>
      <c r="D227" t="s">
        <v>421</v>
      </c>
      <c r="E227">
        <v>0.676</v>
      </c>
      <c r="F227">
        <v>10.3519</v>
      </c>
      <c r="G227" t="s">
        <v>422</v>
      </c>
      <c r="H227">
        <v>1.67</v>
      </c>
      <c r="I227">
        <v>90.3919</v>
      </c>
      <c r="K227" s="2">
        <v>0.463888888888889</v>
      </c>
      <c r="L227" s="3">
        <f t="shared" si="11"/>
        <v>310.4638888888889</v>
      </c>
      <c r="M227">
        <f t="shared" si="12"/>
        <v>490.5509273738782</v>
      </c>
      <c r="N227">
        <f t="shared" si="13"/>
        <v>143.7123767388808</v>
      </c>
    </row>
    <row r="228" spans="1:14" ht="12.75">
      <c r="A228" t="s">
        <v>300</v>
      </c>
      <c r="B228" s="1">
        <v>36835</v>
      </c>
      <c r="C228" s="2">
        <v>0.47019675925925924</v>
      </c>
      <c r="D228" t="s">
        <v>421</v>
      </c>
      <c r="E228">
        <v>0.675</v>
      </c>
      <c r="F228">
        <v>9.2213</v>
      </c>
      <c r="G228" t="s">
        <v>422</v>
      </c>
      <c r="H228">
        <v>1.67</v>
      </c>
      <c r="I228">
        <v>89.1876</v>
      </c>
      <c r="K228" s="2">
        <v>0.465972222222222</v>
      </c>
      <c r="L228" s="3">
        <f t="shared" si="11"/>
        <v>310.4659722222222</v>
      </c>
      <c r="M228">
        <f t="shared" si="12"/>
        <v>436.9745908087155</v>
      </c>
      <c r="N228">
        <f t="shared" si="13"/>
        <v>142.3703415030283</v>
      </c>
    </row>
    <row r="229" spans="1:14" ht="12.75">
      <c r="A229" t="s">
        <v>301</v>
      </c>
      <c r="B229" s="1">
        <v>36835</v>
      </c>
      <c r="C229" s="2">
        <v>0.47228009259259257</v>
      </c>
      <c r="D229" t="s">
        <v>421</v>
      </c>
      <c r="E229">
        <v>0.675</v>
      </c>
      <c r="F229">
        <v>10.0789</v>
      </c>
      <c r="G229" t="s">
        <v>422</v>
      </c>
      <c r="H229">
        <v>1.668</v>
      </c>
      <c r="I229">
        <v>91.843</v>
      </c>
      <c r="K229" s="2">
        <v>0.468055555555556</v>
      </c>
      <c r="L229" s="3">
        <f t="shared" si="11"/>
        <v>310.46805555555557</v>
      </c>
      <c r="M229">
        <f t="shared" si="12"/>
        <v>477.61413285566715</v>
      </c>
      <c r="N229">
        <f t="shared" si="13"/>
        <v>145.3294383769656</v>
      </c>
    </row>
    <row r="230" spans="1:14" ht="12.75">
      <c r="A230" t="s">
        <v>302</v>
      </c>
      <c r="B230" s="1">
        <v>36835</v>
      </c>
      <c r="C230" s="2">
        <v>0.47436342592592595</v>
      </c>
      <c r="D230" t="s">
        <v>421</v>
      </c>
      <c r="E230">
        <v>0.675</v>
      </c>
      <c r="F230">
        <v>9.6838</v>
      </c>
      <c r="G230" t="s">
        <v>422</v>
      </c>
      <c r="H230">
        <v>1.668</v>
      </c>
      <c r="I230">
        <v>90.2695</v>
      </c>
      <c r="K230" s="2">
        <v>0.470138888888889</v>
      </c>
      <c r="L230" s="3">
        <f t="shared" si="11"/>
        <v>310.47013888888887</v>
      </c>
      <c r="M230">
        <f t="shared" si="12"/>
        <v>458.8913214485419</v>
      </c>
      <c r="N230">
        <f t="shared" si="13"/>
        <v>143.57597790730367</v>
      </c>
    </row>
    <row r="231" spans="1:14" ht="12.75">
      <c r="A231" t="s">
        <v>303</v>
      </c>
      <c r="B231" s="1">
        <v>36835</v>
      </c>
      <c r="C231" s="2">
        <v>0.4764467592592592</v>
      </c>
      <c r="D231" t="s">
        <v>421</v>
      </c>
      <c r="E231">
        <v>0.675</v>
      </c>
      <c r="F231">
        <v>9.7813</v>
      </c>
      <c r="G231" t="s">
        <v>422</v>
      </c>
      <c r="H231">
        <v>1.668</v>
      </c>
      <c r="I231">
        <v>88.4877</v>
      </c>
      <c r="K231" s="2">
        <v>0.472222222222222</v>
      </c>
      <c r="L231" s="3">
        <f t="shared" si="11"/>
        <v>310.47222222222223</v>
      </c>
      <c r="M231">
        <f t="shared" si="12"/>
        <v>463.51160520504584</v>
      </c>
      <c r="N231">
        <f t="shared" si="13"/>
        <v>141.590394262662</v>
      </c>
    </row>
    <row r="232" spans="1:14" ht="12.75">
      <c r="A232" t="s">
        <v>304</v>
      </c>
      <c r="B232" s="1">
        <v>36835</v>
      </c>
      <c r="C232" s="2">
        <v>0.4785300925925926</v>
      </c>
      <c r="D232" t="s">
        <v>421</v>
      </c>
      <c r="E232">
        <v>0.675</v>
      </c>
      <c r="F232">
        <v>9.0709</v>
      </c>
      <c r="G232" t="s">
        <v>422</v>
      </c>
      <c r="H232">
        <v>1.668</v>
      </c>
      <c r="I232">
        <v>91.9015</v>
      </c>
      <c r="K232" s="2">
        <v>0.474305555555555</v>
      </c>
      <c r="L232" s="3">
        <f t="shared" si="11"/>
        <v>310.47430555555553</v>
      </c>
      <c r="M232">
        <f t="shared" si="12"/>
        <v>429.8475069422725</v>
      </c>
      <c r="N232">
        <f t="shared" si="13"/>
        <v>145.39462899499878</v>
      </c>
    </row>
    <row r="233" spans="1:14" ht="12.75">
      <c r="A233" t="s">
        <v>305</v>
      </c>
      <c r="B233" s="1">
        <v>36835</v>
      </c>
      <c r="C233" s="2">
        <v>0.4806134259259259</v>
      </c>
      <c r="D233" t="s">
        <v>421</v>
      </c>
      <c r="E233">
        <v>0.675</v>
      </c>
      <c r="F233">
        <v>9.8523</v>
      </c>
      <c r="G233" t="s">
        <v>422</v>
      </c>
      <c r="H233">
        <v>1.67</v>
      </c>
      <c r="I233">
        <v>86.801</v>
      </c>
      <c r="K233" s="2">
        <v>0.476388888888889</v>
      </c>
      <c r="L233" s="3">
        <f t="shared" si="11"/>
        <v>310.4763888888889</v>
      </c>
      <c r="M233">
        <f t="shared" si="12"/>
        <v>466.87611953029483</v>
      </c>
      <c r="N233">
        <f t="shared" si="13"/>
        <v>139.71078716118203</v>
      </c>
    </row>
    <row r="234" spans="1:14" ht="12.75">
      <c r="A234" t="s">
        <v>306</v>
      </c>
      <c r="B234" s="1">
        <v>36835</v>
      </c>
      <c r="C234" s="2">
        <v>0.48270833333333335</v>
      </c>
      <c r="D234" t="s">
        <v>421</v>
      </c>
      <c r="E234">
        <v>0.675</v>
      </c>
      <c r="F234">
        <v>8.9606</v>
      </c>
      <c r="G234" t="s">
        <v>422</v>
      </c>
      <c r="H234">
        <v>1.668</v>
      </c>
      <c r="I234">
        <v>90.0972</v>
      </c>
      <c r="K234" s="2">
        <v>0.478472222222222</v>
      </c>
      <c r="L234" s="3">
        <f t="shared" si="11"/>
        <v>310.4784722222222</v>
      </c>
      <c r="M234">
        <f t="shared" si="12"/>
        <v>424.62066285670954</v>
      </c>
      <c r="N234">
        <f t="shared" si="13"/>
        <v>143.383972035729</v>
      </c>
    </row>
    <row r="235" spans="1:14" ht="12.75">
      <c r="A235" t="s">
        <v>307</v>
      </c>
      <c r="B235" s="1">
        <v>36835</v>
      </c>
      <c r="C235" s="2">
        <v>0.4847916666666667</v>
      </c>
      <c r="D235" t="s">
        <v>421</v>
      </c>
      <c r="E235">
        <v>0.675</v>
      </c>
      <c r="F235">
        <v>9.2843</v>
      </c>
      <c r="G235" t="s">
        <v>422</v>
      </c>
      <c r="H235">
        <v>1.668</v>
      </c>
      <c r="I235">
        <v>92.793</v>
      </c>
      <c r="K235" s="2">
        <v>0.480555555555555</v>
      </c>
      <c r="L235" s="3">
        <f t="shared" si="11"/>
        <v>310.48055555555555</v>
      </c>
      <c r="M235">
        <f t="shared" si="12"/>
        <v>439.9600049283027</v>
      </c>
      <c r="N235">
        <f t="shared" si="13"/>
        <v>146.388089439043</v>
      </c>
    </row>
    <row r="236" spans="1:14" ht="12.75">
      <c r="A236" t="s">
        <v>308</v>
      </c>
      <c r="B236" s="1">
        <v>36835</v>
      </c>
      <c r="C236" s="2">
        <v>0.486875</v>
      </c>
      <c r="D236" t="s">
        <v>421</v>
      </c>
      <c r="E236">
        <v>0.675</v>
      </c>
      <c r="F236">
        <v>10.3019</v>
      </c>
      <c r="G236" t="s">
        <v>422</v>
      </c>
      <c r="H236">
        <v>1.67</v>
      </c>
      <c r="I236">
        <v>89.0278</v>
      </c>
      <c r="K236" s="2">
        <v>0.482638888888889</v>
      </c>
      <c r="L236" s="3">
        <f t="shared" si="11"/>
        <v>310.4826388888889</v>
      </c>
      <c r="M236">
        <f t="shared" si="12"/>
        <v>488.18155108849146</v>
      </c>
      <c r="N236">
        <f t="shared" si="13"/>
        <v>142.19226525069152</v>
      </c>
    </row>
    <row r="237" spans="1:14" ht="12.75">
      <c r="A237" t="s">
        <v>309</v>
      </c>
      <c r="B237" s="1">
        <v>36835</v>
      </c>
      <c r="C237" s="2">
        <v>0.48895833333333333</v>
      </c>
      <c r="D237" t="s">
        <v>421</v>
      </c>
      <c r="E237">
        <v>0.675</v>
      </c>
      <c r="F237">
        <v>9.7934</v>
      </c>
      <c r="G237" t="s">
        <v>422</v>
      </c>
      <c r="H237">
        <v>1.67</v>
      </c>
      <c r="I237">
        <v>89.4062</v>
      </c>
      <c r="K237" s="2">
        <v>0.484722222222222</v>
      </c>
      <c r="L237" s="3">
        <f t="shared" si="11"/>
        <v>310.4847222222222</v>
      </c>
      <c r="M237">
        <f t="shared" si="12"/>
        <v>464.0849942661094</v>
      </c>
      <c r="N237">
        <f t="shared" si="13"/>
        <v>142.61394268426002</v>
      </c>
    </row>
    <row r="238" spans="1:14" ht="12.75">
      <c r="A238" t="s">
        <v>429</v>
      </c>
      <c r="B238" s="1">
        <v>36835</v>
      </c>
      <c r="C238">
        <f>AVERAGE(C237,C239)</f>
        <v>0.49104166666666665</v>
      </c>
      <c r="D238" t="s">
        <v>421</v>
      </c>
      <c r="E238" t="s">
        <v>429</v>
      </c>
      <c r="F238" t="s">
        <v>429</v>
      </c>
      <c r="G238" t="s">
        <v>422</v>
      </c>
      <c r="H238" t="s">
        <v>429</v>
      </c>
      <c r="I238" t="s">
        <v>429</v>
      </c>
      <c r="K238" s="2">
        <v>0.486805555555555</v>
      </c>
      <c r="L238" s="3">
        <f t="shared" si="11"/>
        <v>310.4868055555556</v>
      </c>
      <c r="M238" t="s">
        <v>429</v>
      </c>
      <c r="N238" t="s">
        <v>429</v>
      </c>
    </row>
    <row r="239" spans="1:14" ht="12.75">
      <c r="A239" t="s">
        <v>310</v>
      </c>
      <c r="B239" s="1">
        <v>36835</v>
      </c>
      <c r="C239" s="2">
        <v>0.493125</v>
      </c>
      <c r="D239" t="s">
        <v>421</v>
      </c>
      <c r="E239">
        <v>0.676</v>
      </c>
      <c r="F239">
        <v>9.6039</v>
      </c>
      <c r="G239" t="s">
        <v>422</v>
      </c>
      <c r="H239">
        <v>1.671</v>
      </c>
      <c r="I239">
        <v>88.0619</v>
      </c>
      <c r="K239" s="2">
        <v>0.488888888888889</v>
      </c>
      <c r="L239" s="3">
        <f t="shared" si="11"/>
        <v>310.4888888888889</v>
      </c>
      <c r="M239">
        <f t="shared" si="12"/>
        <v>455.105058144494</v>
      </c>
      <c r="N239">
        <f t="shared" si="13"/>
        <v>141.1158957129435</v>
      </c>
    </row>
    <row r="240" spans="1:14" ht="12.75">
      <c r="A240" t="s">
        <v>311</v>
      </c>
      <c r="B240" s="1">
        <v>36835</v>
      </c>
      <c r="C240" s="2">
        <v>0.49521990740740746</v>
      </c>
      <c r="D240" t="s">
        <v>421</v>
      </c>
      <c r="E240">
        <v>0.675</v>
      </c>
      <c r="F240">
        <v>10.8404</v>
      </c>
      <c r="G240" t="s">
        <v>422</v>
      </c>
      <c r="H240">
        <v>1.67</v>
      </c>
      <c r="I240">
        <v>86.6791</v>
      </c>
      <c r="K240" s="2">
        <v>0.490972222222222</v>
      </c>
      <c r="L240" s="3">
        <f t="shared" si="11"/>
        <v>310.49097222222224</v>
      </c>
      <c r="M240">
        <f t="shared" si="12"/>
        <v>513.6997336821056</v>
      </c>
      <c r="N240">
        <f t="shared" si="13"/>
        <v>139.57494551437438</v>
      </c>
    </row>
    <row r="241" spans="1:14" ht="12.75">
      <c r="A241" t="s">
        <v>312</v>
      </c>
      <c r="B241" s="1">
        <v>36835</v>
      </c>
      <c r="C241" s="2">
        <v>0.4973032407407407</v>
      </c>
      <c r="D241" t="s">
        <v>421</v>
      </c>
      <c r="E241">
        <v>0.676</v>
      </c>
      <c r="F241">
        <v>9.135</v>
      </c>
      <c r="G241" t="s">
        <v>422</v>
      </c>
      <c r="H241">
        <v>1.671</v>
      </c>
      <c r="I241">
        <v>85.786</v>
      </c>
      <c r="K241" s="2">
        <v>0.493055555555555</v>
      </c>
      <c r="L241" s="3">
        <f t="shared" si="11"/>
        <v>310.49305555555554</v>
      </c>
      <c r="M241">
        <f t="shared" si="12"/>
        <v>432.8850473401382</v>
      </c>
      <c r="N241">
        <f t="shared" si="13"/>
        <v>138.5797020790677</v>
      </c>
    </row>
    <row r="242" spans="1:14" ht="12.75">
      <c r="A242" t="s">
        <v>313</v>
      </c>
      <c r="B242" s="1">
        <v>36835</v>
      </c>
      <c r="C242" s="2">
        <v>0.4993865740740741</v>
      </c>
      <c r="D242" t="s">
        <v>421</v>
      </c>
      <c r="E242">
        <v>0.675</v>
      </c>
      <c r="F242">
        <v>9.0906</v>
      </c>
      <c r="G242" t="s">
        <v>422</v>
      </c>
      <c r="H242">
        <v>1.67</v>
      </c>
      <c r="I242">
        <v>87.751</v>
      </c>
      <c r="K242" s="2">
        <v>0.495138888888889</v>
      </c>
      <c r="L242" s="3">
        <f t="shared" si="11"/>
        <v>310.4951388888889</v>
      </c>
      <c r="M242">
        <f t="shared" si="12"/>
        <v>430.7810411987149</v>
      </c>
      <c r="N242">
        <f t="shared" si="13"/>
        <v>140.76943822325947</v>
      </c>
    </row>
    <row r="243" spans="1:14" ht="12.75">
      <c r="A243" t="s">
        <v>314</v>
      </c>
      <c r="B243" s="1">
        <v>36835</v>
      </c>
      <c r="C243" s="2">
        <v>0.5014699074074074</v>
      </c>
      <c r="D243" t="s">
        <v>421</v>
      </c>
      <c r="E243">
        <v>0.676</v>
      </c>
      <c r="F243">
        <v>9.49</v>
      </c>
      <c r="G243" t="s">
        <v>422</v>
      </c>
      <c r="H243">
        <v>1.671</v>
      </c>
      <c r="I243">
        <v>83.8936</v>
      </c>
      <c r="K243" s="2">
        <v>0.497222222222222</v>
      </c>
      <c r="L243" s="3">
        <f t="shared" si="11"/>
        <v>310.4972222222222</v>
      </c>
      <c r="M243">
        <f t="shared" si="12"/>
        <v>449.70761896638334</v>
      </c>
      <c r="N243">
        <f t="shared" si="13"/>
        <v>136.47086916340945</v>
      </c>
    </row>
    <row r="244" spans="1:14" ht="12.75">
      <c r="A244" t="s">
        <v>315</v>
      </c>
      <c r="B244" s="1">
        <v>36835</v>
      </c>
      <c r="C244" s="2">
        <v>0.5036111111111111</v>
      </c>
      <c r="D244" t="s">
        <v>421</v>
      </c>
      <c r="E244">
        <v>0.675</v>
      </c>
      <c r="F244">
        <v>10.0562</v>
      </c>
      <c r="G244" t="s">
        <v>422</v>
      </c>
      <c r="H244">
        <v>1.67</v>
      </c>
      <c r="I244">
        <v>78.8015</v>
      </c>
      <c r="K244" s="2">
        <v>0.499305555555555</v>
      </c>
      <c r="L244" s="3">
        <f t="shared" si="11"/>
        <v>310.49930555555557</v>
      </c>
      <c r="M244">
        <f t="shared" si="12"/>
        <v>476.5384360221016</v>
      </c>
      <c r="N244">
        <f t="shared" si="13"/>
        <v>130.79638803372055</v>
      </c>
    </row>
    <row r="245" spans="1:14" ht="12.75">
      <c r="A245" t="s">
        <v>429</v>
      </c>
      <c r="B245" s="1">
        <v>36835</v>
      </c>
      <c r="C245">
        <f>AVERAGE(C244,C246)</f>
        <v>0.5056944444444444</v>
      </c>
      <c r="D245" t="s">
        <v>421</v>
      </c>
      <c r="E245" t="s">
        <v>429</v>
      </c>
      <c r="F245" t="s">
        <v>429</v>
      </c>
      <c r="G245" t="s">
        <v>422</v>
      </c>
      <c r="H245" t="s">
        <v>429</v>
      </c>
      <c r="I245" t="s">
        <v>429</v>
      </c>
      <c r="K245" s="2">
        <v>0.501388888888889</v>
      </c>
      <c r="L245" s="3">
        <f t="shared" si="11"/>
        <v>310.50138888888887</v>
      </c>
      <c r="M245" t="s">
        <v>429</v>
      </c>
      <c r="N245" t="s">
        <v>429</v>
      </c>
    </row>
    <row r="246" spans="1:14" ht="12.75">
      <c r="A246" t="s">
        <v>316</v>
      </c>
      <c r="B246" s="1">
        <v>36835</v>
      </c>
      <c r="C246" s="2">
        <v>0.5077777777777778</v>
      </c>
      <c r="D246" t="s">
        <v>421</v>
      </c>
      <c r="E246">
        <v>0.675</v>
      </c>
      <c r="F246">
        <v>9.5331</v>
      </c>
      <c r="G246" t="s">
        <v>422</v>
      </c>
      <c r="H246">
        <v>1.668</v>
      </c>
      <c r="I246">
        <v>82.8431</v>
      </c>
      <c r="K246" s="2">
        <v>0.503472222222222</v>
      </c>
      <c r="L246" s="3">
        <f t="shared" si="11"/>
        <v>310.50347222222223</v>
      </c>
      <c r="M246">
        <f t="shared" si="12"/>
        <v>451.7500213243865</v>
      </c>
      <c r="N246">
        <f t="shared" si="13"/>
        <v>135.30022396265966</v>
      </c>
    </row>
    <row r="247" spans="1:14" ht="12.75">
      <c r="A247" t="s">
        <v>317</v>
      </c>
      <c r="B247" s="1">
        <v>36835</v>
      </c>
      <c r="C247" s="2">
        <v>0.5098148148148148</v>
      </c>
      <c r="D247" t="s">
        <v>421</v>
      </c>
      <c r="E247">
        <v>0.675</v>
      </c>
      <c r="F247">
        <v>10.2235</v>
      </c>
      <c r="G247" t="s">
        <v>422</v>
      </c>
      <c r="H247">
        <v>1.668</v>
      </c>
      <c r="I247">
        <v>75.1498</v>
      </c>
      <c r="K247" s="2">
        <v>0.505555555555555</v>
      </c>
      <c r="L247" s="3">
        <f t="shared" si="11"/>
        <v>310.50555555555553</v>
      </c>
      <c r="M247">
        <f t="shared" si="12"/>
        <v>484.46636907300524</v>
      </c>
      <c r="N247">
        <f t="shared" si="13"/>
        <v>126.7270447880488</v>
      </c>
    </row>
    <row r="248" spans="1:14" ht="12.75">
      <c r="A248" t="s">
        <v>318</v>
      </c>
      <c r="B248" s="1">
        <v>36835</v>
      </c>
      <c r="C248" s="2">
        <v>0.5118981481481482</v>
      </c>
      <c r="D248" t="s">
        <v>421</v>
      </c>
      <c r="E248">
        <v>0.675</v>
      </c>
      <c r="F248">
        <v>10.8249</v>
      </c>
      <c r="G248" t="s">
        <v>422</v>
      </c>
      <c r="H248">
        <v>1.668</v>
      </c>
      <c r="I248">
        <v>75.7176</v>
      </c>
      <c r="K248" s="2">
        <v>0.507638888888889</v>
      </c>
      <c r="L248" s="3">
        <f t="shared" si="11"/>
        <v>310.5076388888889</v>
      </c>
      <c r="M248">
        <f t="shared" si="12"/>
        <v>512.9652270336356</v>
      </c>
      <c r="N248">
        <f t="shared" si="13"/>
        <v>127.35978381230942</v>
      </c>
    </row>
    <row r="249" spans="1:14" ht="12.75">
      <c r="A249" t="s">
        <v>319</v>
      </c>
      <c r="B249" s="1">
        <v>36835</v>
      </c>
      <c r="C249" s="2">
        <v>0.5139814814814815</v>
      </c>
      <c r="D249" t="s">
        <v>421</v>
      </c>
      <c r="E249">
        <v>0.676</v>
      </c>
      <c r="F249">
        <v>9.4513</v>
      </c>
      <c r="G249" t="s">
        <v>422</v>
      </c>
      <c r="H249">
        <v>1.671</v>
      </c>
      <c r="I249">
        <v>80.4327</v>
      </c>
      <c r="K249" s="2">
        <v>0.509722222222222</v>
      </c>
      <c r="L249" s="3">
        <f t="shared" si="11"/>
        <v>310.5097222222222</v>
      </c>
      <c r="M249">
        <f t="shared" si="12"/>
        <v>447.873721721494</v>
      </c>
      <c r="N249">
        <f t="shared" si="13"/>
        <v>132.61414762578445</v>
      </c>
    </row>
    <row r="250" spans="1:14" ht="12.75">
      <c r="A250" t="s">
        <v>320</v>
      </c>
      <c r="B250" s="1">
        <v>36835</v>
      </c>
      <c r="C250" s="2">
        <v>0.5160648148148148</v>
      </c>
      <c r="D250" t="s">
        <v>421</v>
      </c>
      <c r="E250">
        <v>0.675</v>
      </c>
      <c r="F250">
        <v>9.5347</v>
      </c>
      <c r="G250" t="s">
        <v>422</v>
      </c>
      <c r="H250">
        <v>1.67</v>
      </c>
      <c r="I250">
        <v>80.7194</v>
      </c>
      <c r="K250" s="2">
        <v>0.511805555555555</v>
      </c>
      <c r="L250" s="3">
        <f t="shared" si="11"/>
        <v>310.51180555555555</v>
      </c>
      <c r="M250">
        <f t="shared" si="12"/>
        <v>451.825841365519</v>
      </c>
      <c r="N250">
        <f t="shared" si="13"/>
        <v>132.93363737262402</v>
      </c>
    </row>
    <row r="251" spans="1:14" ht="12.75">
      <c r="A251" t="s">
        <v>321</v>
      </c>
      <c r="B251" s="1">
        <v>36835</v>
      </c>
      <c r="C251" s="2">
        <v>0.5181481481481481</v>
      </c>
      <c r="D251" t="s">
        <v>421</v>
      </c>
      <c r="E251">
        <v>0.675</v>
      </c>
      <c r="F251">
        <v>10.1482</v>
      </c>
      <c r="G251" t="s">
        <v>422</v>
      </c>
      <c r="H251">
        <v>1.67</v>
      </c>
      <c r="I251">
        <v>84.1563</v>
      </c>
      <c r="K251" s="2">
        <v>0.513888888888889</v>
      </c>
      <c r="L251" s="3">
        <f t="shared" si="11"/>
        <v>310.5138888888889</v>
      </c>
      <c r="M251">
        <f t="shared" si="12"/>
        <v>480.8980883872129</v>
      </c>
      <c r="N251">
        <f t="shared" si="13"/>
        <v>136.76361404131237</v>
      </c>
    </row>
    <row r="252" spans="1:14" ht="12.75">
      <c r="A252" t="s">
        <v>322</v>
      </c>
      <c r="B252" s="1">
        <v>36835</v>
      </c>
      <c r="C252" s="2">
        <v>0.5202314814814815</v>
      </c>
      <c r="D252" t="s">
        <v>421</v>
      </c>
      <c r="E252">
        <v>0.676</v>
      </c>
      <c r="F252">
        <v>9.7016</v>
      </c>
      <c r="G252" t="s">
        <v>422</v>
      </c>
      <c r="H252">
        <v>1.671</v>
      </c>
      <c r="I252">
        <v>84.4937</v>
      </c>
      <c r="K252" s="2">
        <v>0.515972222222222</v>
      </c>
      <c r="L252" s="3">
        <f t="shared" si="11"/>
        <v>310.5159722222222</v>
      </c>
      <c r="M252">
        <f t="shared" si="12"/>
        <v>459.7348194061395</v>
      </c>
      <c r="N252">
        <f t="shared" si="13"/>
        <v>137.13960232378068</v>
      </c>
    </row>
    <row r="253" spans="1:14" ht="12.75">
      <c r="A253" t="s">
        <v>323</v>
      </c>
      <c r="B253" s="1">
        <v>36835</v>
      </c>
      <c r="C253" s="2">
        <v>0.5223148148148148</v>
      </c>
      <c r="D253" t="s">
        <v>421</v>
      </c>
      <c r="E253">
        <v>0.675</v>
      </c>
      <c r="F253">
        <v>9.5075</v>
      </c>
      <c r="G253" t="s">
        <v>422</v>
      </c>
      <c r="H253">
        <v>1.67</v>
      </c>
      <c r="I253">
        <v>87.4704</v>
      </c>
      <c r="K253" s="2">
        <v>0.518055555555555</v>
      </c>
      <c r="L253" s="3">
        <f t="shared" si="11"/>
        <v>310.5180555555556</v>
      </c>
      <c r="M253">
        <f t="shared" si="12"/>
        <v>450.53690066626865</v>
      </c>
      <c r="N253">
        <f t="shared" si="13"/>
        <v>140.4567461306079</v>
      </c>
    </row>
    <row r="254" spans="1:14" ht="12.75">
      <c r="A254" t="s">
        <v>429</v>
      </c>
      <c r="B254" s="1">
        <v>36835</v>
      </c>
      <c r="C254">
        <f>AVERAGE(C253,C257)</f>
        <v>0.5264872685185185</v>
      </c>
      <c r="D254" t="s">
        <v>421</v>
      </c>
      <c r="E254" t="s">
        <v>429</v>
      </c>
      <c r="F254" t="s">
        <v>429</v>
      </c>
      <c r="G254" t="s">
        <v>422</v>
      </c>
      <c r="H254" t="s">
        <v>429</v>
      </c>
      <c r="I254" t="s">
        <v>429</v>
      </c>
      <c r="K254" s="2">
        <v>0.520138888888888</v>
      </c>
      <c r="L254" s="3">
        <f t="shared" si="11"/>
        <v>310.5201388888889</v>
      </c>
      <c r="M254" t="s">
        <v>429</v>
      </c>
      <c r="N254" t="s">
        <v>429</v>
      </c>
    </row>
    <row r="255" spans="1:14" ht="12.75">
      <c r="A255" t="s">
        <v>429</v>
      </c>
      <c r="B255" s="1">
        <v>36835</v>
      </c>
      <c r="C255">
        <f>AVERAGE(C254,C257)</f>
        <v>0.5285734953703703</v>
      </c>
      <c r="D255" t="s">
        <v>421</v>
      </c>
      <c r="E255" t="s">
        <v>429</v>
      </c>
      <c r="F255" t="s">
        <v>429</v>
      </c>
      <c r="G255" t="s">
        <v>422</v>
      </c>
      <c r="H255" t="s">
        <v>429</v>
      </c>
      <c r="I255" t="s">
        <v>429</v>
      </c>
      <c r="K255" s="2">
        <v>0.522222222222222</v>
      </c>
      <c r="L255" s="3">
        <f t="shared" si="11"/>
        <v>310.52222222222224</v>
      </c>
      <c r="M255" t="s">
        <v>429</v>
      </c>
      <c r="N255" t="s">
        <v>429</v>
      </c>
    </row>
    <row r="256" spans="1:14" ht="12.75">
      <c r="A256" t="s">
        <v>429</v>
      </c>
      <c r="B256" s="1">
        <v>36835</v>
      </c>
      <c r="C256">
        <f>AVERAGE(C255,C257)</f>
        <v>0.5296166087962964</v>
      </c>
      <c r="D256" t="s">
        <v>421</v>
      </c>
      <c r="E256" t="s">
        <v>429</v>
      </c>
      <c r="F256" t="s">
        <v>429</v>
      </c>
      <c r="G256" t="s">
        <v>422</v>
      </c>
      <c r="H256" t="s">
        <v>429</v>
      </c>
      <c r="I256" t="s">
        <v>429</v>
      </c>
      <c r="K256" s="2">
        <v>0.524305555555555</v>
      </c>
      <c r="L256" s="3">
        <f t="shared" si="11"/>
        <v>310.52430555555554</v>
      </c>
      <c r="M256" t="s">
        <v>429</v>
      </c>
      <c r="N256" t="s">
        <v>429</v>
      </c>
    </row>
    <row r="257" spans="1:14" ht="12.75">
      <c r="A257" t="s">
        <v>324</v>
      </c>
      <c r="B257" s="1">
        <v>36835</v>
      </c>
      <c r="C257" s="2">
        <v>0.5306597222222222</v>
      </c>
      <c r="D257" t="s">
        <v>421</v>
      </c>
      <c r="E257">
        <v>0.676</v>
      </c>
      <c r="F257">
        <v>9.5716</v>
      </c>
      <c r="G257" t="s">
        <v>422</v>
      </c>
      <c r="H257">
        <v>1.671</v>
      </c>
      <c r="I257">
        <v>86.1589</v>
      </c>
      <c r="K257" s="2">
        <v>0.526388888888889</v>
      </c>
      <c r="L257" s="3">
        <f t="shared" si="11"/>
        <v>310.5263888888889</v>
      </c>
      <c r="M257">
        <f t="shared" si="12"/>
        <v>453.5744410641343</v>
      </c>
      <c r="N257">
        <f t="shared" si="13"/>
        <v>138.99525048017156</v>
      </c>
    </row>
    <row r="258" spans="1:14" ht="12.75">
      <c r="A258" t="s">
        <v>325</v>
      </c>
      <c r="B258" s="1">
        <v>36835</v>
      </c>
      <c r="C258" s="2">
        <v>0.5327430555555556</v>
      </c>
      <c r="D258" t="s">
        <v>421</v>
      </c>
      <c r="E258">
        <v>0.675</v>
      </c>
      <c r="F258">
        <v>9.1206</v>
      </c>
      <c r="G258" t="s">
        <v>422</v>
      </c>
      <c r="H258">
        <v>1.67</v>
      </c>
      <c r="I258">
        <v>83.0872</v>
      </c>
      <c r="K258" s="2">
        <v>0.528472222222222</v>
      </c>
      <c r="L258" s="3">
        <f t="shared" si="11"/>
        <v>310.5284722222222</v>
      </c>
      <c r="M258">
        <f t="shared" si="12"/>
        <v>432.20266696994685</v>
      </c>
      <c r="N258">
        <f t="shared" si="13"/>
        <v>135.57224156713656</v>
      </c>
    </row>
    <row r="259" spans="1:14" ht="12.75">
      <c r="A259" t="s">
        <v>326</v>
      </c>
      <c r="B259" s="1">
        <v>36835</v>
      </c>
      <c r="C259" s="2">
        <v>0.5348263888888889</v>
      </c>
      <c r="D259" t="s">
        <v>421</v>
      </c>
      <c r="E259">
        <v>0.675</v>
      </c>
      <c r="F259">
        <v>9.1797</v>
      </c>
      <c r="G259" t="s">
        <v>422</v>
      </c>
      <c r="H259">
        <v>1.67</v>
      </c>
      <c r="I259">
        <v>85.9562</v>
      </c>
      <c r="K259" s="2">
        <v>0.530555555555555</v>
      </c>
      <c r="L259" s="3">
        <f t="shared" si="11"/>
        <v>310.53055555555557</v>
      </c>
      <c r="M259">
        <f t="shared" si="12"/>
        <v>435.0032697392739</v>
      </c>
      <c r="N259">
        <f t="shared" si="13"/>
        <v>138.7693677746104</v>
      </c>
    </row>
    <row r="260" spans="1:14" ht="12.75">
      <c r="A260" t="s">
        <v>327</v>
      </c>
      <c r="B260" s="1">
        <v>36835</v>
      </c>
      <c r="C260" s="2">
        <v>0.5369097222222222</v>
      </c>
      <c r="D260" t="s">
        <v>421</v>
      </c>
      <c r="E260">
        <v>0.675</v>
      </c>
      <c r="F260">
        <v>9.9678</v>
      </c>
      <c r="G260" t="s">
        <v>422</v>
      </c>
      <c r="H260">
        <v>1.668</v>
      </c>
      <c r="I260">
        <v>81.8114</v>
      </c>
      <c r="K260" s="2">
        <v>0.532638888888889</v>
      </c>
      <c r="L260" s="3">
        <f t="shared" si="11"/>
        <v>310.53263888888887</v>
      </c>
      <c r="M260">
        <f t="shared" si="12"/>
        <v>472.34937874953806</v>
      </c>
      <c r="N260">
        <f t="shared" si="13"/>
        <v>134.15052890924355</v>
      </c>
    </row>
    <row r="261" spans="1:14" ht="12.75">
      <c r="A261" t="s">
        <v>429</v>
      </c>
      <c r="B261" s="1">
        <v>36835</v>
      </c>
      <c r="C261">
        <f>AVERAGE(C260,C262)</f>
        <v>0.5389988425925926</v>
      </c>
      <c r="D261" t="s">
        <v>421</v>
      </c>
      <c r="E261" t="s">
        <v>429</v>
      </c>
      <c r="F261" t="s">
        <v>429</v>
      </c>
      <c r="G261" t="s">
        <v>422</v>
      </c>
      <c r="H261" t="s">
        <v>429</v>
      </c>
      <c r="I261" t="s">
        <v>429</v>
      </c>
      <c r="K261" s="2">
        <v>0.534722222222222</v>
      </c>
      <c r="L261" s="3">
        <f t="shared" si="11"/>
        <v>310.53472222222223</v>
      </c>
      <c r="M261" t="s">
        <v>429</v>
      </c>
      <c r="N261" t="s">
        <v>429</v>
      </c>
    </row>
    <row r="262" spans="1:14" ht="12.75">
      <c r="A262" t="s">
        <v>328</v>
      </c>
      <c r="B262" s="1">
        <v>36835</v>
      </c>
      <c r="C262" s="2">
        <v>0.5410879629629629</v>
      </c>
      <c r="D262" t="s">
        <v>421</v>
      </c>
      <c r="E262">
        <v>0.675</v>
      </c>
      <c r="F262">
        <v>9.2663</v>
      </c>
      <c r="G262" t="s">
        <v>422</v>
      </c>
      <c r="H262">
        <v>1.67</v>
      </c>
      <c r="I262">
        <v>78.4792</v>
      </c>
      <c r="K262" s="2">
        <v>0.536805555555555</v>
      </c>
      <c r="L262" s="3">
        <f aca="true" t="shared" si="14" ref="L262:L325">B262-DATE(1999,12,31)+K262</f>
        <v>310.53680555555553</v>
      </c>
      <c r="M262">
        <f t="shared" si="12"/>
        <v>439.10702946556347</v>
      </c>
      <c r="N262">
        <f t="shared" si="13"/>
        <v>130.43722673129153</v>
      </c>
    </row>
    <row r="263" spans="1:14" ht="12.75">
      <c r="A263" t="s">
        <v>329</v>
      </c>
      <c r="B263" s="1">
        <v>36835</v>
      </c>
      <c r="C263" s="2">
        <v>0.5431712962962963</v>
      </c>
      <c r="D263" t="s">
        <v>421</v>
      </c>
      <c r="E263">
        <v>0.68</v>
      </c>
      <c r="F263">
        <v>9.319</v>
      </c>
      <c r="G263" t="s">
        <v>422</v>
      </c>
      <c r="H263">
        <v>1.675</v>
      </c>
      <c r="I263">
        <v>76.7145</v>
      </c>
      <c r="K263" s="2">
        <v>0.538888888888889</v>
      </c>
      <c r="L263" s="3">
        <f t="shared" si="14"/>
        <v>310.5388888888889</v>
      </c>
      <c r="M263">
        <f t="shared" si="12"/>
        <v>441.604352070361</v>
      </c>
      <c r="N263">
        <f t="shared" si="13"/>
        <v>128.47069880576728</v>
      </c>
    </row>
    <row r="264" spans="1:14" ht="12.75">
      <c r="A264" t="s">
        <v>330</v>
      </c>
      <c r="B264" s="1">
        <v>36835</v>
      </c>
      <c r="C264" s="2">
        <v>0.5453125</v>
      </c>
      <c r="D264" t="s">
        <v>421</v>
      </c>
      <c r="E264">
        <v>0.675</v>
      </c>
      <c r="F264">
        <v>9.5113</v>
      </c>
      <c r="G264" t="s">
        <v>422</v>
      </c>
      <c r="H264">
        <v>1.668</v>
      </c>
      <c r="I264">
        <v>78.5454</v>
      </c>
      <c r="K264" s="2">
        <v>0.540972222222222</v>
      </c>
      <c r="L264" s="3">
        <f t="shared" si="14"/>
        <v>310.5409722222222</v>
      </c>
      <c r="M264">
        <f t="shared" si="12"/>
        <v>450.7169732639581</v>
      </c>
      <c r="N264">
        <f t="shared" si="13"/>
        <v>130.51099799477524</v>
      </c>
    </row>
    <row r="265" spans="1:14" ht="12.75">
      <c r="A265" t="s">
        <v>331</v>
      </c>
      <c r="B265" s="1">
        <v>36835</v>
      </c>
      <c r="C265" s="2">
        <v>0.547337962962963</v>
      </c>
      <c r="D265" t="s">
        <v>421</v>
      </c>
      <c r="E265">
        <v>0.675</v>
      </c>
      <c r="F265">
        <v>10.0718</v>
      </c>
      <c r="G265" t="s">
        <v>422</v>
      </c>
      <c r="H265">
        <v>1.67</v>
      </c>
      <c r="I265">
        <v>81.1693</v>
      </c>
      <c r="K265" s="2">
        <v>0.543055555555555</v>
      </c>
      <c r="L265" s="3">
        <f t="shared" si="14"/>
        <v>310.54305555555555</v>
      </c>
      <c r="M265">
        <f t="shared" si="12"/>
        <v>477.27768142314216</v>
      </c>
      <c r="N265">
        <f t="shared" si="13"/>
        <v>133.43499222823309</v>
      </c>
    </row>
    <row r="266" spans="1:14" ht="12.75">
      <c r="A266" t="s">
        <v>429</v>
      </c>
      <c r="B266" s="1">
        <v>36835</v>
      </c>
      <c r="C266">
        <f>AVERAGE(C265,C267)</f>
        <v>0.5494502314814815</v>
      </c>
      <c r="D266" t="s">
        <v>421</v>
      </c>
      <c r="E266" t="s">
        <v>429</v>
      </c>
      <c r="F266" t="s">
        <v>429</v>
      </c>
      <c r="G266" t="s">
        <v>422</v>
      </c>
      <c r="H266" t="s">
        <v>429</v>
      </c>
      <c r="I266" t="s">
        <v>429</v>
      </c>
      <c r="K266" s="2">
        <v>0.545138888888889</v>
      </c>
      <c r="L266" s="3">
        <f t="shared" si="14"/>
        <v>310.5451388888889</v>
      </c>
      <c r="M266" t="s">
        <v>429</v>
      </c>
      <c r="N266" t="s">
        <v>429</v>
      </c>
    </row>
    <row r="267" spans="1:14" ht="12.75">
      <c r="A267" t="s">
        <v>332</v>
      </c>
      <c r="B267" s="1">
        <v>36835</v>
      </c>
      <c r="C267" s="2">
        <v>0.5515625</v>
      </c>
      <c r="D267" t="s">
        <v>421</v>
      </c>
      <c r="E267">
        <v>0.675</v>
      </c>
      <c r="F267">
        <v>10.4878</v>
      </c>
      <c r="G267" t="s">
        <v>422</v>
      </c>
      <c r="H267">
        <v>1.67</v>
      </c>
      <c r="I267">
        <v>80.5104</v>
      </c>
      <c r="K267" s="2">
        <v>0.547222222222222</v>
      </c>
      <c r="L267" s="3">
        <f t="shared" si="14"/>
        <v>310.5472222222222</v>
      </c>
      <c r="M267">
        <f t="shared" si="12"/>
        <v>496.990892117559</v>
      </c>
      <c r="N267">
        <f t="shared" si="13"/>
        <v>132.70073413896702</v>
      </c>
    </row>
    <row r="268" spans="1:14" ht="12.75">
      <c r="A268" t="s">
        <v>333</v>
      </c>
      <c r="B268" s="1">
        <v>36835</v>
      </c>
      <c r="C268" s="2">
        <v>0.553599537037037</v>
      </c>
      <c r="D268" t="s">
        <v>421</v>
      </c>
      <c r="E268">
        <v>0.676</v>
      </c>
      <c r="F268">
        <v>9.2401</v>
      </c>
      <c r="G268" t="s">
        <v>422</v>
      </c>
      <c r="H268">
        <v>1.67</v>
      </c>
      <c r="I268">
        <v>77.8525</v>
      </c>
      <c r="K268" s="2">
        <v>0.549305555555555</v>
      </c>
      <c r="L268" s="3">
        <f t="shared" si="14"/>
        <v>310.5493055555556</v>
      </c>
      <c r="M268">
        <f t="shared" si="12"/>
        <v>437.8654762920209</v>
      </c>
      <c r="N268">
        <f t="shared" si="13"/>
        <v>129.73885134118214</v>
      </c>
    </row>
    <row r="269" spans="1:14" ht="12.75">
      <c r="A269" t="s">
        <v>334</v>
      </c>
      <c r="B269" s="1">
        <v>36835</v>
      </c>
      <c r="C269" s="2">
        <v>0.5556828703703703</v>
      </c>
      <c r="D269" t="s">
        <v>421</v>
      </c>
      <c r="E269">
        <v>0.675</v>
      </c>
      <c r="F269">
        <v>9.656</v>
      </c>
      <c r="G269" t="s">
        <v>422</v>
      </c>
      <c r="H269">
        <v>1.668</v>
      </c>
      <c r="I269">
        <v>75.4179</v>
      </c>
      <c r="K269" s="2">
        <v>0.551388888888888</v>
      </c>
      <c r="L269" s="3">
        <f t="shared" si="14"/>
        <v>310.5513888888889</v>
      </c>
      <c r="M269">
        <f t="shared" si="12"/>
        <v>457.57394823386693</v>
      </c>
      <c r="N269">
        <f t="shared" si="13"/>
        <v>127.02580726146246</v>
      </c>
    </row>
    <row r="270" spans="1:14" ht="12.75">
      <c r="A270" t="s">
        <v>429</v>
      </c>
      <c r="B270" s="1">
        <v>36835</v>
      </c>
      <c r="C270">
        <f>AVERAGE(C269,C271)</f>
        <v>0.5577662037037037</v>
      </c>
      <c r="D270" t="s">
        <v>421</v>
      </c>
      <c r="E270" t="s">
        <v>429</v>
      </c>
      <c r="F270" t="s">
        <v>429</v>
      </c>
      <c r="G270" t="s">
        <v>422</v>
      </c>
      <c r="H270" t="s">
        <v>429</v>
      </c>
      <c r="I270" t="s">
        <v>429</v>
      </c>
      <c r="K270" s="2">
        <v>0.553472222222222</v>
      </c>
      <c r="L270" s="3">
        <f t="shared" si="14"/>
        <v>310.55347222222224</v>
      </c>
      <c r="M270" t="s">
        <v>429</v>
      </c>
      <c r="N270" t="s">
        <v>429</v>
      </c>
    </row>
    <row r="271" spans="1:14" ht="12.75">
      <c r="A271" t="s">
        <v>335</v>
      </c>
      <c r="B271" s="1">
        <v>36835</v>
      </c>
      <c r="C271" s="2">
        <v>0.559849537037037</v>
      </c>
      <c r="D271" t="s">
        <v>421</v>
      </c>
      <c r="E271">
        <v>0.675</v>
      </c>
      <c r="F271">
        <v>9.9095</v>
      </c>
      <c r="G271" t="s">
        <v>422</v>
      </c>
      <c r="H271">
        <v>1.67</v>
      </c>
      <c r="I271">
        <v>75.3044</v>
      </c>
      <c r="K271" s="2">
        <v>0.555555555555555</v>
      </c>
      <c r="L271" s="3">
        <f t="shared" si="14"/>
        <v>310.55555555555554</v>
      </c>
      <c r="M271">
        <f t="shared" si="12"/>
        <v>469.5866860007772</v>
      </c>
      <c r="N271">
        <f t="shared" si="13"/>
        <v>126.89932631878267</v>
      </c>
    </row>
    <row r="272" spans="1:14" ht="12.75">
      <c r="A272" t="s">
        <v>429</v>
      </c>
      <c r="B272" s="1">
        <v>36835</v>
      </c>
      <c r="C272">
        <f>AVERAGE(C271,C273)</f>
        <v>0.5619328703703703</v>
      </c>
      <c r="D272" t="s">
        <v>421</v>
      </c>
      <c r="E272" t="s">
        <v>429</v>
      </c>
      <c r="F272" t="s">
        <v>429</v>
      </c>
      <c r="G272" t="s">
        <v>422</v>
      </c>
      <c r="H272" t="s">
        <v>429</v>
      </c>
      <c r="I272" t="s">
        <v>429</v>
      </c>
      <c r="K272" s="2">
        <v>0.557638888888889</v>
      </c>
      <c r="L272" s="3">
        <f t="shared" si="14"/>
        <v>310.5576388888889</v>
      </c>
      <c r="M272" t="s">
        <v>429</v>
      </c>
      <c r="N272" t="s">
        <v>429</v>
      </c>
    </row>
    <row r="273" spans="1:14" ht="12.75">
      <c r="A273" t="s">
        <v>336</v>
      </c>
      <c r="B273" s="1">
        <v>36835</v>
      </c>
      <c r="C273" s="2">
        <v>0.5640162037037036</v>
      </c>
      <c r="D273" t="s">
        <v>421</v>
      </c>
      <c r="E273">
        <v>0.675</v>
      </c>
      <c r="F273">
        <v>9.4505</v>
      </c>
      <c r="G273" t="s">
        <v>422</v>
      </c>
      <c r="H273">
        <v>1.671</v>
      </c>
      <c r="I273">
        <v>76.8159</v>
      </c>
      <c r="K273" s="2">
        <v>0.559722222222222</v>
      </c>
      <c r="L273" s="3">
        <f t="shared" si="14"/>
        <v>310.5597222222222</v>
      </c>
      <c r="M273">
        <f aca="true" t="shared" si="15" ref="M273:M335">500*F273/AVERAGE($Q$367,$Q$207)</f>
        <v>447.8358117009279</v>
      </c>
      <c r="N273">
        <f aca="true" t="shared" si="16" ref="N273:N335">(277-103)/(-60+(AVERAGE($P$207,$P$367)))*I273+277-((277-103)/(-60+(AVERAGE($P$207,$P$367)))*210)</f>
        <v>128.58369587702484</v>
      </c>
    </row>
    <row r="274" spans="1:14" ht="12.75">
      <c r="A274" t="s">
        <v>337</v>
      </c>
      <c r="B274" s="1">
        <v>36835</v>
      </c>
      <c r="C274" s="2">
        <v>0.5660995370370371</v>
      </c>
      <c r="D274" t="s">
        <v>421</v>
      </c>
      <c r="E274">
        <v>0.675</v>
      </c>
      <c r="F274">
        <v>9.466</v>
      </c>
      <c r="G274" t="s">
        <v>422</v>
      </c>
      <c r="H274">
        <v>1.671</v>
      </c>
      <c r="I274">
        <v>74.578</v>
      </c>
      <c r="K274" s="2">
        <v>0.561805555555555</v>
      </c>
      <c r="L274" s="3">
        <f t="shared" si="14"/>
        <v>310.56180555555557</v>
      </c>
      <c r="M274">
        <f t="shared" si="15"/>
        <v>448.5703183493977</v>
      </c>
      <c r="N274">
        <f t="shared" si="16"/>
        <v>126.08984828563209</v>
      </c>
    </row>
    <row r="275" spans="1:14" ht="12.75">
      <c r="A275" t="s">
        <v>338</v>
      </c>
      <c r="B275" s="1">
        <v>36835</v>
      </c>
      <c r="C275" s="2">
        <v>0.5682523148148148</v>
      </c>
      <c r="D275" t="s">
        <v>421</v>
      </c>
      <c r="E275">
        <v>0.675</v>
      </c>
      <c r="F275">
        <v>9.5671</v>
      </c>
      <c r="G275" t="s">
        <v>422</v>
      </c>
      <c r="H275">
        <v>1.671</v>
      </c>
      <c r="I275">
        <v>75.3072</v>
      </c>
      <c r="K275" s="2">
        <v>0.563888888888889</v>
      </c>
      <c r="L275" s="3">
        <f t="shared" si="14"/>
        <v>310.56388888888887</v>
      </c>
      <c r="M275">
        <f t="shared" si="15"/>
        <v>453.36119719844953</v>
      </c>
      <c r="N275">
        <f t="shared" si="16"/>
        <v>126.90244655349196</v>
      </c>
    </row>
    <row r="276" spans="1:14" ht="12.75">
      <c r="A276" t="s">
        <v>429</v>
      </c>
      <c r="B276" s="1">
        <v>36835</v>
      </c>
      <c r="C276">
        <f>AVERAGE(C275,C278)</f>
        <v>0.5713483796296296</v>
      </c>
      <c r="D276" t="s">
        <v>421</v>
      </c>
      <c r="E276" t="s">
        <v>429</v>
      </c>
      <c r="F276" t="s">
        <v>429</v>
      </c>
      <c r="G276" t="s">
        <v>422</v>
      </c>
      <c r="H276" t="s">
        <v>429</v>
      </c>
      <c r="I276" t="s">
        <v>429</v>
      </c>
      <c r="K276" s="2">
        <v>0.565972222222222</v>
      </c>
      <c r="L276" s="3">
        <f t="shared" si="14"/>
        <v>310.56597222222223</v>
      </c>
      <c r="M276" t="s">
        <v>429</v>
      </c>
      <c r="N276" t="s">
        <v>429</v>
      </c>
    </row>
    <row r="277" spans="1:14" ht="12.75">
      <c r="A277" t="s">
        <v>429</v>
      </c>
      <c r="B277" s="1">
        <v>36835</v>
      </c>
      <c r="C277">
        <f>AVERAGE(C276,C278)</f>
        <v>0.572896412037037</v>
      </c>
      <c r="D277" t="s">
        <v>421</v>
      </c>
      <c r="E277" t="s">
        <v>429</v>
      </c>
      <c r="F277" t="s">
        <v>429</v>
      </c>
      <c r="G277" t="s">
        <v>422</v>
      </c>
      <c r="H277" t="s">
        <v>429</v>
      </c>
      <c r="I277" t="s">
        <v>429</v>
      </c>
      <c r="K277" s="2">
        <v>0.568055555555555</v>
      </c>
      <c r="L277" s="3">
        <f t="shared" si="14"/>
        <v>310.56805555555553</v>
      </c>
      <c r="M277" t="s">
        <v>429</v>
      </c>
      <c r="N277" t="s">
        <v>429</v>
      </c>
    </row>
    <row r="278" spans="1:14" ht="12.75">
      <c r="A278" t="s">
        <v>339</v>
      </c>
      <c r="B278" s="1">
        <v>36835</v>
      </c>
      <c r="C278" s="2">
        <v>0.5744444444444444</v>
      </c>
      <c r="D278" t="s">
        <v>421</v>
      </c>
      <c r="E278">
        <v>0.675</v>
      </c>
      <c r="F278">
        <v>9.2141</v>
      </c>
      <c r="G278" t="s">
        <v>422</v>
      </c>
      <c r="H278">
        <v>1.67</v>
      </c>
      <c r="I278">
        <v>86.1706</v>
      </c>
      <c r="K278" s="2">
        <v>0.570138888888888</v>
      </c>
      <c r="L278" s="3">
        <f t="shared" si="14"/>
        <v>310.5701388888889</v>
      </c>
      <c r="M278">
        <f t="shared" si="15"/>
        <v>436.6334006236199</v>
      </c>
      <c r="N278">
        <f t="shared" si="16"/>
        <v>139.0082886037782</v>
      </c>
    </row>
    <row r="279" spans="1:14" ht="12.75">
      <c r="A279" t="s">
        <v>429</v>
      </c>
      <c r="B279" s="1">
        <v>36835</v>
      </c>
      <c r="C279">
        <f>AVERAGE(C278,C280)</f>
        <v>0.5765277777777778</v>
      </c>
      <c r="D279" t="s">
        <v>421</v>
      </c>
      <c r="E279" t="s">
        <v>429</v>
      </c>
      <c r="F279" t="s">
        <v>429</v>
      </c>
      <c r="G279" t="s">
        <v>422</v>
      </c>
      <c r="H279" t="s">
        <v>429</v>
      </c>
      <c r="I279" t="s">
        <v>429</v>
      </c>
      <c r="K279" s="2">
        <v>0.572222222222222</v>
      </c>
      <c r="L279" s="3">
        <f t="shared" si="14"/>
        <v>310.5722222222222</v>
      </c>
      <c r="M279" t="s">
        <v>429</v>
      </c>
      <c r="N279" t="s">
        <v>429</v>
      </c>
    </row>
    <row r="280" spans="1:14" ht="12.75">
      <c r="A280" t="s">
        <v>340</v>
      </c>
      <c r="B280" s="1">
        <v>36835</v>
      </c>
      <c r="C280" s="2">
        <v>0.5786111111111111</v>
      </c>
      <c r="D280" t="s">
        <v>421</v>
      </c>
      <c r="E280">
        <v>0.675</v>
      </c>
      <c r="F280">
        <v>9.5866</v>
      </c>
      <c r="G280" t="s">
        <v>422</v>
      </c>
      <c r="H280">
        <v>1.671</v>
      </c>
      <c r="I280">
        <v>83.4704</v>
      </c>
      <c r="K280" s="2">
        <v>0.574305555555555</v>
      </c>
      <c r="L280" s="3">
        <f t="shared" si="14"/>
        <v>310.57430555555555</v>
      </c>
      <c r="M280">
        <f t="shared" si="15"/>
        <v>454.2852539497503</v>
      </c>
      <c r="N280">
        <f t="shared" si="16"/>
        <v>135.99926797449243</v>
      </c>
    </row>
    <row r="281" spans="1:14" ht="12.75">
      <c r="A281" t="s">
        <v>341</v>
      </c>
      <c r="B281" s="1">
        <v>36835</v>
      </c>
      <c r="C281" s="2">
        <v>0.5806944444444445</v>
      </c>
      <c r="D281" t="s">
        <v>421</v>
      </c>
      <c r="E281">
        <v>0.676</v>
      </c>
      <c r="F281">
        <v>9.7686</v>
      </c>
      <c r="G281" t="s">
        <v>422</v>
      </c>
      <c r="H281">
        <v>1.671</v>
      </c>
      <c r="I281">
        <v>80.3312</v>
      </c>
      <c r="K281" s="2">
        <v>0.576388888888888</v>
      </c>
      <c r="L281" s="3">
        <f t="shared" si="14"/>
        <v>310.5763888888889</v>
      </c>
      <c r="M281">
        <f t="shared" si="15"/>
        <v>462.9097836285576</v>
      </c>
      <c r="N281">
        <f t="shared" si="16"/>
        <v>132.50103911757301</v>
      </c>
    </row>
    <row r="282" spans="1:14" ht="12.75">
      <c r="A282" t="s">
        <v>342</v>
      </c>
      <c r="B282" s="1">
        <v>36835</v>
      </c>
      <c r="C282" s="2">
        <v>0.5827893518518519</v>
      </c>
      <c r="D282" t="s">
        <v>421</v>
      </c>
      <c r="E282">
        <v>0.675</v>
      </c>
      <c r="F282">
        <v>10.4308</v>
      </c>
      <c r="G282" t="s">
        <v>422</v>
      </c>
      <c r="H282">
        <v>1.67</v>
      </c>
      <c r="I282">
        <v>87.5444</v>
      </c>
      <c r="K282" s="2">
        <v>0.578472222222222</v>
      </c>
      <c r="L282" s="3">
        <f t="shared" si="14"/>
        <v>310.5784722222222</v>
      </c>
      <c r="M282">
        <f t="shared" si="15"/>
        <v>494.2898031522182</v>
      </c>
      <c r="N282">
        <f t="shared" si="16"/>
        <v>140.5392094764961</v>
      </c>
    </row>
    <row r="283" spans="1:14" ht="12.75">
      <c r="A283" t="s">
        <v>343</v>
      </c>
      <c r="B283" s="1">
        <v>36835</v>
      </c>
      <c r="C283" s="2">
        <v>0.5848726851851852</v>
      </c>
      <c r="D283" t="s">
        <v>421</v>
      </c>
      <c r="E283">
        <v>0.675</v>
      </c>
      <c r="F283">
        <v>10.1154</v>
      </c>
      <c r="G283" t="s">
        <v>422</v>
      </c>
      <c r="H283">
        <v>1.67</v>
      </c>
      <c r="I283">
        <v>84.7172</v>
      </c>
      <c r="K283" s="2">
        <v>0.580555555555555</v>
      </c>
      <c r="L283" s="3">
        <f t="shared" si="14"/>
        <v>310.5805555555556</v>
      </c>
      <c r="M283">
        <f t="shared" si="15"/>
        <v>479.34377754399935</v>
      </c>
      <c r="N283">
        <f t="shared" si="16"/>
        <v>137.38866391575365</v>
      </c>
    </row>
    <row r="284" spans="1:14" ht="12.75">
      <c r="A284" t="s">
        <v>344</v>
      </c>
      <c r="B284" s="1">
        <v>36835</v>
      </c>
      <c r="C284" s="2">
        <v>0.5869560185185185</v>
      </c>
      <c r="D284" t="s">
        <v>421</v>
      </c>
      <c r="E284">
        <v>0.675</v>
      </c>
      <c r="F284">
        <v>10.006</v>
      </c>
      <c r="G284" t="s">
        <v>422</v>
      </c>
      <c r="H284">
        <v>1.67</v>
      </c>
      <c r="I284">
        <v>81.6209</v>
      </c>
      <c r="K284" s="2">
        <v>0.582638888888888</v>
      </c>
      <c r="L284" s="3">
        <f t="shared" si="14"/>
        <v>310.5826388888889</v>
      </c>
      <c r="M284">
        <f t="shared" si="15"/>
        <v>474.1595822315734</v>
      </c>
      <c r="N284">
        <f t="shared" si="16"/>
        <v>133.93824151205857</v>
      </c>
    </row>
    <row r="285" spans="1:14" ht="12.75">
      <c r="A285" t="s">
        <v>345</v>
      </c>
      <c r="B285" s="1">
        <v>36835</v>
      </c>
      <c r="C285" s="2">
        <v>0.5890393518518519</v>
      </c>
      <c r="D285" t="s">
        <v>421</v>
      </c>
      <c r="E285">
        <v>0.676</v>
      </c>
      <c r="F285">
        <v>8.8881</v>
      </c>
      <c r="G285" t="s">
        <v>422</v>
      </c>
      <c r="H285">
        <v>1.671</v>
      </c>
      <c r="I285">
        <v>78.3049</v>
      </c>
      <c r="K285" s="2">
        <v>0.584722222222221</v>
      </c>
      <c r="L285" s="3">
        <f t="shared" si="14"/>
        <v>310.58472222222224</v>
      </c>
      <c r="M285">
        <f t="shared" si="15"/>
        <v>421.18506724289904</v>
      </c>
      <c r="N285">
        <f t="shared" si="16"/>
        <v>130.24299212063883</v>
      </c>
    </row>
    <row r="286" spans="1:14" ht="12.75">
      <c r="A286" t="s">
        <v>346</v>
      </c>
      <c r="B286" s="1">
        <v>36835</v>
      </c>
      <c r="C286" s="2">
        <v>0.5911226851851852</v>
      </c>
      <c r="D286" t="s">
        <v>421</v>
      </c>
      <c r="E286">
        <v>0.675</v>
      </c>
      <c r="F286">
        <v>9.3982</v>
      </c>
      <c r="G286" t="s">
        <v>422</v>
      </c>
      <c r="H286">
        <v>1.671</v>
      </c>
      <c r="I286">
        <v>80.1112</v>
      </c>
      <c r="K286" s="2">
        <v>0.586805555555554</v>
      </c>
      <c r="L286" s="3">
        <f t="shared" si="14"/>
        <v>310.58680555555554</v>
      </c>
      <c r="M286">
        <f t="shared" si="15"/>
        <v>445.3574441064134</v>
      </c>
      <c r="N286">
        <f t="shared" si="16"/>
        <v>132.25587781898665</v>
      </c>
    </row>
    <row r="287" spans="1:14" ht="12.75">
      <c r="A287" t="s">
        <v>347</v>
      </c>
      <c r="B287" s="1">
        <v>36835</v>
      </c>
      <c r="C287" s="2">
        <v>0.5932060185185185</v>
      </c>
      <c r="D287" t="s">
        <v>421</v>
      </c>
      <c r="E287">
        <v>0.676</v>
      </c>
      <c r="F287">
        <v>9.4058</v>
      </c>
      <c r="G287" t="s">
        <v>422</v>
      </c>
      <c r="H287">
        <v>1.671</v>
      </c>
      <c r="I287">
        <v>88.6705</v>
      </c>
      <c r="K287" s="2">
        <v>0.588888888888888</v>
      </c>
      <c r="L287" s="3">
        <f t="shared" si="14"/>
        <v>310.5888888888889</v>
      </c>
      <c r="M287">
        <f t="shared" si="15"/>
        <v>445.7175893017922</v>
      </c>
      <c r="N287">
        <f t="shared" si="16"/>
        <v>141.7941010143965</v>
      </c>
    </row>
    <row r="288" spans="1:14" ht="12.75">
      <c r="A288" t="s">
        <v>348</v>
      </c>
      <c r="B288" s="1">
        <v>36835</v>
      </c>
      <c r="C288" s="2">
        <v>0.5952893518518518</v>
      </c>
      <c r="D288" t="s">
        <v>421</v>
      </c>
      <c r="E288">
        <v>0.675</v>
      </c>
      <c r="F288">
        <v>9.9119</v>
      </c>
      <c r="G288" t="s">
        <v>422</v>
      </c>
      <c r="H288">
        <v>1.671</v>
      </c>
      <c r="I288">
        <v>79.188</v>
      </c>
      <c r="K288" s="2">
        <v>0.590972222222222</v>
      </c>
      <c r="L288" s="3">
        <f t="shared" si="14"/>
        <v>310.5909722222222</v>
      </c>
      <c r="M288">
        <f t="shared" si="15"/>
        <v>469.7004160624757</v>
      </c>
      <c r="N288">
        <f t="shared" si="16"/>
        <v>131.2270918605552</v>
      </c>
    </row>
    <row r="289" spans="1:14" ht="12.75">
      <c r="A289" t="s">
        <v>349</v>
      </c>
      <c r="B289" s="1">
        <v>36835</v>
      </c>
      <c r="C289" s="2">
        <v>0.5973842592592592</v>
      </c>
      <c r="D289" t="s">
        <v>421</v>
      </c>
      <c r="E289">
        <v>0.676</v>
      </c>
      <c r="F289">
        <v>9.8187</v>
      </c>
      <c r="G289" t="s">
        <v>422</v>
      </c>
      <c r="H289">
        <v>1.671</v>
      </c>
      <c r="I289">
        <v>76.3973</v>
      </c>
      <c r="K289" s="2">
        <v>0.593055555555555</v>
      </c>
      <c r="L289" s="3">
        <f t="shared" si="14"/>
        <v>310.59305555555557</v>
      </c>
      <c r="M289">
        <f t="shared" si="15"/>
        <v>465.283898666515</v>
      </c>
      <c r="N289">
        <f t="shared" si="16"/>
        <v>128.11722078798735</v>
      </c>
    </row>
    <row r="290" spans="1:14" ht="12.75">
      <c r="A290" t="s">
        <v>350</v>
      </c>
      <c r="B290" s="1">
        <v>36835</v>
      </c>
      <c r="C290" s="2">
        <v>0.5994675925925926</v>
      </c>
      <c r="D290" t="s">
        <v>421</v>
      </c>
      <c r="E290">
        <v>0.675</v>
      </c>
      <c r="F290">
        <v>9.4983</v>
      </c>
      <c r="G290" t="s">
        <v>422</v>
      </c>
      <c r="H290">
        <v>1.671</v>
      </c>
      <c r="I290">
        <v>79.0977</v>
      </c>
      <c r="K290" s="2">
        <v>0.595138888888888</v>
      </c>
      <c r="L290" s="3">
        <f t="shared" si="14"/>
        <v>310.59513888888887</v>
      </c>
      <c r="M290">
        <f t="shared" si="15"/>
        <v>450.10093542975756</v>
      </c>
      <c r="N290">
        <f t="shared" si="16"/>
        <v>131.1264642911809</v>
      </c>
    </row>
    <row r="291" spans="1:14" ht="12.75">
      <c r="A291" t="s">
        <v>351</v>
      </c>
      <c r="B291" s="1">
        <v>36835</v>
      </c>
      <c r="C291" s="2">
        <v>0.601550925925926</v>
      </c>
      <c r="D291" t="s">
        <v>421</v>
      </c>
      <c r="E291">
        <v>0.675</v>
      </c>
      <c r="F291">
        <v>10.3926</v>
      </c>
      <c r="G291" t="s">
        <v>422</v>
      </c>
      <c r="H291">
        <v>1.67</v>
      </c>
      <c r="I291">
        <v>77.3957</v>
      </c>
      <c r="K291" s="2">
        <v>0.597222222222222</v>
      </c>
      <c r="L291" s="3">
        <f t="shared" si="14"/>
        <v>310.59722222222223</v>
      </c>
      <c r="M291">
        <f t="shared" si="15"/>
        <v>492.47959967018284</v>
      </c>
      <c r="N291">
        <f t="shared" si="16"/>
        <v>129.22980733575375</v>
      </c>
    </row>
    <row r="292" spans="1:14" ht="12.75">
      <c r="A292" t="s">
        <v>352</v>
      </c>
      <c r="B292" s="1">
        <v>36835</v>
      </c>
      <c r="C292" s="2">
        <v>0.6036342592592593</v>
      </c>
      <c r="D292" t="s">
        <v>421</v>
      </c>
      <c r="E292">
        <v>0.676</v>
      </c>
      <c r="F292">
        <v>9.6022</v>
      </c>
      <c r="G292" t="s">
        <v>422</v>
      </c>
      <c r="H292">
        <v>1.671</v>
      </c>
      <c r="I292">
        <v>81.4392</v>
      </c>
      <c r="K292" s="2">
        <v>0.599305555555555</v>
      </c>
      <c r="L292" s="3">
        <f t="shared" si="14"/>
        <v>310.59930555555553</v>
      </c>
      <c r="M292">
        <f t="shared" si="15"/>
        <v>455.02449935079096</v>
      </c>
      <c r="N292">
        <f t="shared" si="16"/>
        <v>133.735760566817</v>
      </c>
    </row>
    <row r="293" spans="1:14" ht="12.75">
      <c r="A293" t="s">
        <v>353</v>
      </c>
      <c r="B293" s="1">
        <v>36835</v>
      </c>
      <c r="C293" s="2">
        <v>0.6057175925925926</v>
      </c>
      <c r="D293" t="s">
        <v>421</v>
      </c>
      <c r="E293">
        <v>0.68</v>
      </c>
      <c r="F293">
        <v>9.8014</v>
      </c>
      <c r="G293" t="s">
        <v>422</v>
      </c>
      <c r="H293">
        <v>1.675</v>
      </c>
      <c r="I293">
        <v>83.5042</v>
      </c>
      <c r="K293" s="2">
        <v>0.601388888888888</v>
      </c>
      <c r="L293" s="3">
        <f t="shared" si="14"/>
        <v>310.6013888888889</v>
      </c>
      <c r="M293">
        <f t="shared" si="15"/>
        <v>464.46409447177126</v>
      </c>
      <c r="N293">
        <f t="shared" si="16"/>
        <v>136.03693366491163</v>
      </c>
    </row>
    <row r="294" spans="1:14" ht="12.75">
      <c r="A294" t="s">
        <v>354</v>
      </c>
      <c r="B294" s="1">
        <v>36835</v>
      </c>
      <c r="C294" s="2">
        <v>0.6078009259259259</v>
      </c>
      <c r="D294" t="s">
        <v>421</v>
      </c>
      <c r="E294">
        <v>0.676</v>
      </c>
      <c r="F294">
        <v>10.1715</v>
      </c>
      <c r="G294" t="s">
        <v>422</v>
      </c>
      <c r="H294">
        <v>1.67</v>
      </c>
      <c r="I294">
        <v>87.98</v>
      </c>
      <c r="K294" s="2">
        <v>0.603472222222222</v>
      </c>
      <c r="L294" s="3">
        <f t="shared" si="14"/>
        <v>310.6034722222222</v>
      </c>
      <c r="M294">
        <f t="shared" si="15"/>
        <v>482.00221773620314</v>
      </c>
      <c r="N294">
        <f t="shared" si="16"/>
        <v>141.02462884769702</v>
      </c>
    </row>
    <row r="295" spans="1:14" ht="12.75">
      <c r="A295" t="s">
        <v>429</v>
      </c>
      <c r="B295" s="1">
        <v>36835</v>
      </c>
      <c r="C295">
        <f>AVERAGE(C294,C296)</f>
        <v>0.6098900462962963</v>
      </c>
      <c r="D295" t="s">
        <v>421</v>
      </c>
      <c r="E295" t="s">
        <v>429</v>
      </c>
      <c r="F295" t="s">
        <v>429</v>
      </c>
      <c r="G295" t="s">
        <v>422</v>
      </c>
      <c r="H295" t="s">
        <v>429</v>
      </c>
      <c r="I295" t="s">
        <v>429</v>
      </c>
      <c r="K295" s="2">
        <v>0.605555555555555</v>
      </c>
      <c r="L295" s="3">
        <f t="shared" si="14"/>
        <v>310.60555555555555</v>
      </c>
      <c r="M295" t="s">
        <v>429</v>
      </c>
      <c r="N295" t="s">
        <v>429</v>
      </c>
    </row>
    <row r="296" spans="1:14" ht="12.75">
      <c r="A296" t="s">
        <v>355</v>
      </c>
      <c r="B296" s="1">
        <v>36835</v>
      </c>
      <c r="C296" s="2">
        <v>0.6119791666666666</v>
      </c>
      <c r="D296" t="s">
        <v>421</v>
      </c>
      <c r="E296">
        <v>0.675</v>
      </c>
      <c r="F296">
        <v>8.8302</v>
      </c>
      <c r="G296" t="s">
        <v>422</v>
      </c>
      <c r="H296">
        <v>1.67</v>
      </c>
      <c r="I296">
        <v>87.5049</v>
      </c>
      <c r="K296" s="2">
        <v>0.607638888888888</v>
      </c>
      <c r="L296" s="3">
        <f t="shared" si="14"/>
        <v>310.6076388888889</v>
      </c>
      <c r="M296">
        <f t="shared" si="15"/>
        <v>418.4413295044212</v>
      </c>
      <c r="N296">
        <f t="shared" si="16"/>
        <v>140.49519187970444</v>
      </c>
    </row>
    <row r="297" spans="1:14" ht="12.75">
      <c r="A297" t="s">
        <v>356</v>
      </c>
      <c r="B297" s="1">
        <v>36835</v>
      </c>
      <c r="C297" s="2">
        <v>0.6141203703703704</v>
      </c>
      <c r="D297" t="s">
        <v>421</v>
      </c>
      <c r="E297">
        <v>0.675</v>
      </c>
      <c r="F297">
        <v>10.5702</v>
      </c>
      <c r="G297" t="s">
        <v>422</v>
      </c>
      <c r="H297">
        <v>1.67</v>
      </c>
      <c r="I297">
        <v>91.4943</v>
      </c>
      <c r="K297" s="2">
        <v>0.609722222222222</v>
      </c>
      <c r="L297" s="3">
        <f t="shared" si="14"/>
        <v>310.6097222222222</v>
      </c>
      <c r="M297">
        <f t="shared" si="15"/>
        <v>500.8956242358762</v>
      </c>
      <c r="N297">
        <f t="shared" si="16"/>
        <v>144.9408577187062</v>
      </c>
    </row>
    <row r="298" spans="1:14" ht="12.75">
      <c r="A298" t="s">
        <v>357</v>
      </c>
      <c r="B298" s="1">
        <v>36835</v>
      </c>
      <c r="C298" s="2">
        <v>0.6161458333333333</v>
      </c>
      <c r="D298" t="s">
        <v>421</v>
      </c>
      <c r="E298">
        <v>0.675</v>
      </c>
      <c r="F298">
        <v>10.3643</v>
      </c>
      <c r="G298" t="s">
        <v>422</v>
      </c>
      <c r="H298">
        <v>1.67</v>
      </c>
      <c r="I298">
        <v>92.1031</v>
      </c>
      <c r="K298" s="2">
        <v>0.611805555555555</v>
      </c>
      <c r="L298" s="3">
        <f t="shared" si="14"/>
        <v>310.6118055555556</v>
      </c>
      <c r="M298">
        <f t="shared" si="15"/>
        <v>491.138532692654</v>
      </c>
      <c r="N298">
        <f t="shared" si="16"/>
        <v>145.61928589406702</v>
      </c>
    </row>
    <row r="299" spans="1:14" ht="12.75">
      <c r="A299" t="s">
        <v>358</v>
      </c>
      <c r="B299" s="1">
        <v>36835</v>
      </c>
      <c r="C299" s="2">
        <v>0.6182291666666667</v>
      </c>
      <c r="D299" t="s">
        <v>421</v>
      </c>
      <c r="E299">
        <v>0.676</v>
      </c>
      <c r="F299">
        <v>9.9469</v>
      </c>
      <c r="G299" t="s">
        <v>422</v>
      </c>
      <c r="H299">
        <v>1.671</v>
      </c>
      <c r="I299">
        <v>90.5567</v>
      </c>
      <c r="K299" s="2">
        <v>0.613888888888888</v>
      </c>
      <c r="L299" s="3">
        <f t="shared" si="14"/>
        <v>310.6138888888889</v>
      </c>
      <c r="M299">
        <f t="shared" si="15"/>
        <v>471.35897946224634</v>
      </c>
      <c r="N299">
        <f t="shared" si="16"/>
        <v>143.89602483891278</v>
      </c>
    </row>
    <row r="300" spans="1:14" ht="12.75">
      <c r="A300" t="s">
        <v>359</v>
      </c>
      <c r="B300" s="1">
        <v>36835</v>
      </c>
      <c r="C300" s="2">
        <v>0.6203125</v>
      </c>
      <c r="D300" t="s">
        <v>421</v>
      </c>
      <c r="E300">
        <v>0.675</v>
      </c>
      <c r="F300">
        <v>9.0138</v>
      </c>
      <c r="G300" t="s">
        <v>422</v>
      </c>
      <c r="H300">
        <v>1.67</v>
      </c>
      <c r="I300">
        <v>89.3159</v>
      </c>
      <c r="K300" s="2">
        <v>0.615972222222221</v>
      </c>
      <c r="L300" s="3">
        <f t="shared" si="14"/>
        <v>310.61597222222224</v>
      </c>
      <c r="M300">
        <f t="shared" si="15"/>
        <v>427.141679224361</v>
      </c>
      <c r="N300">
        <f t="shared" si="16"/>
        <v>142.51331511488573</v>
      </c>
    </row>
    <row r="301" spans="1:14" ht="12.75">
      <c r="A301" t="s">
        <v>360</v>
      </c>
      <c r="B301" s="1">
        <v>36835</v>
      </c>
      <c r="C301" s="2">
        <v>0.6224537037037037</v>
      </c>
      <c r="D301" t="s">
        <v>421</v>
      </c>
      <c r="E301">
        <v>0.675</v>
      </c>
      <c r="F301">
        <v>9.8804</v>
      </c>
      <c r="G301" t="s">
        <v>422</v>
      </c>
      <c r="H301">
        <v>1.67</v>
      </c>
      <c r="I301">
        <v>95.3248</v>
      </c>
      <c r="K301" s="2">
        <v>0.618055555555554</v>
      </c>
      <c r="L301" s="3">
        <f t="shared" si="14"/>
        <v>310.61805555555554</v>
      </c>
      <c r="M301">
        <f t="shared" si="15"/>
        <v>468.2077090026821</v>
      </c>
      <c r="N301">
        <f t="shared" si="16"/>
        <v>149.2094502379563</v>
      </c>
    </row>
    <row r="302" spans="1:14" ht="12.75">
      <c r="A302" t="s">
        <v>429</v>
      </c>
      <c r="B302" s="1">
        <v>36835</v>
      </c>
      <c r="C302">
        <f>AVERAGE(C301,C303)</f>
        <v>0.6245138888888888</v>
      </c>
      <c r="D302" t="s">
        <v>421</v>
      </c>
      <c r="E302" t="s">
        <v>429</v>
      </c>
      <c r="F302" t="s">
        <v>429</v>
      </c>
      <c r="G302" t="s">
        <v>422</v>
      </c>
      <c r="H302" t="s">
        <v>429</v>
      </c>
      <c r="I302" t="s">
        <v>429</v>
      </c>
      <c r="K302" s="2">
        <v>0.620138888888888</v>
      </c>
      <c r="L302" s="3">
        <f t="shared" si="14"/>
        <v>310.6201388888889</v>
      </c>
      <c r="M302" t="s">
        <v>429</v>
      </c>
      <c r="N302" t="s">
        <v>429</v>
      </c>
    </row>
    <row r="303" spans="1:14" ht="12.75">
      <c r="A303" t="s">
        <v>361</v>
      </c>
      <c r="B303" s="1">
        <v>36835</v>
      </c>
      <c r="C303" s="2">
        <v>0.6265740740740741</v>
      </c>
      <c r="D303" t="s">
        <v>421</v>
      </c>
      <c r="E303">
        <v>0.676</v>
      </c>
      <c r="F303">
        <v>10.2219</v>
      </c>
      <c r="G303" t="s">
        <v>422</v>
      </c>
      <c r="H303">
        <v>1.67</v>
      </c>
      <c r="I303">
        <v>96.0529</v>
      </c>
      <c r="K303" s="2">
        <v>0.622222222222222</v>
      </c>
      <c r="L303" s="3">
        <f t="shared" si="14"/>
        <v>310.6222222222222</v>
      </c>
      <c r="M303">
        <f t="shared" si="15"/>
        <v>484.39054903187287</v>
      </c>
      <c r="N303">
        <f t="shared" si="16"/>
        <v>150.02082269932325</v>
      </c>
    </row>
    <row r="304" spans="1:14" ht="12.75">
      <c r="A304" t="s">
        <v>362</v>
      </c>
      <c r="B304" s="1">
        <v>36835</v>
      </c>
      <c r="C304" s="2">
        <v>0.6286574074074074</v>
      </c>
      <c r="D304" t="s">
        <v>421</v>
      </c>
      <c r="E304">
        <v>0.676</v>
      </c>
      <c r="F304">
        <v>9.8948</v>
      </c>
      <c r="G304" t="s">
        <v>422</v>
      </c>
      <c r="H304">
        <v>1.671</v>
      </c>
      <c r="I304">
        <v>94.3268</v>
      </c>
      <c r="K304" s="2">
        <v>0.624305555555555</v>
      </c>
      <c r="L304" s="3">
        <f t="shared" si="14"/>
        <v>310.62430555555557</v>
      </c>
      <c r="M304">
        <f t="shared" si="15"/>
        <v>468.8900893728735</v>
      </c>
      <c r="N304">
        <f t="shared" si="16"/>
        <v>148.0973094380055</v>
      </c>
    </row>
    <row r="305" spans="1:14" ht="12.75">
      <c r="A305" t="s">
        <v>429</v>
      </c>
      <c r="B305" s="1">
        <v>36835</v>
      </c>
      <c r="C305">
        <f>AVERAGE(C304,C306)</f>
        <v>0.6307407407407407</v>
      </c>
      <c r="D305" t="s">
        <v>421</v>
      </c>
      <c r="E305" t="s">
        <v>429</v>
      </c>
      <c r="F305" t="s">
        <v>429</v>
      </c>
      <c r="G305" t="s">
        <v>422</v>
      </c>
      <c r="H305" t="s">
        <v>429</v>
      </c>
      <c r="I305" t="s">
        <v>429</v>
      </c>
      <c r="K305" s="2">
        <v>0.626388888888888</v>
      </c>
      <c r="L305" s="3">
        <f t="shared" si="14"/>
        <v>310.62638888888887</v>
      </c>
      <c r="M305" t="s">
        <v>429</v>
      </c>
      <c r="N305" t="s">
        <v>429</v>
      </c>
    </row>
    <row r="306" spans="1:14" ht="12.75">
      <c r="A306" t="s">
        <v>363</v>
      </c>
      <c r="B306" s="1">
        <v>36835</v>
      </c>
      <c r="C306" s="2">
        <v>0.632824074074074</v>
      </c>
      <c r="D306" t="s">
        <v>421</v>
      </c>
      <c r="E306">
        <v>0.676</v>
      </c>
      <c r="F306">
        <v>9.9755</v>
      </c>
      <c r="G306" t="s">
        <v>422</v>
      </c>
      <c r="H306">
        <v>1.67</v>
      </c>
      <c r="I306">
        <v>124.7259</v>
      </c>
      <c r="K306" s="2">
        <v>0.628472222222222</v>
      </c>
      <c r="L306" s="3">
        <f t="shared" si="14"/>
        <v>310.62847222222223</v>
      </c>
      <c r="M306">
        <f t="shared" si="15"/>
        <v>472.7142626974875</v>
      </c>
      <c r="N306">
        <f t="shared" si="16"/>
        <v>181.97314049189808</v>
      </c>
    </row>
    <row r="307" spans="1:14" ht="12.75">
      <c r="A307" t="s">
        <v>364</v>
      </c>
      <c r="B307" s="1">
        <v>36835</v>
      </c>
      <c r="C307" s="2">
        <v>0.6349074074074074</v>
      </c>
      <c r="D307" t="s">
        <v>421</v>
      </c>
      <c r="E307">
        <v>0.675</v>
      </c>
      <c r="F307">
        <v>10.1026</v>
      </c>
      <c r="G307" t="s">
        <v>422</v>
      </c>
      <c r="H307">
        <v>1.668</v>
      </c>
      <c r="I307">
        <v>138.6734</v>
      </c>
      <c r="K307" s="2">
        <v>0.630555555555555</v>
      </c>
      <c r="L307" s="3">
        <f t="shared" si="14"/>
        <v>310.63055555555553</v>
      </c>
      <c r="M307">
        <f t="shared" si="15"/>
        <v>478.73721721494036</v>
      </c>
      <c r="N307">
        <f t="shared" si="16"/>
        <v>197.51580963750322</v>
      </c>
    </row>
    <row r="308" spans="1:14" ht="12.75">
      <c r="A308" t="s">
        <v>365</v>
      </c>
      <c r="B308" s="1">
        <v>36835</v>
      </c>
      <c r="C308" s="2">
        <v>0.6369907407407408</v>
      </c>
      <c r="D308" t="s">
        <v>421</v>
      </c>
      <c r="E308">
        <v>0.676</v>
      </c>
      <c r="F308">
        <v>9.729</v>
      </c>
      <c r="G308" t="s">
        <v>422</v>
      </c>
      <c r="H308">
        <v>1.668</v>
      </c>
      <c r="I308">
        <v>146.0573</v>
      </c>
      <c r="K308" s="2">
        <v>0.632638888888888</v>
      </c>
      <c r="L308" s="3">
        <f t="shared" si="14"/>
        <v>310.6326388888889</v>
      </c>
      <c r="M308">
        <f t="shared" si="15"/>
        <v>461.03323761053144</v>
      </c>
      <c r="N308">
        <f t="shared" si="16"/>
        <v>205.7442028767385</v>
      </c>
    </row>
    <row r="309" spans="1:14" ht="12.75">
      <c r="A309" t="s">
        <v>429</v>
      </c>
      <c r="B309" s="1">
        <v>36835</v>
      </c>
      <c r="C309">
        <f>AVERAGE(C308,C310)</f>
        <v>0.6390740740740741</v>
      </c>
      <c r="D309" t="s">
        <v>421</v>
      </c>
      <c r="E309" t="s">
        <v>429</v>
      </c>
      <c r="F309" t="s">
        <v>429</v>
      </c>
      <c r="G309" t="s">
        <v>422</v>
      </c>
      <c r="H309" t="s">
        <v>429</v>
      </c>
      <c r="I309" t="s">
        <v>429</v>
      </c>
      <c r="K309" s="2">
        <v>0.634722222222222</v>
      </c>
      <c r="L309" s="3">
        <f t="shared" si="14"/>
        <v>310.6347222222222</v>
      </c>
      <c r="M309" t="s">
        <v>429</v>
      </c>
      <c r="N309" t="s">
        <v>429</v>
      </c>
    </row>
    <row r="310" spans="1:14" ht="12.75">
      <c r="A310" t="s">
        <v>366</v>
      </c>
      <c r="B310" s="1">
        <v>36835</v>
      </c>
      <c r="C310" s="2">
        <v>0.6411574074074075</v>
      </c>
      <c r="D310" t="s">
        <v>421</v>
      </c>
      <c r="E310">
        <v>0.675</v>
      </c>
      <c r="F310">
        <v>9.7418</v>
      </c>
      <c r="G310" t="s">
        <v>422</v>
      </c>
      <c r="H310">
        <v>1.668</v>
      </c>
      <c r="I310">
        <v>155.4278</v>
      </c>
      <c r="K310" s="2">
        <v>0.636805555555555</v>
      </c>
      <c r="L310" s="3">
        <f t="shared" si="14"/>
        <v>310.63680555555555</v>
      </c>
      <c r="M310">
        <f t="shared" si="15"/>
        <v>461.6397979395904</v>
      </c>
      <c r="N310">
        <f t="shared" si="16"/>
        <v>216.18640264220855</v>
      </c>
    </row>
    <row r="311" spans="1:14" ht="12.75">
      <c r="A311" t="s">
        <v>367</v>
      </c>
      <c r="B311" s="1">
        <v>36835</v>
      </c>
      <c r="C311" s="2">
        <v>0.6432523148148148</v>
      </c>
      <c r="D311" t="s">
        <v>421</v>
      </c>
      <c r="E311">
        <v>0.676</v>
      </c>
      <c r="F311">
        <v>8.9246</v>
      </c>
      <c r="G311" t="s">
        <v>422</v>
      </c>
      <c r="H311">
        <v>1.67</v>
      </c>
      <c r="I311">
        <v>158.0396</v>
      </c>
      <c r="K311" s="2">
        <v>0.638888888888888</v>
      </c>
      <c r="L311" s="3">
        <f t="shared" si="14"/>
        <v>310.6388888888889</v>
      </c>
      <c r="M311">
        <f t="shared" si="15"/>
        <v>422.91471193123124</v>
      </c>
      <c r="N311">
        <f t="shared" si="16"/>
        <v>219.09691300424421</v>
      </c>
    </row>
    <row r="312" spans="1:14" ht="12.75">
      <c r="A312" t="s">
        <v>368</v>
      </c>
      <c r="B312" s="1">
        <v>36835</v>
      </c>
      <c r="C312" s="2">
        <v>0.6453356481481481</v>
      </c>
      <c r="D312" t="s">
        <v>421</v>
      </c>
      <c r="E312">
        <v>0.675</v>
      </c>
      <c r="F312">
        <v>10.6591</v>
      </c>
      <c r="G312" t="s">
        <v>422</v>
      </c>
      <c r="H312">
        <v>1.67</v>
      </c>
      <c r="I312">
        <v>158.9538</v>
      </c>
      <c r="K312" s="2">
        <v>0.640972222222222</v>
      </c>
      <c r="L312" s="3">
        <f t="shared" si="14"/>
        <v>310.6409722222222</v>
      </c>
      <c r="M312">
        <f t="shared" si="15"/>
        <v>505.10837527129365</v>
      </c>
      <c r="N312">
        <f t="shared" si="16"/>
        <v>220.11566963682444</v>
      </c>
    </row>
    <row r="313" spans="1:14" ht="12.75">
      <c r="A313" t="s">
        <v>369</v>
      </c>
      <c r="B313" s="1">
        <v>36835</v>
      </c>
      <c r="C313" s="2">
        <v>0.6474189814814815</v>
      </c>
      <c r="D313" t="s">
        <v>421</v>
      </c>
      <c r="E313">
        <v>0.675</v>
      </c>
      <c r="F313">
        <v>9.2354</v>
      </c>
      <c r="G313" t="s">
        <v>422</v>
      </c>
      <c r="H313">
        <v>1.668</v>
      </c>
      <c r="I313">
        <v>157.7299</v>
      </c>
      <c r="K313" s="2">
        <v>0.643055555555555</v>
      </c>
      <c r="L313" s="3">
        <f t="shared" si="14"/>
        <v>310.6430555555556</v>
      </c>
      <c r="M313">
        <f t="shared" si="15"/>
        <v>437.6427549211945</v>
      </c>
      <c r="N313">
        <f t="shared" si="16"/>
        <v>218.75179275800699</v>
      </c>
    </row>
    <row r="314" spans="1:14" ht="12.75">
      <c r="A314" t="s">
        <v>370</v>
      </c>
      <c r="B314" s="1">
        <v>36835</v>
      </c>
      <c r="C314" s="2">
        <v>0.6495023148148148</v>
      </c>
      <c r="D314" t="s">
        <v>421</v>
      </c>
      <c r="E314">
        <v>0.676</v>
      </c>
      <c r="F314">
        <v>9.5531</v>
      </c>
      <c r="G314" t="s">
        <v>422</v>
      </c>
      <c r="H314">
        <v>1.67</v>
      </c>
      <c r="I314">
        <v>166.8582</v>
      </c>
      <c r="K314" s="2">
        <v>0.645138888888888</v>
      </c>
      <c r="L314" s="3">
        <f t="shared" si="14"/>
        <v>310.6451388888889</v>
      </c>
      <c r="M314">
        <f t="shared" si="15"/>
        <v>452.69777183854126</v>
      </c>
      <c r="N314">
        <f t="shared" si="16"/>
        <v>228.92409222112425</v>
      </c>
    </row>
    <row r="315" spans="1:14" ht="12.75">
      <c r="A315" t="s">
        <v>371</v>
      </c>
      <c r="B315" s="1">
        <v>36835</v>
      </c>
      <c r="C315" s="2">
        <v>0.6515856481481481</v>
      </c>
      <c r="D315" t="s">
        <v>421</v>
      </c>
      <c r="E315">
        <v>0.675</v>
      </c>
      <c r="F315">
        <v>8.9097</v>
      </c>
      <c r="G315" t="s">
        <v>422</v>
      </c>
      <c r="H315">
        <v>1.67</v>
      </c>
      <c r="I315">
        <v>161.3595</v>
      </c>
      <c r="K315" s="2">
        <v>0.647222222222221</v>
      </c>
      <c r="L315" s="3">
        <f t="shared" si="14"/>
        <v>310.64722222222224</v>
      </c>
      <c r="M315">
        <f t="shared" si="15"/>
        <v>422.2086377981861</v>
      </c>
      <c r="N315">
        <f t="shared" si="16"/>
        <v>222.79650843686616</v>
      </c>
    </row>
    <row r="316" spans="1:14" ht="12.75">
      <c r="A316" t="s">
        <v>372</v>
      </c>
      <c r="B316" s="1">
        <v>36835</v>
      </c>
      <c r="C316" s="2">
        <v>0.6536805555555555</v>
      </c>
      <c r="D316" t="s">
        <v>421</v>
      </c>
      <c r="E316">
        <v>0.676</v>
      </c>
      <c r="F316">
        <v>9.3183</v>
      </c>
      <c r="G316" t="s">
        <v>422</v>
      </c>
      <c r="H316">
        <v>1.67</v>
      </c>
      <c r="I316">
        <v>166.8291</v>
      </c>
      <c r="K316" s="2">
        <v>0.649305555555554</v>
      </c>
      <c r="L316" s="3">
        <f t="shared" si="14"/>
        <v>310.64930555555554</v>
      </c>
      <c r="M316">
        <f t="shared" si="15"/>
        <v>441.57118080236563</v>
      </c>
      <c r="N316">
        <f t="shared" si="16"/>
        <v>228.89166406753847</v>
      </c>
    </row>
    <row r="317" spans="1:14" ht="12.75">
      <c r="A317" t="s">
        <v>373</v>
      </c>
      <c r="B317" s="1">
        <v>36835</v>
      </c>
      <c r="C317" s="2">
        <v>0.6557638888888889</v>
      </c>
      <c r="D317" t="s">
        <v>421</v>
      </c>
      <c r="E317">
        <v>0.675</v>
      </c>
      <c r="F317">
        <v>9.6139</v>
      </c>
      <c r="G317" t="s">
        <v>422</v>
      </c>
      <c r="H317">
        <v>1.666</v>
      </c>
      <c r="I317">
        <v>170.3232</v>
      </c>
      <c r="K317" s="2">
        <v>0.651388888888888</v>
      </c>
      <c r="L317" s="3">
        <f t="shared" si="14"/>
        <v>310.6513888888889</v>
      </c>
      <c r="M317">
        <f t="shared" si="15"/>
        <v>455.57893340157136</v>
      </c>
      <c r="N317">
        <f t="shared" si="16"/>
        <v>232.7853826738593</v>
      </c>
    </row>
    <row r="318" spans="1:14" ht="12.75">
      <c r="A318" t="s">
        <v>374</v>
      </c>
      <c r="B318" s="1">
        <v>36835</v>
      </c>
      <c r="C318" s="2">
        <v>0.6578472222222222</v>
      </c>
      <c r="D318" t="s">
        <v>421</v>
      </c>
      <c r="E318">
        <v>0.675</v>
      </c>
      <c r="F318">
        <v>9.0961</v>
      </c>
      <c r="G318" t="s">
        <v>422</v>
      </c>
      <c r="H318">
        <v>1.668</v>
      </c>
      <c r="I318">
        <v>170.5519</v>
      </c>
      <c r="K318" s="2">
        <v>0.653472222222222</v>
      </c>
      <c r="L318" s="3">
        <f t="shared" si="14"/>
        <v>310.6534722222222</v>
      </c>
      <c r="M318">
        <f t="shared" si="15"/>
        <v>431.0416725901074</v>
      </c>
      <c r="N318">
        <f t="shared" si="16"/>
        <v>233.04023898743512</v>
      </c>
    </row>
    <row r="319" spans="1:14" ht="12.75">
      <c r="A319" t="s">
        <v>429</v>
      </c>
      <c r="B319" s="1">
        <v>36835</v>
      </c>
      <c r="C319">
        <f>AVERAGE(C318,C320)</f>
        <v>0.6599305555555556</v>
      </c>
      <c r="D319" t="s">
        <v>421</v>
      </c>
      <c r="E319" t="s">
        <v>429</v>
      </c>
      <c r="F319" t="s">
        <v>429</v>
      </c>
      <c r="G319" t="s">
        <v>422</v>
      </c>
      <c r="H319" t="s">
        <v>429</v>
      </c>
      <c r="I319" t="s">
        <v>429</v>
      </c>
      <c r="K319" s="2">
        <v>0.655555555555555</v>
      </c>
      <c r="L319" s="3">
        <f t="shared" si="14"/>
        <v>310.65555555555557</v>
      </c>
      <c r="M319" t="s">
        <v>429</v>
      </c>
      <c r="N319" t="s">
        <v>429</v>
      </c>
    </row>
    <row r="320" spans="1:14" ht="12.75">
      <c r="A320" t="s">
        <v>375</v>
      </c>
      <c r="B320" s="1">
        <v>36835</v>
      </c>
      <c r="C320" s="2">
        <v>0.6620138888888889</v>
      </c>
      <c r="D320" t="s">
        <v>421</v>
      </c>
      <c r="E320">
        <v>0.675</v>
      </c>
      <c r="F320">
        <v>9.4329</v>
      </c>
      <c r="G320" t="s">
        <v>422</v>
      </c>
      <c r="H320">
        <v>1.668</v>
      </c>
      <c r="I320">
        <v>169.3867</v>
      </c>
      <c r="K320" s="2">
        <v>0.657638888888888</v>
      </c>
      <c r="L320" s="3">
        <f t="shared" si="14"/>
        <v>310.65763888888887</v>
      </c>
      <c r="M320">
        <f t="shared" si="15"/>
        <v>447.00179124847176</v>
      </c>
      <c r="N320">
        <f t="shared" si="16"/>
        <v>231.74177560055873</v>
      </c>
    </row>
    <row r="321" spans="1:14" ht="12.75">
      <c r="A321" t="s">
        <v>376</v>
      </c>
      <c r="B321" s="1">
        <v>36835</v>
      </c>
      <c r="C321" s="2">
        <v>0.6640972222222222</v>
      </c>
      <c r="D321" t="s">
        <v>421</v>
      </c>
      <c r="E321">
        <v>0.675</v>
      </c>
      <c r="F321">
        <v>9.9061</v>
      </c>
      <c r="G321" t="s">
        <v>422</v>
      </c>
      <c r="H321">
        <v>1.67</v>
      </c>
      <c r="I321">
        <v>175.2136</v>
      </c>
      <c r="K321" s="2">
        <v>0.659722222222221</v>
      </c>
      <c r="L321" s="3">
        <f t="shared" si="14"/>
        <v>310.65972222222223</v>
      </c>
      <c r="M321">
        <f t="shared" si="15"/>
        <v>469.4255684133709</v>
      </c>
      <c r="N321">
        <f t="shared" si="16"/>
        <v>238.23509546752607</v>
      </c>
    </row>
    <row r="322" spans="1:14" ht="12.75">
      <c r="A322" t="s">
        <v>377</v>
      </c>
      <c r="B322" s="1">
        <v>36835</v>
      </c>
      <c r="C322" s="2">
        <v>0.6661805555555556</v>
      </c>
      <c r="D322" t="s">
        <v>421</v>
      </c>
      <c r="E322">
        <v>0.676</v>
      </c>
      <c r="F322">
        <v>10.8273</v>
      </c>
      <c r="G322" t="s">
        <v>422</v>
      </c>
      <c r="H322">
        <v>1.668</v>
      </c>
      <c r="I322">
        <v>173.4792</v>
      </c>
      <c r="K322" s="2">
        <v>0.661805555555555</v>
      </c>
      <c r="L322" s="3">
        <f t="shared" si="14"/>
        <v>310.66180555555553</v>
      </c>
      <c r="M322">
        <f t="shared" si="15"/>
        <v>513.0789570953342</v>
      </c>
      <c r="N322">
        <f t="shared" si="16"/>
        <v>236.30233293903436</v>
      </c>
    </row>
    <row r="323" spans="1:14" ht="12.75">
      <c r="A323" t="s">
        <v>378</v>
      </c>
      <c r="B323" s="1">
        <v>36835</v>
      </c>
      <c r="C323" s="2">
        <v>0.6682638888888889</v>
      </c>
      <c r="D323" t="s">
        <v>421</v>
      </c>
      <c r="E323">
        <v>0.676</v>
      </c>
      <c r="F323">
        <v>9.6441</v>
      </c>
      <c r="G323" t="s">
        <v>422</v>
      </c>
      <c r="H323">
        <v>1.67</v>
      </c>
      <c r="I323">
        <v>176.5227</v>
      </c>
      <c r="K323" s="2">
        <v>0.663888888888888</v>
      </c>
      <c r="L323" s="3">
        <f t="shared" si="14"/>
        <v>310.6638888888889</v>
      </c>
      <c r="M323">
        <f t="shared" si="15"/>
        <v>457.0100366779449</v>
      </c>
      <c r="N323">
        <f t="shared" si="16"/>
        <v>239.69391663106873</v>
      </c>
    </row>
    <row r="324" spans="1:14" ht="12.75">
      <c r="A324" t="s">
        <v>379</v>
      </c>
      <c r="B324" s="1">
        <v>36835</v>
      </c>
      <c r="C324" s="2">
        <v>0.6703587962962962</v>
      </c>
      <c r="D324" t="s">
        <v>421</v>
      </c>
      <c r="E324">
        <v>0.675</v>
      </c>
      <c r="F324">
        <v>9.8586</v>
      </c>
      <c r="G324" t="s">
        <v>422</v>
      </c>
      <c r="H324">
        <v>1.666</v>
      </c>
      <c r="I324">
        <v>176.9932</v>
      </c>
      <c r="K324" s="2">
        <v>0.665972222222221</v>
      </c>
      <c r="L324" s="3">
        <f t="shared" si="14"/>
        <v>310.6659722222222</v>
      </c>
      <c r="M324">
        <f t="shared" si="15"/>
        <v>467.1746609422535</v>
      </c>
      <c r="N324">
        <f t="shared" si="16"/>
        <v>240.21822749918184</v>
      </c>
    </row>
    <row r="325" spans="1:14" ht="12.75">
      <c r="A325" t="s">
        <v>380</v>
      </c>
      <c r="B325" s="1">
        <v>36835</v>
      </c>
      <c r="C325" s="2">
        <v>0.6724421296296296</v>
      </c>
      <c r="D325" t="s">
        <v>421</v>
      </c>
      <c r="E325">
        <v>0.676</v>
      </c>
      <c r="F325">
        <v>9.5183</v>
      </c>
      <c r="G325" t="s">
        <v>422</v>
      </c>
      <c r="H325">
        <v>1.668</v>
      </c>
      <c r="I325">
        <v>185.5011</v>
      </c>
      <c r="K325" s="2">
        <v>0.668055555555555</v>
      </c>
      <c r="L325" s="3">
        <f t="shared" si="14"/>
        <v>310.66805555555555</v>
      </c>
      <c r="M325">
        <f t="shared" si="15"/>
        <v>451.0486859439121</v>
      </c>
      <c r="N325">
        <f t="shared" si="16"/>
        <v>249.6991721002856</v>
      </c>
    </row>
    <row r="326" spans="1:14" ht="12.75">
      <c r="A326" t="s">
        <v>381</v>
      </c>
      <c r="B326" s="1">
        <v>36835</v>
      </c>
      <c r="C326" s="2">
        <v>0.674525462962963</v>
      </c>
      <c r="D326" t="s">
        <v>421</v>
      </c>
      <c r="E326">
        <v>0.676</v>
      </c>
      <c r="F326">
        <v>10.3458</v>
      </c>
      <c r="G326" t="s">
        <v>422</v>
      </c>
      <c r="H326">
        <v>1.668</v>
      </c>
      <c r="I326">
        <v>184.2663</v>
      </c>
      <c r="K326" s="2">
        <v>0.670138888888888</v>
      </c>
      <c r="L326" s="3">
        <f aca="true" t="shared" si="17" ref="L326:L389">B326-DATE(1999,12,31)+K326</f>
        <v>310.6701388888889</v>
      </c>
      <c r="M326">
        <f t="shared" si="15"/>
        <v>490.261863467061</v>
      </c>
      <c r="N326">
        <f t="shared" si="16"/>
        <v>248.32314859349273</v>
      </c>
    </row>
    <row r="327" spans="1:14" ht="12.75">
      <c r="A327" t="s">
        <v>382</v>
      </c>
      <c r="B327" s="1">
        <v>36835</v>
      </c>
      <c r="C327" s="2">
        <v>0.6766087962962963</v>
      </c>
      <c r="D327" t="s">
        <v>421</v>
      </c>
      <c r="E327">
        <v>0.676</v>
      </c>
      <c r="F327">
        <v>9.74</v>
      </c>
      <c r="G327" t="s">
        <v>422</v>
      </c>
      <c r="H327">
        <v>1.67</v>
      </c>
      <c r="I327">
        <v>185.685</v>
      </c>
      <c r="K327" s="2">
        <v>0.672222222222221</v>
      </c>
      <c r="L327" s="3">
        <f t="shared" si="17"/>
        <v>310.6722222222222</v>
      </c>
      <c r="M327">
        <f t="shared" si="15"/>
        <v>461.55450039331646</v>
      </c>
      <c r="N327">
        <f t="shared" si="16"/>
        <v>249.90410465851298</v>
      </c>
    </row>
    <row r="328" spans="1:14" ht="12.75">
      <c r="A328" t="s">
        <v>383</v>
      </c>
      <c r="B328" s="1">
        <v>36835</v>
      </c>
      <c r="C328" s="2">
        <v>0.6786921296296297</v>
      </c>
      <c r="D328" t="s">
        <v>421</v>
      </c>
      <c r="E328">
        <v>0.676</v>
      </c>
      <c r="F328">
        <v>10.5878</v>
      </c>
      <c r="G328" t="s">
        <v>422</v>
      </c>
      <c r="H328">
        <v>1.668</v>
      </c>
      <c r="I328">
        <v>184.9877</v>
      </c>
      <c r="K328" s="2">
        <v>0.674305555555555</v>
      </c>
      <c r="L328" s="3">
        <f t="shared" si="17"/>
        <v>310.6743055555556</v>
      </c>
      <c r="M328">
        <f t="shared" si="15"/>
        <v>501.72964468833226</v>
      </c>
      <c r="N328">
        <f t="shared" si="16"/>
        <v>249.12705477894812</v>
      </c>
    </row>
    <row r="329" spans="1:14" ht="12.75">
      <c r="A329" t="s">
        <v>384</v>
      </c>
      <c r="B329" s="1">
        <v>36835</v>
      </c>
      <c r="C329" s="2">
        <v>0.6807754629629629</v>
      </c>
      <c r="D329" t="s">
        <v>421</v>
      </c>
      <c r="E329">
        <v>0.675</v>
      </c>
      <c r="F329">
        <v>9.8087</v>
      </c>
      <c r="G329" t="s">
        <v>422</v>
      </c>
      <c r="H329">
        <v>1.668</v>
      </c>
      <c r="I329">
        <v>183.3283</v>
      </c>
      <c r="K329" s="2">
        <v>0.676388888888888</v>
      </c>
      <c r="L329" s="3">
        <f t="shared" si="17"/>
        <v>310.6763888888889</v>
      </c>
      <c r="M329">
        <f t="shared" si="15"/>
        <v>464.81002340943775</v>
      </c>
      <c r="N329">
        <f t="shared" si="16"/>
        <v>247.27786996588364</v>
      </c>
    </row>
    <row r="330" spans="1:14" ht="12.75">
      <c r="A330" t="s">
        <v>385</v>
      </c>
      <c r="B330" s="1">
        <v>36835</v>
      </c>
      <c r="C330" s="2">
        <v>0.6828587962962963</v>
      </c>
      <c r="D330" t="s">
        <v>421</v>
      </c>
      <c r="E330">
        <v>0.676</v>
      </c>
      <c r="F330">
        <v>9.7129</v>
      </c>
      <c r="G330" t="s">
        <v>422</v>
      </c>
      <c r="H330">
        <v>1.668</v>
      </c>
      <c r="I330">
        <v>182.938</v>
      </c>
      <c r="K330" s="2">
        <v>0.678472222222221</v>
      </c>
      <c r="L330" s="3">
        <f t="shared" si="17"/>
        <v>310.67847222222224</v>
      </c>
      <c r="M330">
        <f t="shared" si="15"/>
        <v>460.2702984466369</v>
      </c>
      <c r="N330">
        <f t="shared" si="16"/>
        <v>246.8429315348006</v>
      </c>
    </row>
    <row r="331" spans="1:14" ht="12.75">
      <c r="A331" t="s">
        <v>386</v>
      </c>
      <c r="B331" s="1">
        <v>36835</v>
      </c>
      <c r="C331" s="2">
        <v>0.6849537037037038</v>
      </c>
      <c r="D331" t="s">
        <v>421</v>
      </c>
      <c r="E331">
        <v>0.676</v>
      </c>
      <c r="F331">
        <v>10.4371</v>
      </c>
      <c r="G331" t="s">
        <v>422</v>
      </c>
      <c r="H331">
        <v>1.668</v>
      </c>
      <c r="I331">
        <v>186.7612</v>
      </c>
      <c r="K331" s="2">
        <v>0.680555555555554</v>
      </c>
      <c r="L331" s="3">
        <f t="shared" si="17"/>
        <v>310.68055555555554</v>
      </c>
      <c r="M331">
        <f t="shared" si="15"/>
        <v>494.5883445641769</v>
      </c>
      <c r="N331">
        <f t="shared" si="16"/>
        <v>251.1033891564159</v>
      </c>
    </row>
    <row r="332" spans="1:14" ht="12.75">
      <c r="A332" t="s">
        <v>387</v>
      </c>
      <c r="B332" s="1">
        <v>36835</v>
      </c>
      <c r="C332" s="2">
        <v>0.687037037037037</v>
      </c>
      <c r="D332" t="s">
        <v>421</v>
      </c>
      <c r="E332">
        <v>0.675</v>
      </c>
      <c r="F332">
        <v>9.7965</v>
      </c>
      <c r="G332" t="s">
        <v>422</v>
      </c>
      <c r="H332">
        <v>1.668</v>
      </c>
      <c r="I332">
        <v>196.0861</v>
      </c>
      <c r="K332" s="2">
        <v>0.682638888888888</v>
      </c>
      <c r="L332" s="3">
        <f t="shared" si="17"/>
        <v>310.6826388888889</v>
      </c>
      <c r="M332">
        <f t="shared" si="15"/>
        <v>464.2318955958034</v>
      </c>
      <c r="N332">
        <f t="shared" si="16"/>
        <v>261.49477367090617</v>
      </c>
    </row>
    <row r="333" spans="1:14" ht="12.75">
      <c r="A333" t="s">
        <v>429</v>
      </c>
      <c r="B333" s="1">
        <v>36835</v>
      </c>
      <c r="C333">
        <f>AVERAGE(C332,C335)</f>
        <v>0.6901909722222223</v>
      </c>
      <c r="D333" t="s">
        <v>421</v>
      </c>
      <c r="E333" t="s">
        <v>429</v>
      </c>
      <c r="F333" t="s">
        <v>429</v>
      </c>
      <c r="G333" t="s">
        <v>422</v>
      </c>
      <c r="H333" t="s">
        <v>429</v>
      </c>
      <c r="I333" t="s">
        <v>429</v>
      </c>
      <c r="K333" s="2">
        <v>0.684722222222221</v>
      </c>
      <c r="L333" s="3">
        <f t="shared" si="17"/>
        <v>310.6847222222222</v>
      </c>
      <c r="M333" t="s">
        <v>429</v>
      </c>
      <c r="N333" t="s">
        <v>429</v>
      </c>
    </row>
    <row r="334" spans="1:14" ht="12.75">
      <c r="A334" t="s">
        <v>429</v>
      </c>
      <c r="B334" s="1">
        <v>36835</v>
      </c>
      <c r="C334">
        <f>AVERAGE(C333,C335)</f>
        <v>0.6917679398148149</v>
      </c>
      <c r="D334" t="s">
        <v>421</v>
      </c>
      <c r="E334" t="s">
        <v>429</v>
      </c>
      <c r="F334" t="s">
        <v>429</v>
      </c>
      <c r="G334" t="s">
        <v>422</v>
      </c>
      <c r="H334" t="s">
        <v>429</v>
      </c>
      <c r="I334" t="s">
        <v>429</v>
      </c>
      <c r="K334" s="2">
        <v>0.686805555555555</v>
      </c>
      <c r="L334" s="3">
        <f t="shared" si="17"/>
        <v>310.68680555555557</v>
      </c>
      <c r="M334" t="s">
        <v>429</v>
      </c>
      <c r="N334" t="s">
        <v>429</v>
      </c>
    </row>
    <row r="335" spans="1:14" ht="12.75">
      <c r="A335" t="s">
        <v>388</v>
      </c>
      <c r="B335" s="1">
        <v>36835</v>
      </c>
      <c r="C335" s="2">
        <v>0.6933449074074075</v>
      </c>
      <c r="D335" t="s">
        <v>421</v>
      </c>
      <c r="E335">
        <v>0.676</v>
      </c>
      <c r="F335">
        <v>10.8269</v>
      </c>
      <c r="G335" t="s">
        <v>422</v>
      </c>
      <c r="H335">
        <v>1.668</v>
      </c>
      <c r="I335">
        <v>178.5782</v>
      </c>
      <c r="K335" s="2">
        <v>0.688888888888888</v>
      </c>
      <c r="L335" s="3">
        <f t="shared" si="17"/>
        <v>310.68888888888887</v>
      </c>
      <c r="M335">
        <f t="shared" si="15"/>
        <v>513.0600020850511</v>
      </c>
      <c r="N335">
        <f t="shared" si="16"/>
        <v>241.98450321854259</v>
      </c>
    </row>
    <row r="336" spans="1:14" ht="12.75">
      <c r="A336" t="s">
        <v>429</v>
      </c>
      <c r="B336" s="1">
        <v>36835</v>
      </c>
      <c r="C336">
        <f>AVERAGE(C335,C337)</f>
        <v>0.6953993055555556</v>
      </c>
      <c r="D336" t="s">
        <v>421</v>
      </c>
      <c r="E336" t="s">
        <v>429</v>
      </c>
      <c r="F336" t="s">
        <v>429</v>
      </c>
      <c r="G336" t="s">
        <v>422</v>
      </c>
      <c r="H336" t="s">
        <v>429</v>
      </c>
      <c r="I336" t="s">
        <v>429</v>
      </c>
      <c r="K336" s="2">
        <v>0.690972222222221</v>
      </c>
      <c r="L336" s="3">
        <f t="shared" si="17"/>
        <v>310.69097222222223</v>
      </c>
      <c r="M336" t="s">
        <v>429</v>
      </c>
      <c r="N336" t="s">
        <v>429</v>
      </c>
    </row>
    <row r="337" spans="1:14" ht="12.75">
      <c r="A337" t="s">
        <v>389</v>
      </c>
      <c r="B337" s="1">
        <v>36835</v>
      </c>
      <c r="C337" s="2">
        <v>0.6974537037037036</v>
      </c>
      <c r="D337" t="s">
        <v>421</v>
      </c>
      <c r="E337">
        <v>0.676</v>
      </c>
      <c r="F337">
        <v>9.2539</v>
      </c>
      <c r="G337" t="s">
        <v>422</v>
      </c>
      <c r="H337">
        <v>1.668</v>
      </c>
      <c r="I337">
        <v>177.4835</v>
      </c>
      <c r="K337" s="2">
        <v>0.693055555555555</v>
      </c>
      <c r="L337" s="3">
        <f t="shared" si="17"/>
        <v>310.69305555555553</v>
      </c>
      <c r="M337">
        <f aca="true" t="shared" si="18" ref="M337:M363">500*F337/AVERAGE($Q$367,$Q$207)</f>
        <v>438.5194241467876</v>
      </c>
      <c r="N337">
        <f aca="true" t="shared" si="19" ref="N337:N363">(277-103)/(-60+(AVERAGE($P$207,$P$367)))*I337+277-((277-103)/(-60+(AVERAGE($P$207,$P$367)))*210)</f>
        <v>240.76460288416772</v>
      </c>
    </row>
    <row r="338" spans="1:14" ht="12.75">
      <c r="A338" t="s">
        <v>390</v>
      </c>
      <c r="B338" s="1">
        <v>36835</v>
      </c>
      <c r="C338" s="2">
        <v>0.6995486111111111</v>
      </c>
      <c r="D338" t="s">
        <v>421</v>
      </c>
      <c r="E338">
        <v>0.675</v>
      </c>
      <c r="F338">
        <v>9.8554</v>
      </c>
      <c r="G338" t="s">
        <v>422</v>
      </c>
      <c r="H338">
        <v>1.666</v>
      </c>
      <c r="I338">
        <v>182.8715</v>
      </c>
      <c r="K338" s="2">
        <v>0.695138888888888</v>
      </c>
      <c r="L338" s="3">
        <f t="shared" si="17"/>
        <v>310.6951388888889</v>
      </c>
      <c r="M338">
        <f t="shared" si="18"/>
        <v>467.02302085998883</v>
      </c>
      <c r="N338">
        <f t="shared" si="19"/>
        <v>246.76882596045525</v>
      </c>
    </row>
    <row r="339" spans="1:14" ht="12.75">
      <c r="A339" t="s">
        <v>391</v>
      </c>
      <c r="B339" s="1">
        <v>36835</v>
      </c>
      <c r="C339" s="2">
        <v>0.7016319444444444</v>
      </c>
      <c r="D339" t="s">
        <v>421</v>
      </c>
      <c r="E339">
        <v>0.676</v>
      </c>
      <c r="F339">
        <v>9.7634</v>
      </c>
      <c r="G339" t="s">
        <v>422</v>
      </c>
      <c r="H339">
        <v>1.668</v>
      </c>
      <c r="I339">
        <v>175.7555</v>
      </c>
      <c r="K339" s="2">
        <v>0.697222222222221</v>
      </c>
      <c r="L339" s="3">
        <f t="shared" si="17"/>
        <v>310.6972222222222</v>
      </c>
      <c r="M339">
        <f t="shared" si="18"/>
        <v>462.6633684948775</v>
      </c>
      <c r="N339">
        <f t="shared" si="19"/>
        <v>238.8389723207258</v>
      </c>
    </row>
    <row r="340" spans="1:14" ht="12.75">
      <c r="A340" t="s">
        <v>392</v>
      </c>
      <c r="B340" s="1">
        <v>36835</v>
      </c>
      <c r="C340" s="2">
        <v>0.7037152777777779</v>
      </c>
      <c r="D340" t="s">
        <v>421</v>
      </c>
      <c r="E340">
        <v>0.676</v>
      </c>
      <c r="F340">
        <v>9.4073</v>
      </c>
      <c r="G340" t="s">
        <v>422</v>
      </c>
      <c r="H340">
        <v>1.668</v>
      </c>
      <c r="I340">
        <v>180.0212</v>
      </c>
      <c r="K340" s="2">
        <v>0.699305555555555</v>
      </c>
      <c r="L340" s="3">
        <f t="shared" si="17"/>
        <v>310.69930555555555</v>
      </c>
      <c r="M340">
        <f t="shared" si="18"/>
        <v>445.7886705903538</v>
      </c>
      <c r="N340">
        <f t="shared" si="19"/>
        <v>243.59253846336125</v>
      </c>
    </row>
    <row r="341" spans="1:14" ht="12.75">
      <c r="A341" t="s">
        <v>393</v>
      </c>
      <c r="B341" s="1">
        <v>36835</v>
      </c>
      <c r="C341" s="2">
        <v>0.7057986111111111</v>
      </c>
      <c r="D341" t="s">
        <v>421</v>
      </c>
      <c r="E341">
        <v>0.681</v>
      </c>
      <c r="F341">
        <v>10.5728</v>
      </c>
      <c r="G341" t="s">
        <v>422</v>
      </c>
      <c r="H341">
        <v>1.673</v>
      </c>
      <c r="I341">
        <v>178.1274</v>
      </c>
      <c r="K341" s="2">
        <v>0.701388888888888</v>
      </c>
      <c r="L341" s="3">
        <f t="shared" si="17"/>
        <v>310.7013888888889</v>
      </c>
      <c r="M341">
        <f t="shared" si="18"/>
        <v>501.0188318027163</v>
      </c>
      <c r="N341">
        <f t="shared" si="19"/>
        <v>241.48214543034837</v>
      </c>
    </row>
    <row r="342" spans="1:14" ht="12.75">
      <c r="A342" t="s">
        <v>429</v>
      </c>
      <c r="B342" s="1">
        <v>36835</v>
      </c>
      <c r="C342">
        <f>AVERAGE(C341,C344)</f>
        <v>0.7089293981481481</v>
      </c>
      <c r="D342" t="s">
        <v>421</v>
      </c>
      <c r="E342" t="s">
        <v>429</v>
      </c>
      <c r="F342" t="s">
        <v>429</v>
      </c>
      <c r="G342" t="s">
        <v>422</v>
      </c>
      <c r="H342" t="s">
        <v>429</v>
      </c>
      <c r="I342" t="s">
        <v>429</v>
      </c>
      <c r="K342" s="2">
        <v>0.703472222222221</v>
      </c>
      <c r="L342" s="3">
        <f t="shared" si="17"/>
        <v>310.7034722222222</v>
      </c>
      <c r="M342" t="s">
        <v>429</v>
      </c>
      <c r="N342" t="s">
        <v>429</v>
      </c>
    </row>
    <row r="343" spans="1:14" ht="12.75">
      <c r="A343" t="s">
        <v>429</v>
      </c>
      <c r="B343" s="1">
        <v>36835</v>
      </c>
      <c r="C343">
        <f>AVERAGE(C342,C344)</f>
        <v>0.7104947916666666</v>
      </c>
      <c r="D343" t="s">
        <v>421</v>
      </c>
      <c r="E343" t="s">
        <v>429</v>
      </c>
      <c r="F343" t="s">
        <v>429</v>
      </c>
      <c r="G343" t="s">
        <v>422</v>
      </c>
      <c r="H343" t="s">
        <v>429</v>
      </c>
      <c r="I343" t="s">
        <v>429</v>
      </c>
      <c r="K343" s="2">
        <v>0.705555555555555</v>
      </c>
      <c r="L343" s="3">
        <f t="shared" si="17"/>
        <v>310.7055555555556</v>
      </c>
      <c r="M343" t="s">
        <v>429</v>
      </c>
      <c r="N343" t="s">
        <v>429</v>
      </c>
    </row>
    <row r="344" spans="1:14" ht="12.75">
      <c r="A344" t="s">
        <v>394</v>
      </c>
      <c r="B344" s="1">
        <v>36835</v>
      </c>
      <c r="C344" s="2">
        <v>0.7120601851851852</v>
      </c>
      <c r="D344" t="s">
        <v>421</v>
      </c>
      <c r="E344">
        <v>0.675</v>
      </c>
      <c r="F344">
        <v>9.66</v>
      </c>
      <c r="G344" t="s">
        <v>422</v>
      </c>
      <c r="H344">
        <v>1.666</v>
      </c>
      <c r="I344">
        <v>200.8915</v>
      </c>
      <c r="K344" s="2">
        <v>0.707638888888888</v>
      </c>
      <c r="L344" s="3">
        <f t="shared" si="17"/>
        <v>310.7076388888889</v>
      </c>
      <c r="M344">
        <f t="shared" si="18"/>
        <v>457.76349833669786</v>
      </c>
      <c r="N344">
        <f t="shared" si="19"/>
        <v>266.8497650537555</v>
      </c>
    </row>
    <row r="345" spans="1:14" ht="12.75">
      <c r="A345" t="s">
        <v>395</v>
      </c>
      <c r="B345" s="1">
        <v>36835</v>
      </c>
      <c r="C345" s="2">
        <v>0.7141435185185184</v>
      </c>
      <c r="D345" t="s">
        <v>421</v>
      </c>
      <c r="E345">
        <v>0.678</v>
      </c>
      <c r="F345">
        <v>10.5636</v>
      </c>
      <c r="G345" t="s">
        <v>422</v>
      </c>
      <c r="H345">
        <v>1.668</v>
      </c>
      <c r="I345">
        <v>280.5202</v>
      </c>
      <c r="K345" s="2">
        <v>0.709722222222221</v>
      </c>
      <c r="L345" s="3">
        <f t="shared" si="17"/>
        <v>310.70972222222224</v>
      </c>
      <c r="M345">
        <f t="shared" si="18"/>
        <v>500.58286656620504</v>
      </c>
      <c r="N345">
        <f t="shared" si="19"/>
        <v>355.5855627662239</v>
      </c>
    </row>
    <row r="346" spans="1:14" ht="12.75">
      <c r="A346" t="s">
        <v>396</v>
      </c>
      <c r="B346" s="1">
        <v>36835</v>
      </c>
      <c r="C346" s="2">
        <v>0.7162268518518519</v>
      </c>
      <c r="D346" t="s">
        <v>421</v>
      </c>
      <c r="E346">
        <v>0.676</v>
      </c>
      <c r="F346">
        <v>10.7921</v>
      </c>
      <c r="G346" t="s">
        <v>422</v>
      </c>
      <c r="H346">
        <v>1.666</v>
      </c>
      <c r="I346">
        <v>238.9589</v>
      </c>
      <c r="K346" s="2">
        <v>0.711805555555554</v>
      </c>
      <c r="L346" s="3">
        <f t="shared" si="17"/>
        <v>310.71180555555554</v>
      </c>
      <c r="M346">
        <f t="shared" si="18"/>
        <v>511.4109161904221</v>
      </c>
      <c r="N346">
        <f t="shared" si="19"/>
        <v>309.27091604378325</v>
      </c>
    </row>
    <row r="347" spans="1:14" ht="12.75">
      <c r="A347" t="s">
        <v>397</v>
      </c>
      <c r="B347" s="1">
        <v>36835</v>
      </c>
      <c r="C347" s="2">
        <v>0.7183101851851852</v>
      </c>
      <c r="D347" t="s">
        <v>421</v>
      </c>
      <c r="E347">
        <v>0.68</v>
      </c>
      <c r="F347">
        <v>10.3655</v>
      </c>
      <c r="G347" t="s">
        <v>422</v>
      </c>
      <c r="H347">
        <v>1.671</v>
      </c>
      <c r="I347">
        <v>245.9016</v>
      </c>
      <c r="K347" s="2">
        <v>0.713888888888888</v>
      </c>
      <c r="L347" s="3">
        <f t="shared" si="17"/>
        <v>310.7138888888889</v>
      </c>
      <c r="M347">
        <f t="shared" si="18"/>
        <v>491.1953977235033</v>
      </c>
      <c r="N347">
        <f t="shared" si="19"/>
        <v>317.00764944239893</v>
      </c>
    </row>
    <row r="348" spans="1:14" ht="12.75">
      <c r="A348" t="s">
        <v>398</v>
      </c>
      <c r="B348" s="1">
        <v>36835</v>
      </c>
      <c r="C348" s="2">
        <v>0.7203935185185185</v>
      </c>
      <c r="D348" t="s">
        <v>421</v>
      </c>
      <c r="E348">
        <v>0.675</v>
      </c>
      <c r="F348">
        <v>10.8642</v>
      </c>
      <c r="G348" t="s">
        <v>422</v>
      </c>
      <c r="H348">
        <v>1.666</v>
      </c>
      <c r="I348">
        <v>233.0381</v>
      </c>
      <c r="K348" s="2">
        <v>0.715972222222221</v>
      </c>
      <c r="L348" s="3">
        <f t="shared" si="17"/>
        <v>310.7159722222222</v>
      </c>
      <c r="M348">
        <f t="shared" si="18"/>
        <v>514.8275567939496</v>
      </c>
      <c r="N348">
        <f t="shared" si="19"/>
        <v>302.672956877101</v>
      </c>
    </row>
    <row r="349" spans="1:14" ht="12.75">
      <c r="A349" t="s">
        <v>399</v>
      </c>
      <c r="B349" s="1">
        <v>36835</v>
      </c>
      <c r="C349" s="2">
        <v>0.722476851851852</v>
      </c>
      <c r="D349" t="s">
        <v>421</v>
      </c>
      <c r="E349">
        <v>0.676</v>
      </c>
      <c r="F349">
        <v>10.683</v>
      </c>
      <c r="G349" t="s">
        <v>422</v>
      </c>
      <c r="H349">
        <v>1.666</v>
      </c>
      <c r="I349">
        <v>229.7778</v>
      </c>
      <c r="K349" s="2">
        <v>0.718055555555555</v>
      </c>
      <c r="L349" s="3">
        <f t="shared" si="17"/>
        <v>310.71805555555557</v>
      </c>
      <c r="M349">
        <f t="shared" si="18"/>
        <v>506.2409371357084</v>
      </c>
      <c r="N349">
        <f t="shared" si="19"/>
        <v>299.0397778690052</v>
      </c>
    </row>
    <row r="350" spans="1:14" ht="12.75">
      <c r="A350" t="s">
        <v>400</v>
      </c>
      <c r="B350" s="1">
        <v>36835</v>
      </c>
      <c r="C350" s="2">
        <v>0.7245601851851852</v>
      </c>
      <c r="D350" t="s">
        <v>421</v>
      </c>
      <c r="E350">
        <v>0.676</v>
      </c>
      <c r="F350">
        <v>10.2919</v>
      </c>
      <c r="G350" t="s">
        <v>422</v>
      </c>
      <c r="H350">
        <v>1.666</v>
      </c>
      <c r="I350">
        <v>228.6172</v>
      </c>
      <c r="K350" s="2">
        <v>0.720138888888888</v>
      </c>
      <c r="L350" s="3">
        <f t="shared" si="17"/>
        <v>310.72013888888887</v>
      </c>
      <c r="M350">
        <f t="shared" si="18"/>
        <v>487.7076758314141</v>
      </c>
      <c r="N350">
        <f t="shared" si="19"/>
        <v>297.7464405820084</v>
      </c>
    </row>
    <row r="351" spans="1:14" ht="12.75">
      <c r="A351" t="s">
        <v>401</v>
      </c>
      <c r="B351" s="1">
        <v>36835</v>
      </c>
      <c r="C351" s="2">
        <v>0.7266435185185185</v>
      </c>
      <c r="D351" t="s">
        <v>421</v>
      </c>
      <c r="E351">
        <v>0.675</v>
      </c>
      <c r="F351">
        <v>9.6094</v>
      </c>
      <c r="G351" t="s">
        <v>422</v>
      </c>
      <c r="H351">
        <v>1.665</v>
      </c>
      <c r="I351">
        <v>227.6666</v>
      </c>
      <c r="K351" s="2">
        <v>0.722222222222221</v>
      </c>
      <c r="L351" s="3">
        <f t="shared" si="17"/>
        <v>310.72222222222223</v>
      </c>
      <c r="M351">
        <f t="shared" si="18"/>
        <v>455.36568953588664</v>
      </c>
      <c r="N351">
        <f t="shared" si="19"/>
        <v>296.68712089820747</v>
      </c>
    </row>
    <row r="352" spans="1:14" ht="12.75">
      <c r="A352" t="s">
        <v>402</v>
      </c>
      <c r="B352" s="1">
        <v>36835</v>
      </c>
      <c r="C352" s="2">
        <v>0.728738425925926</v>
      </c>
      <c r="D352" t="s">
        <v>421</v>
      </c>
      <c r="E352">
        <v>0.675</v>
      </c>
      <c r="F352">
        <v>12.1174</v>
      </c>
      <c r="G352" t="s">
        <v>422</v>
      </c>
      <c r="H352">
        <v>1.665</v>
      </c>
      <c r="I352">
        <v>241.9898</v>
      </c>
      <c r="K352" s="2">
        <v>0.724305555555555</v>
      </c>
      <c r="L352" s="3">
        <f t="shared" si="17"/>
        <v>310.72430555555553</v>
      </c>
      <c r="M352">
        <f t="shared" si="18"/>
        <v>574.2136040108802</v>
      </c>
      <c r="N352">
        <f t="shared" si="19"/>
        <v>312.64845867962583</v>
      </c>
    </row>
    <row r="353" spans="1:14" ht="12.75">
      <c r="A353" t="s">
        <v>403</v>
      </c>
      <c r="B353" s="1">
        <v>36835</v>
      </c>
      <c r="C353" s="2">
        <v>0.7308217592592593</v>
      </c>
      <c r="D353" t="s">
        <v>421</v>
      </c>
      <c r="E353">
        <v>0.681</v>
      </c>
      <c r="F353">
        <v>11.6757</v>
      </c>
      <c r="G353" t="s">
        <v>422</v>
      </c>
      <c r="H353">
        <v>1.671</v>
      </c>
      <c r="I353">
        <v>266.7645</v>
      </c>
      <c r="K353" s="2">
        <v>0.726388888888888</v>
      </c>
      <c r="L353" s="3">
        <f t="shared" si="17"/>
        <v>310.7263888888889</v>
      </c>
      <c r="M353">
        <f t="shared" si="18"/>
        <v>553.2825339057747</v>
      </c>
      <c r="N353">
        <f t="shared" si="19"/>
        <v>340.2566296982044</v>
      </c>
    </row>
    <row r="354" spans="1:14" ht="12.75">
      <c r="A354" t="s">
        <v>404</v>
      </c>
      <c r="B354" s="1">
        <v>36835</v>
      </c>
      <c r="C354" s="2">
        <v>0.7329050925925925</v>
      </c>
      <c r="D354" t="s">
        <v>421</v>
      </c>
      <c r="E354">
        <v>0.676</v>
      </c>
      <c r="F354">
        <v>10.4784</v>
      </c>
      <c r="G354" t="s">
        <v>422</v>
      </c>
      <c r="H354">
        <v>1.666</v>
      </c>
      <c r="I354">
        <v>249.7612</v>
      </c>
      <c r="K354" s="2">
        <v>0.728472222222221</v>
      </c>
      <c r="L354" s="3">
        <f t="shared" si="17"/>
        <v>310.7284722222222</v>
      </c>
      <c r="M354">
        <f t="shared" si="18"/>
        <v>496.5454493759064</v>
      </c>
      <c r="N354">
        <f t="shared" si="19"/>
        <v>321.3086701152348</v>
      </c>
    </row>
    <row r="355" spans="1:14" ht="12.75">
      <c r="A355" t="s">
        <v>405</v>
      </c>
      <c r="B355" s="1">
        <v>36835</v>
      </c>
      <c r="C355" s="2">
        <v>0.734988425925926</v>
      </c>
      <c r="D355" t="s">
        <v>421</v>
      </c>
      <c r="E355">
        <v>0.676</v>
      </c>
      <c r="F355">
        <v>10.5219</v>
      </c>
      <c r="G355" t="s">
        <v>422</v>
      </c>
      <c r="H355">
        <v>1.666</v>
      </c>
      <c r="I355">
        <v>257.0909</v>
      </c>
      <c r="K355" s="2">
        <v>0.730555555555555</v>
      </c>
      <c r="L355" s="3">
        <f t="shared" si="17"/>
        <v>310.73055555555555</v>
      </c>
      <c r="M355">
        <f t="shared" si="18"/>
        <v>498.6068067441927</v>
      </c>
      <c r="N355">
        <f t="shared" si="19"/>
        <v>329.4766645254547</v>
      </c>
    </row>
    <row r="356" spans="1:14" ht="12.75">
      <c r="A356" t="s">
        <v>429</v>
      </c>
      <c r="B356" s="1">
        <v>36835</v>
      </c>
      <c r="C356">
        <f>AVERAGE(C355,C358)</f>
        <v>0.738113425925926</v>
      </c>
      <c r="D356" t="s">
        <v>421</v>
      </c>
      <c r="E356" t="s">
        <v>429</v>
      </c>
      <c r="F356" t="s">
        <v>429</v>
      </c>
      <c r="G356" t="s">
        <v>422</v>
      </c>
      <c r="H356" t="s">
        <v>429</v>
      </c>
      <c r="I356" t="s">
        <v>429</v>
      </c>
      <c r="K356" s="2">
        <v>0.732638888888888</v>
      </c>
      <c r="L356" s="3">
        <f t="shared" si="17"/>
        <v>310.7326388888889</v>
      </c>
      <c r="M356" t="s">
        <v>429</v>
      </c>
      <c r="N356" t="s">
        <v>429</v>
      </c>
    </row>
    <row r="357" spans="1:14" ht="12.75">
      <c r="A357" t="s">
        <v>429</v>
      </c>
      <c r="B357" s="1">
        <v>36835</v>
      </c>
      <c r="C357">
        <f>AVERAGE(C356,C358)</f>
        <v>0.739675925925926</v>
      </c>
      <c r="D357" t="s">
        <v>421</v>
      </c>
      <c r="E357" t="s">
        <v>429</v>
      </c>
      <c r="F357" t="s">
        <v>429</v>
      </c>
      <c r="G357" t="s">
        <v>422</v>
      </c>
      <c r="H357" t="s">
        <v>429</v>
      </c>
      <c r="I357" t="s">
        <v>429</v>
      </c>
      <c r="K357" s="2">
        <v>0.734722222222221</v>
      </c>
      <c r="L357" s="3">
        <f t="shared" si="17"/>
        <v>310.7347222222222</v>
      </c>
      <c r="M357" t="s">
        <v>429</v>
      </c>
      <c r="N357" t="s">
        <v>429</v>
      </c>
    </row>
    <row r="358" spans="1:14" ht="12.75">
      <c r="A358" t="s">
        <v>406</v>
      </c>
      <c r="B358" s="1">
        <v>36835</v>
      </c>
      <c r="C358" s="2">
        <v>0.741238425925926</v>
      </c>
      <c r="D358" t="s">
        <v>421</v>
      </c>
      <c r="E358">
        <v>0.676</v>
      </c>
      <c r="F358">
        <v>10.7225</v>
      </c>
      <c r="G358" t="s">
        <v>422</v>
      </c>
      <c r="H358">
        <v>1.666</v>
      </c>
      <c r="I358">
        <v>228.948</v>
      </c>
      <c r="K358" s="2">
        <v>0.736805555555555</v>
      </c>
      <c r="L358" s="3">
        <f t="shared" si="17"/>
        <v>310.7368055555556</v>
      </c>
      <c r="M358">
        <f t="shared" si="18"/>
        <v>508.11274440116387</v>
      </c>
      <c r="N358">
        <f t="shared" si="19"/>
        <v>298.1150740255191</v>
      </c>
    </row>
    <row r="359" spans="1:14" ht="12.75">
      <c r="A359" t="s">
        <v>407</v>
      </c>
      <c r="B359" s="1">
        <v>36835</v>
      </c>
      <c r="C359" s="2">
        <v>0.7433912037037037</v>
      </c>
      <c r="D359" t="s">
        <v>421</v>
      </c>
      <c r="E359">
        <v>0.675</v>
      </c>
      <c r="F359">
        <v>10.2645</v>
      </c>
      <c r="G359" t="s">
        <v>422</v>
      </c>
      <c r="H359">
        <v>1.665</v>
      </c>
      <c r="I359">
        <v>199.5965</v>
      </c>
      <c r="K359" s="2">
        <v>0.738888888888888</v>
      </c>
      <c r="L359" s="3">
        <f t="shared" si="17"/>
        <v>310.7388888888889</v>
      </c>
      <c r="M359">
        <f t="shared" si="18"/>
        <v>486.40925762702227</v>
      </c>
      <c r="N359">
        <f t="shared" si="19"/>
        <v>265.4066565007131</v>
      </c>
    </row>
    <row r="360" spans="1:14" ht="12.75">
      <c r="A360" t="s">
        <v>408</v>
      </c>
      <c r="B360" s="1">
        <v>36835</v>
      </c>
      <c r="C360" s="2">
        <v>0.7454166666666667</v>
      </c>
      <c r="D360" t="s">
        <v>421</v>
      </c>
      <c r="E360">
        <v>0.676</v>
      </c>
      <c r="F360">
        <v>10.2493</v>
      </c>
      <c r="G360" t="s">
        <v>422</v>
      </c>
      <c r="H360">
        <v>1.666</v>
      </c>
      <c r="I360">
        <v>242.1706</v>
      </c>
      <c r="K360" s="2">
        <v>0.740972222222221</v>
      </c>
      <c r="L360" s="3">
        <f t="shared" si="17"/>
        <v>310.74097222222224</v>
      </c>
      <c r="M360">
        <f t="shared" si="18"/>
        <v>485.6889672362647</v>
      </c>
      <c r="N360">
        <f t="shared" si="19"/>
        <v>312.8499366922823</v>
      </c>
    </row>
    <row r="361" spans="1:14" ht="12.75">
      <c r="A361" t="s">
        <v>409</v>
      </c>
      <c r="B361" s="1">
        <v>36835</v>
      </c>
      <c r="C361" s="2">
        <v>0.7475</v>
      </c>
      <c r="D361" t="s">
        <v>421</v>
      </c>
      <c r="E361">
        <v>0.676</v>
      </c>
      <c r="F361">
        <v>10.9688</v>
      </c>
      <c r="G361" t="s">
        <v>422</v>
      </c>
      <c r="H361">
        <v>1.666</v>
      </c>
      <c r="I361">
        <v>220.6541</v>
      </c>
      <c r="K361" s="2">
        <v>0.743055555555554</v>
      </c>
      <c r="L361" s="3">
        <f t="shared" si="17"/>
        <v>310.74305555555554</v>
      </c>
      <c r="M361">
        <f t="shared" si="18"/>
        <v>519.7842919829784</v>
      </c>
      <c r="N361">
        <f t="shared" si="19"/>
        <v>288.8726045057675</v>
      </c>
    </row>
    <row r="362" spans="1:14" ht="12.75">
      <c r="A362" t="s">
        <v>410</v>
      </c>
      <c r="B362" s="1">
        <v>36835</v>
      </c>
      <c r="C362" s="2">
        <v>0.7495833333333333</v>
      </c>
      <c r="D362" t="s">
        <v>421</v>
      </c>
      <c r="E362">
        <v>0.676</v>
      </c>
      <c r="F362">
        <v>10.4803</v>
      </c>
      <c r="G362" t="s">
        <v>422</v>
      </c>
      <c r="H362">
        <v>1.666</v>
      </c>
      <c r="I362">
        <v>239.4394</v>
      </c>
      <c r="K362" s="2">
        <v>0.745138888888888</v>
      </c>
      <c r="L362" s="3">
        <f t="shared" si="17"/>
        <v>310.7451388888889</v>
      </c>
      <c r="M362">
        <f t="shared" si="18"/>
        <v>496.63548567475095</v>
      </c>
      <c r="N362">
        <f t="shared" si="19"/>
        <v>309.80637060728657</v>
      </c>
    </row>
    <row r="363" spans="1:14" ht="12.75">
      <c r="A363" t="s">
        <v>411</v>
      </c>
      <c r="B363" s="1">
        <v>36835</v>
      </c>
      <c r="C363" s="2">
        <v>0.7516666666666666</v>
      </c>
      <c r="D363" t="s">
        <v>421</v>
      </c>
      <c r="E363">
        <v>0.676</v>
      </c>
      <c r="F363">
        <v>10.2667</v>
      </c>
      <c r="G363" t="s">
        <v>422</v>
      </c>
      <c r="H363">
        <v>1.668</v>
      </c>
      <c r="I363">
        <v>223.5145</v>
      </c>
      <c r="K363" s="2">
        <v>0.747222222222221</v>
      </c>
      <c r="L363" s="3">
        <f t="shared" si="17"/>
        <v>310.7472222222222</v>
      </c>
      <c r="M363">
        <f t="shared" si="18"/>
        <v>486.51351018357934</v>
      </c>
      <c r="N363">
        <f t="shared" si="19"/>
        <v>292.06014713520574</v>
      </c>
    </row>
    <row r="364" spans="1:14" ht="12.75">
      <c r="A364" t="s">
        <v>429</v>
      </c>
      <c r="B364" s="1">
        <v>36835</v>
      </c>
      <c r="C364">
        <f>AVERAGE(C363,C365)</f>
        <v>0.7537499999999999</v>
      </c>
      <c r="D364" t="s">
        <v>421</v>
      </c>
      <c r="E364" t="s">
        <v>429</v>
      </c>
      <c r="F364" t="s">
        <v>429</v>
      </c>
      <c r="G364" t="s">
        <v>422</v>
      </c>
      <c r="H364" t="s">
        <v>429</v>
      </c>
      <c r="I364" t="s">
        <v>429</v>
      </c>
      <c r="K364" s="2">
        <v>0.749305555555555</v>
      </c>
      <c r="L364" s="3">
        <f t="shared" si="17"/>
        <v>310.74930555555557</v>
      </c>
      <c r="M364" t="s">
        <v>429</v>
      </c>
      <c r="N364" t="s">
        <v>429</v>
      </c>
    </row>
    <row r="365" spans="1:17" ht="12.75">
      <c r="A365" t="s">
        <v>0</v>
      </c>
      <c r="B365" s="1">
        <v>36835</v>
      </c>
      <c r="C365" s="2">
        <v>0.7558333333333334</v>
      </c>
      <c r="D365" t="s">
        <v>421</v>
      </c>
      <c r="E365">
        <v>0.675</v>
      </c>
      <c r="F365">
        <v>9.987</v>
      </c>
      <c r="G365" t="s">
        <v>422</v>
      </c>
      <c r="H365">
        <v>1.668</v>
      </c>
      <c r="I365">
        <v>214.2054</v>
      </c>
      <c r="K365" s="2">
        <v>0.751388888888888</v>
      </c>
      <c r="L365" s="3">
        <f t="shared" si="17"/>
        <v>310.75138888888887</v>
      </c>
      <c r="M365" t="s">
        <v>429</v>
      </c>
      <c r="N365" t="s">
        <v>429</v>
      </c>
      <c r="P365" t="s">
        <v>430</v>
      </c>
      <c r="Q365" t="s">
        <v>421</v>
      </c>
    </row>
    <row r="366" spans="1:14" ht="12.75">
      <c r="A366" t="s">
        <v>1</v>
      </c>
      <c r="B366" s="1">
        <v>36835</v>
      </c>
      <c r="C366" s="2">
        <v>0.7579282407407407</v>
      </c>
      <c r="D366" t="s">
        <v>421</v>
      </c>
      <c r="E366">
        <v>0.675</v>
      </c>
      <c r="F366">
        <v>10.2761</v>
      </c>
      <c r="G366" t="s">
        <v>422</v>
      </c>
      <c r="H366">
        <v>1.665</v>
      </c>
      <c r="I366">
        <v>218.8471</v>
      </c>
      <c r="K366" s="2">
        <v>0.753472222222221</v>
      </c>
      <c r="L366" s="3">
        <f t="shared" si="17"/>
        <v>310.75347222222223</v>
      </c>
      <c r="M366" t="s">
        <v>429</v>
      </c>
      <c r="N366" t="s">
        <v>429</v>
      </c>
    </row>
    <row r="367" spans="1:17" ht="12.75">
      <c r="A367" t="s">
        <v>2</v>
      </c>
      <c r="B367" s="1">
        <v>36835</v>
      </c>
      <c r="C367" s="2">
        <v>0.760011574074074</v>
      </c>
      <c r="D367" t="s">
        <v>421</v>
      </c>
      <c r="E367">
        <v>0.676</v>
      </c>
      <c r="F367">
        <v>10.8312</v>
      </c>
      <c r="G367" t="s">
        <v>422</v>
      </c>
      <c r="H367">
        <v>1.666</v>
      </c>
      <c r="I367">
        <v>213.7933</v>
      </c>
      <c r="K367" s="2">
        <v>0.755555555555554</v>
      </c>
      <c r="L367" s="3">
        <f t="shared" si="17"/>
        <v>310.75555555555553</v>
      </c>
      <c r="M367" t="s">
        <v>429</v>
      </c>
      <c r="N367" t="s">
        <v>429</v>
      </c>
      <c r="P367">
        <f>AVERAGE(I366:I368)</f>
        <v>216.67246666666665</v>
      </c>
      <c r="Q367">
        <f>AVERAGE(F366:F368)</f>
        <v>10.6838</v>
      </c>
    </row>
    <row r="368" spans="1:17" ht="12.75">
      <c r="A368" t="s">
        <v>3</v>
      </c>
      <c r="B368" s="1">
        <v>36835</v>
      </c>
      <c r="C368" s="2">
        <v>0.7620949074074074</v>
      </c>
      <c r="D368" t="s">
        <v>421</v>
      </c>
      <c r="E368">
        <v>0.676</v>
      </c>
      <c r="F368">
        <v>10.9441</v>
      </c>
      <c r="G368" t="s">
        <v>422</v>
      </c>
      <c r="H368">
        <v>1.666</v>
      </c>
      <c r="I368">
        <v>217.377</v>
      </c>
      <c r="K368" s="2">
        <v>0.757638888888888</v>
      </c>
      <c r="L368" s="3">
        <f t="shared" si="17"/>
        <v>310.7576388888889</v>
      </c>
      <c r="M368" t="s">
        <v>429</v>
      </c>
      <c r="N368" t="s">
        <v>429</v>
      </c>
      <c r="P368">
        <f>STDEV(I366:I368)</f>
        <v>2.599518998460137</v>
      </c>
      <c r="Q368">
        <f>STDEV(F366:F368)</f>
        <v>0.35756267981998363</v>
      </c>
    </row>
    <row r="369" spans="1:14" ht="12.75">
      <c r="A369" t="s">
        <v>4</v>
      </c>
      <c r="B369" s="1">
        <v>36835</v>
      </c>
      <c r="C369" s="2">
        <v>0.7641782407407408</v>
      </c>
      <c r="D369" t="s">
        <v>421</v>
      </c>
      <c r="E369">
        <v>0.676</v>
      </c>
      <c r="F369">
        <v>9.6301</v>
      </c>
      <c r="G369" t="s">
        <v>422</v>
      </c>
      <c r="H369">
        <v>1.666</v>
      </c>
      <c r="I369">
        <v>218.8751</v>
      </c>
      <c r="K369" s="2">
        <v>0.759722222222221</v>
      </c>
      <c r="L369" s="3">
        <f t="shared" si="17"/>
        <v>310.7597222222222</v>
      </c>
      <c r="M369">
        <f aca="true" t="shared" si="20" ref="M369:M432">500*F369/AVERAGE($Q$367,$Q$6)</f>
        <v>468.86365443695564</v>
      </c>
      <c r="N369">
        <f aca="true" t="shared" si="21" ref="N369:N432">(277-103)/(-60+(AVERAGE($Q$4,$P$367)))*I369+277-((277-103)/(-60+(AVERAGE($Q$4,$P$367)))*210)</f>
        <v>286.87415972545546</v>
      </c>
    </row>
    <row r="370" spans="1:14" ht="12.75">
      <c r="A370" t="s">
        <v>5</v>
      </c>
      <c r="B370" s="1">
        <v>36835</v>
      </c>
      <c r="C370" s="2">
        <v>0.7662615740740741</v>
      </c>
      <c r="D370" t="s">
        <v>421</v>
      </c>
      <c r="E370">
        <v>0.676</v>
      </c>
      <c r="F370">
        <v>10.0199</v>
      </c>
      <c r="G370" t="s">
        <v>422</v>
      </c>
      <c r="H370">
        <v>1.666</v>
      </c>
      <c r="I370">
        <v>219.725</v>
      </c>
      <c r="K370" s="2">
        <v>0.761805555555554</v>
      </c>
      <c r="L370" s="3">
        <f t="shared" si="17"/>
        <v>310.76180555555555</v>
      </c>
      <c r="M370">
        <f t="shared" si="20"/>
        <v>487.8419674866151</v>
      </c>
      <c r="N370">
        <f t="shared" si="21"/>
        <v>287.81973198387107</v>
      </c>
    </row>
    <row r="371" spans="1:14" ht="12.75">
      <c r="A371" t="s">
        <v>6</v>
      </c>
      <c r="B371" s="1">
        <v>36835</v>
      </c>
      <c r="C371" s="2">
        <v>0.7683449074074074</v>
      </c>
      <c r="D371" t="s">
        <v>421</v>
      </c>
      <c r="E371">
        <v>0.676</v>
      </c>
      <c r="F371">
        <v>9.962</v>
      </c>
      <c r="G371" t="s">
        <v>422</v>
      </c>
      <c r="H371">
        <v>1.666</v>
      </c>
      <c r="I371">
        <v>216.8674</v>
      </c>
      <c r="K371" s="2">
        <v>0.763888888888888</v>
      </c>
      <c r="L371" s="3">
        <f t="shared" si="17"/>
        <v>310.7638888888889</v>
      </c>
      <c r="M371">
        <f t="shared" si="20"/>
        <v>485.0229722952983</v>
      </c>
      <c r="N371">
        <f t="shared" si="21"/>
        <v>284.64045526231735</v>
      </c>
    </row>
    <row r="372" spans="1:14" ht="12.75">
      <c r="A372" t="s">
        <v>7</v>
      </c>
      <c r="B372" s="1">
        <v>36835</v>
      </c>
      <c r="C372" s="2">
        <v>0.7704398148148148</v>
      </c>
      <c r="D372" t="s">
        <v>421</v>
      </c>
      <c r="E372">
        <v>0.676</v>
      </c>
      <c r="F372">
        <v>9.6598</v>
      </c>
      <c r="G372" t="s">
        <v>422</v>
      </c>
      <c r="H372">
        <v>1.665</v>
      </c>
      <c r="I372">
        <v>206.5487</v>
      </c>
      <c r="K372" s="2">
        <v>0.765972222222221</v>
      </c>
      <c r="L372" s="3">
        <f t="shared" si="17"/>
        <v>310.7659722222222</v>
      </c>
      <c r="M372">
        <f t="shared" si="20"/>
        <v>470.3096675143669</v>
      </c>
      <c r="N372">
        <f t="shared" si="21"/>
        <v>273.1601911572303</v>
      </c>
    </row>
    <row r="373" spans="1:14" ht="12.75">
      <c r="A373" t="s">
        <v>8</v>
      </c>
      <c r="B373" s="1">
        <v>36835</v>
      </c>
      <c r="C373" s="2">
        <v>0.7725231481481482</v>
      </c>
      <c r="D373" t="s">
        <v>421</v>
      </c>
      <c r="E373">
        <v>0.678</v>
      </c>
      <c r="F373">
        <v>10.422</v>
      </c>
      <c r="G373" t="s">
        <v>422</v>
      </c>
      <c r="H373">
        <v>1.666</v>
      </c>
      <c r="I373">
        <v>174.6641</v>
      </c>
      <c r="K373" s="2">
        <v>0.768055555555553</v>
      </c>
      <c r="L373" s="3">
        <f t="shared" si="17"/>
        <v>310.7680555555556</v>
      </c>
      <c r="M373">
        <f t="shared" si="20"/>
        <v>507.41913443702055</v>
      </c>
      <c r="N373">
        <f t="shared" si="21"/>
        <v>237.68637867260944</v>
      </c>
    </row>
    <row r="374" spans="1:14" ht="12.75">
      <c r="A374" t="s">
        <v>9</v>
      </c>
      <c r="B374" s="1">
        <v>36835</v>
      </c>
      <c r="C374" s="2">
        <v>0.7746064814814814</v>
      </c>
      <c r="D374" t="s">
        <v>421</v>
      </c>
      <c r="E374">
        <v>0.675</v>
      </c>
      <c r="F374">
        <v>9.1117</v>
      </c>
      <c r="G374" t="s">
        <v>422</v>
      </c>
      <c r="H374">
        <v>1.665</v>
      </c>
      <c r="I374">
        <v>201.1047</v>
      </c>
      <c r="K374" s="2">
        <v>0.770138888888888</v>
      </c>
      <c r="L374" s="3">
        <f t="shared" si="17"/>
        <v>310.7701388888889</v>
      </c>
      <c r="M374">
        <f t="shared" si="20"/>
        <v>443.6241534494148</v>
      </c>
      <c r="N374">
        <f t="shared" si="21"/>
        <v>267.1033663839456</v>
      </c>
    </row>
    <row r="375" spans="1:14" ht="12.75">
      <c r="A375" t="s">
        <v>10</v>
      </c>
      <c r="B375" s="1">
        <v>36835</v>
      </c>
      <c r="C375" s="2">
        <v>0.7766898148148148</v>
      </c>
      <c r="D375" t="s">
        <v>421</v>
      </c>
      <c r="E375">
        <v>0.676</v>
      </c>
      <c r="F375">
        <v>10.1065</v>
      </c>
      <c r="G375" t="s">
        <v>422</v>
      </c>
      <c r="H375">
        <v>1.668</v>
      </c>
      <c r="I375">
        <v>177.8186</v>
      </c>
      <c r="K375" s="2">
        <v>0.772222222222221</v>
      </c>
      <c r="L375" s="3">
        <f t="shared" si="17"/>
        <v>310.77222222222224</v>
      </c>
      <c r="M375">
        <f t="shared" si="20"/>
        <v>492.0582884463393</v>
      </c>
      <c r="N375">
        <f t="shared" si="21"/>
        <v>241.1959770832132</v>
      </c>
    </row>
    <row r="376" spans="1:14" ht="12.75">
      <c r="A376" t="s">
        <v>11</v>
      </c>
      <c r="B376" s="1">
        <v>36835</v>
      </c>
      <c r="C376" s="2">
        <v>0.7787731481481481</v>
      </c>
      <c r="D376" t="s">
        <v>421</v>
      </c>
      <c r="E376">
        <v>0.675</v>
      </c>
      <c r="F376">
        <v>9.3137</v>
      </c>
      <c r="G376" t="s">
        <v>422</v>
      </c>
      <c r="H376">
        <v>1.668</v>
      </c>
      <c r="I376">
        <v>195.3183</v>
      </c>
      <c r="K376" s="2">
        <v>0.774305555555554</v>
      </c>
      <c r="L376" s="3">
        <f t="shared" si="17"/>
        <v>310.77430555555554</v>
      </c>
      <c r="M376">
        <f t="shared" si="20"/>
        <v>453.45898986817105</v>
      </c>
      <c r="N376">
        <f t="shared" si="21"/>
        <v>260.66559803932114</v>
      </c>
    </row>
    <row r="377" spans="1:14" ht="12.75">
      <c r="A377" t="s">
        <v>12</v>
      </c>
      <c r="B377" s="1">
        <v>36835</v>
      </c>
      <c r="C377" s="2">
        <v>0.7808564814814815</v>
      </c>
      <c r="D377" t="s">
        <v>421</v>
      </c>
      <c r="E377">
        <v>0.68</v>
      </c>
      <c r="F377">
        <v>9.9682</v>
      </c>
      <c r="G377" t="s">
        <v>422</v>
      </c>
      <c r="H377">
        <v>1.673</v>
      </c>
      <c r="I377">
        <v>184.5187</v>
      </c>
      <c r="K377" s="2">
        <v>0.776388888888888</v>
      </c>
      <c r="L377" s="3">
        <f t="shared" si="17"/>
        <v>310.7763888888889</v>
      </c>
      <c r="M377">
        <f t="shared" si="20"/>
        <v>485.32483361112145</v>
      </c>
      <c r="N377">
        <f t="shared" si="21"/>
        <v>248.65029957834278</v>
      </c>
    </row>
    <row r="378" spans="1:14" ht="12.75">
      <c r="A378" t="s">
        <v>13</v>
      </c>
      <c r="B378" s="1">
        <v>36835</v>
      </c>
      <c r="C378" s="2">
        <v>0.7829398148148149</v>
      </c>
      <c r="D378" t="s">
        <v>421</v>
      </c>
      <c r="E378">
        <v>0.676</v>
      </c>
      <c r="F378">
        <v>9.5349</v>
      </c>
      <c r="G378" t="s">
        <v>422</v>
      </c>
      <c r="H378">
        <v>1.67</v>
      </c>
      <c r="I378">
        <v>196.2923</v>
      </c>
      <c r="K378" s="2">
        <v>0.778472222222221</v>
      </c>
      <c r="L378" s="3">
        <f t="shared" si="17"/>
        <v>310.7784722222222</v>
      </c>
      <c r="M378">
        <f t="shared" si="20"/>
        <v>464.2286226197992</v>
      </c>
      <c r="N378">
        <f t="shared" si="21"/>
        <v>261.7492400909706</v>
      </c>
    </row>
    <row r="379" spans="1:14" ht="12.75">
      <c r="A379" t="s">
        <v>14</v>
      </c>
      <c r="B379" s="1">
        <v>36835</v>
      </c>
      <c r="C379" s="2">
        <v>0.7850347222222221</v>
      </c>
      <c r="D379" t="s">
        <v>421</v>
      </c>
      <c r="E379">
        <v>0.675</v>
      </c>
      <c r="F379">
        <v>9.495</v>
      </c>
      <c r="G379" t="s">
        <v>422</v>
      </c>
      <c r="H379">
        <v>1.666</v>
      </c>
      <c r="I379">
        <v>209.4036</v>
      </c>
      <c r="K379" s="2">
        <v>0.780555555555554</v>
      </c>
      <c r="L379" s="3">
        <f t="shared" si="17"/>
        <v>310.78055555555557</v>
      </c>
      <c r="M379">
        <f t="shared" si="20"/>
        <v>462.28599899054984</v>
      </c>
      <c r="N379">
        <f t="shared" si="21"/>
        <v>276.336463942912</v>
      </c>
    </row>
    <row r="380" spans="1:14" ht="12.75">
      <c r="A380" t="s">
        <v>429</v>
      </c>
      <c r="B380" s="1">
        <v>36835</v>
      </c>
      <c r="C380">
        <f>AVERAGE(C379,C381)</f>
        <v>0.7871180555555555</v>
      </c>
      <c r="D380" t="s">
        <v>421</v>
      </c>
      <c r="E380" t="s">
        <v>429</v>
      </c>
      <c r="F380" t="s">
        <v>429</v>
      </c>
      <c r="G380" t="s">
        <v>422</v>
      </c>
      <c r="H380" t="s">
        <v>429</v>
      </c>
      <c r="I380" t="s">
        <v>429</v>
      </c>
      <c r="K380" s="2">
        <v>0.782638888888888</v>
      </c>
      <c r="L380" s="3">
        <f t="shared" si="17"/>
        <v>310.78263888888887</v>
      </c>
      <c r="M380" t="s">
        <v>429</v>
      </c>
      <c r="N380" t="s">
        <v>429</v>
      </c>
    </row>
    <row r="381" spans="1:14" ht="12.75">
      <c r="A381" t="s">
        <v>15</v>
      </c>
      <c r="B381" s="1">
        <v>36835</v>
      </c>
      <c r="C381" s="2">
        <v>0.7892013888888889</v>
      </c>
      <c r="D381" t="s">
        <v>421</v>
      </c>
      <c r="E381">
        <v>0.676</v>
      </c>
      <c r="F381">
        <v>9.7329</v>
      </c>
      <c r="G381" t="s">
        <v>422</v>
      </c>
      <c r="H381">
        <v>1.665</v>
      </c>
      <c r="I381">
        <v>195.0362</v>
      </c>
      <c r="K381" s="2">
        <v>0.784722222222221</v>
      </c>
      <c r="L381" s="3">
        <f t="shared" si="17"/>
        <v>310.78472222222223</v>
      </c>
      <c r="M381">
        <f t="shared" si="20"/>
        <v>473.8687098025406</v>
      </c>
      <c r="N381">
        <f t="shared" si="21"/>
        <v>260.3517423691259</v>
      </c>
    </row>
    <row r="382" spans="1:14" ht="12.75">
      <c r="A382" t="s">
        <v>16</v>
      </c>
      <c r="B382" s="1">
        <v>36835</v>
      </c>
      <c r="C382" s="2">
        <v>0.7912847222222222</v>
      </c>
      <c r="D382" t="s">
        <v>421</v>
      </c>
      <c r="E382">
        <v>0.675</v>
      </c>
      <c r="F382">
        <v>9.5135</v>
      </c>
      <c r="G382" t="s">
        <v>422</v>
      </c>
      <c r="H382">
        <v>1.665</v>
      </c>
      <c r="I382">
        <v>206.4518</v>
      </c>
      <c r="K382" s="2">
        <v>0.786805555555554</v>
      </c>
      <c r="L382" s="3">
        <f t="shared" si="17"/>
        <v>310.78680555555553</v>
      </c>
      <c r="M382">
        <f t="shared" si="20"/>
        <v>463.1867142071191</v>
      </c>
      <c r="N382">
        <f t="shared" si="21"/>
        <v>273.0523832364862</v>
      </c>
    </row>
    <row r="383" spans="1:14" ht="12.75">
      <c r="A383" t="s">
        <v>17</v>
      </c>
      <c r="B383" s="1">
        <v>36835</v>
      </c>
      <c r="C383" s="2">
        <v>0.7933680555555555</v>
      </c>
      <c r="D383" t="s">
        <v>421</v>
      </c>
      <c r="E383">
        <v>0.676</v>
      </c>
      <c r="F383">
        <v>10.4516</v>
      </c>
      <c r="G383" t="s">
        <v>422</v>
      </c>
      <c r="H383">
        <v>1.665</v>
      </c>
      <c r="I383">
        <v>195.0923</v>
      </c>
      <c r="K383" s="2">
        <v>0.788888888888888</v>
      </c>
      <c r="L383" s="3">
        <f t="shared" si="17"/>
        <v>310.7888888888889</v>
      </c>
      <c r="M383">
        <f t="shared" si="20"/>
        <v>508.8602787835313</v>
      </c>
      <c r="N383">
        <f t="shared" si="21"/>
        <v>260.4141574811356</v>
      </c>
    </row>
    <row r="384" spans="1:14" ht="12.75">
      <c r="A384" t="s">
        <v>429</v>
      </c>
      <c r="B384" s="1">
        <v>36835</v>
      </c>
      <c r="C384">
        <f>AVERAGE(C383,C385)</f>
        <v>0.7954513888888888</v>
      </c>
      <c r="D384" t="s">
        <v>421</v>
      </c>
      <c r="E384" t="s">
        <v>429</v>
      </c>
      <c r="F384" t="s">
        <v>429</v>
      </c>
      <c r="G384" t="s">
        <v>422</v>
      </c>
      <c r="H384" t="s">
        <v>429</v>
      </c>
      <c r="I384" t="s">
        <v>429</v>
      </c>
      <c r="K384" s="2">
        <v>0.790972222222221</v>
      </c>
      <c r="L384" s="3">
        <f t="shared" si="17"/>
        <v>310.7909722222222</v>
      </c>
      <c r="M384" t="s">
        <v>429</v>
      </c>
      <c r="N384" t="s">
        <v>429</v>
      </c>
    </row>
    <row r="385" spans="1:14" ht="12.75">
      <c r="A385" t="s">
        <v>18</v>
      </c>
      <c r="B385" s="1">
        <v>36835</v>
      </c>
      <c r="C385" s="2">
        <v>0.7975347222222222</v>
      </c>
      <c r="D385" t="s">
        <v>421</v>
      </c>
      <c r="E385">
        <v>0.676</v>
      </c>
      <c r="F385">
        <v>10.093</v>
      </c>
      <c r="G385" t="s">
        <v>422</v>
      </c>
      <c r="H385">
        <v>1.666</v>
      </c>
      <c r="I385">
        <v>197.19</v>
      </c>
      <c r="K385" s="2">
        <v>0.793055555555554</v>
      </c>
      <c r="L385" s="3">
        <f t="shared" si="17"/>
        <v>310.79305555555555</v>
      </c>
      <c r="M385">
        <f t="shared" si="20"/>
        <v>491.40100977478875</v>
      </c>
      <c r="N385">
        <f t="shared" si="21"/>
        <v>262.7479931400113</v>
      </c>
    </row>
    <row r="386" spans="1:14" ht="12.75">
      <c r="A386" t="s">
        <v>19</v>
      </c>
      <c r="B386" s="1">
        <v>36835</v>
      </c>
      <c r="C386" s="2">
        <v>0.7996296296296297</v>
      </c>
      <c r="D386" t="s">
        <v>421</v>
      </c>
      <c r="E386">
        <v>0.676</v>
      </c>
      <c r="F386">
        <v>9.9632</v>
      </c>
      <c r="G386" t="s">
        <v>422</v>
      </c>
      <c r="H386">
        <v>1.67</v>
      </c>
      <c r="I386">
        <v>193.2639</v>
      </c>
      <c r="K386" s="2">
        <v>0.795138888888888</v>
      </c>
      <c r="L386" s="3">
        <f t="shared" si="17"/>
        <v>310.7951388888889</v>
      </c>
      <c r="M386">
        <f t="shared" si="20"/>
        <v>485.08139706610285</v>
      </c>
      <c r="N386">
        <f t="shared" si="21"/>
        <v>258.3799366112837</v>
      </c>
    </row>
    <row r="387" spans="1:14" ht="12.75">
      <c r="A387" t="s">
        <v>20</v>
      </c>
      <c r="B387" s="1">
        <v>36835</v>
      </c>
      <c r="C387" s="2">
        <v>0.8017129629629629</v>
      </c>
      <c r="D387" t="s">
        <v>421</v>
      </c>
      <c r="E387">
        <v>0.676</v>
      </c>
      <c r="F387">
        <v>10.4055</v>
      </c>
      <c r="G387" t="s">
        <v>422</v>
      </c>
      <c r="H387">
        <v>1.668</v>
      </c>
      <c r="I387">
        <v>196.79</v>
      </c>
      <c r="K387" s="2">
        <v>0.797222222222221</v>
      </c>
      <c r="L387" s="3">
        <f t="shared" si="17"/>
        <v>310.7972222222222</v>
      </c>
      <c r="M387">
        <f t="shared" si="20"/>
        <v>506.6157938384588</v>
      </c>
      <c r="N387">
        <f t="shared" si="21"/>
        <v>262.3029656033997</v>
      </c>
    </row>
    <row r="388" spans="1:14" ht="12.75">
      <c r="A388" t="s">
        <v>429</v>
      </c>
      <c r="B388" s="1">
        <v>36835</v>
      </c>
      <c r="C388">
        <f>AVERAGE(C387,C390)</f>
        <v>0.804837962962963</v>
      </c>
      <c r="D388" t="s">
        <v>421</v>
      </c>
      <c r="E388" t="s">
        <v>429</v>
      </c>
      <c r="F388" t="s">
        <v>429</v>
      </c>
      <c r="G388" t="s">
        <v>422</v>
      </c>
      <c r="H388" t="s">
        <v>429</v>
      </c>
      <c r="I388" t="s">
        <v>429</v>
      </c>
      <c r="K388" s="2">
        <v>0.799305555555553</v>
      </c>
      <c r="L388" s="3">
        <f t="shared" si="17"/>
        <v>310.7993055555556</v>
      </c>
      <c r="M388" t="s">
        <v>429</v>
      </c>
      <c r="N388" t="s">
        <v>429</v>
      </c>
    </row>
    <row r="389" spans="1:14" ht="12.75">
      <c r="A389" t="s">
        <v>429</v>
      </c>
      <c r="B389" s="1">
        <v>36835</v>
      </c>
      <c r="C389">
        <f>AVERAGE(C388,C390)</f>
        <v>0.806400462962963</v>
      </c>
      <c r="D389" t="s">
        <v>421</v>
      </c>
      <c r="E389" t="s">
        <v>429</v>
      </c>
      <c r="F389" t="s">
        <v>429</v>
      </c>
      <c r="G389" t="s">
        <v>422</v>
      </c>
      <c r="H389" t="s">
        <v>429</v>
      </c>
      <c r="I389" t="s">
        <v>429</v>
      </c>
      <c r="K389" s="2">
        <v>0.801388888888888</v>
      </c>
      <c r="L389" s="3">
        <f t="shared" si="17"/>
        <v>310.8013888888889</v>
      </c>
      <c r="M389" t="s">
        <v>429</v>
      </c>
      <c r="N389" t="s">
        <v>429</v>
      </c>
    </row>
    <row r="390" spans="1:14" ht="12.75">
      <c r="A390" t="s">
        <v>21</v>
      </c>
      <c r="B390" s="1">
        <v>36835</v>
      </c>
      <c r="C390" s="2">
        <v>0.807962962962963</v>
      </c>
      <c r="D390" t="s">
        <v>421</v>
      </c>
      <c r="E390">
        <v>0.676</v>
      </c>
      <c r="F390">
        <v>9.3063</v>
      </c>
      <c r="G390" t="s">
        <v>422</v>
      </c>
      <c r="H390">
        <v>1.666</v>
      </c>
      <c r="I390">
        <v>183.7559</v>
      </c>
      <c r="K390" s="2">
        <v>0.803472222222221</v>
      </c>
      <c r="L390" s="3">
        <f aca="true" t="shared" si="22" ref="L390:L453">B390-DATE(1999,12,31)+K390</f>
        <v>310.80347222222224</v>
      </c>
      <c r="M390">
        <f t="shared" si="20"/>
        <v>453.09870378154335</v>
      </c>
      <c r="N390">
        <f t="shared" si="21"/>
        <v>247.80163206602438</v>
      </c>
    </row>
    <row r="391" spans="1:14" ht="12.75">
      <c r="A391" t="s">
        <v>22</v>
      </c>
      <c r="B391" s="1">
        <v>36835</v>
      </c>
      <c r="C391" s="2">
        <v>0.8100462962962963</v>
      </c>
      <c r="D391" t="s">
        <v>421</v>
      </c>
      <c r="E391">
        <v>0.675</v>
      </c>
      <c r="F391">
        <v>9.0151</v>
      </c>
      <c r="G391" t="s">
        <v>422</v>
      </c>
      <c r="H391">
        <v>1.665</v>
      </c>
      <c r="I391">
        <v>182.9333</v>
      </c>
      <c r="K391" s="2">
        <v>0.805555555555554</v>
      </c>
      <c r="L391" s="3">
        <f t="shared" si="22"/>
        <v>310.80555555555554</v>
      </c>
      <c r="M391">
        <f t="shared" si="20"/>
        <v>438.92095939965304</v>
      </c>
      <c r="N391">
        <f t="shared" si="21"/>
        <v>246.88643293698246</v>
      </c>
    </row>
    <row r="392" spans="1:14" ht="12.75">
      <c r="A392" t="s">
        <v>23</v>
      </c>
      <c r="B392" s="1">
        <v>36835</v>
      </c>
      <c r="C392" s="2">
        <v>0.8121412037037037</v>
      </c>
      <c r="D392" t="s">
        <v>421</v>
      </c>
      <c r="E392">
        <v>0.675</v>
      </c>
      <c r="F392">
        <v>10.1852</v>
      </c>
      <c r="G392" t="s">
        <v>422</v>
      </c>
      <c r="H392">
        <v>1.665</v>
      </c>
      <c r="I392">
        <v>172.5287</v>
      </c>
      <c r="K392" s="2">
        <v>0.807638888888888</v>
      </c>
      <c r="L392" s="3">
        <f t="shared" si="22"/>
        <v>310.8076388888889</v>
      </c>
      <c r="M392">
        <f t="shared" si="20"/>
        <v>495.889979664934</v>
      </c>
      <c r="N392">
        <f t="shared" si="21"/>
        <v>235.31059916840806</v>
      </c>
    </row>
    <row r="393" spans="1:14" ht="12.75">
      <c r="A393" t="s">
        <v>24</v>
      </c>
      <c r="B393" s="1">
        <v>36835</v>
      </c>
      <c r="C393" s="2">
        <v>0.814212962962963</v>
      </c>
      <c r="D393" t="s">
        <v>421</v>
      </c>
      <c r="E393">
        <v>0.676</v>
      </c>
      <c r="F393">
        <v>10.0291</v>
      </c>
      <c r="G393" t="s">
        <v>422</v>
      </c>
      <c r="H393">
        <v>1.666</v>
      </c>
      <c r="I393">
        <v>138.4741</v>
      </c>
      <c r="K393" s="2">
        <v>0.809722222222221</v>
      </c>
      <c r="L393" s="3">
        <f t="shared" si="22"/>
        <v>310.8097222222222</v>
      </c>
      <c r="M393">
        <f t="shared" si="20"/>
        <v>488.28989072944955</v>
      </c>
      <c r="N393">
        <f t="shared" si="21"/>
        <v>197.42251229766887</v>
      </c>
    </row>
    <row r="394" spans="1:14" ht="12.75">
      <c r="A394" t="s">
        <v>25</v>
      </c>
      <c r="B394" s="1">
        <v>36835</v>
      </c>
      <c r="C394" s="2">
        <v>0.8163657407407406</v>
      </c>
      <c r="D394" t="s">
        <v>421</v>
      </c>
      <c r="E394">
        <v>0.676</v>
      </c>
      <c r="F394">
        <v>10.7286</v>
      </c>
      <c r="G394" t="s">
        <v>422</v>
      </c>
      <c r="H394">
        <v>1.665</v>
      </c>
      <c r="I394">
        <v>151.579</v>
      </c>
      <c r="K394" s="2">
        <v>0.811805555555554</v>
      </c>
      <c r="L394" s="3">
        <f t="shared" si="22"/>
        <v>310.81180555555557</v>
      </c>
      <c r="M394">
        <f t="shared" si="20"/>
        <v>522.3466633775685</v>
      </c>
      <c r="N394">
        <f t="shared" si="21"/>
        <v>212.00261570902447</v>
      </c>
    </row>
    <row r="395" spans="1:14" ht="12.75">
      <c r="A395" t="s">
        <v>26</v>
      </c>
      <c r="B395" s="1">
        <v>36835</v>
      </c>
      <c r="C395" s="2">
        <v>0.8183912037037038</v>
      </c>
      <c r="D395" t="s">
        <v>421</v>
      </c>
      <c r="E395">
        <v>0.675</v>
      </c>
      <c r="F395">
        <v>9.9022</v>
      </c>
      <c r="G395" t="s">
        <v>422</v>
      </c>
      <c r="H395">
        <v>1.668</v>
      </c>
      <c r="I395">
        <v>135.6052</v>
      </c>
      <c r="K395" s="2">
        <v>0.813888888888888</v>
      </c>
      <c r="L395" s="3">
        <f t="shared" si="22"/>
        <v>310.81388888888887</v>
      </c>
      <c r="M395">
        <f t="shared" si="20"/>
        <v>482.11147121687446</v>
      </c>
      <c r="N395">
        <f t="shared" si="21"/>
        <v>194.23066354820585</v>
      </c>
    </row>
    <row r="396" spans="1:14" ht="12.75">
      <c r="A396" t="s">
        <v>27</v>
      </c>
      <c r="B396" s="1">
        <v>36835</v>
      </c>
      <c r="C396" s="2">
        <v>0.820474537037037</v>
      </c>
      <c r="D396" t="s">
        <v>421</v>
      </c>
      <c r="E396">
        <v>0.676</v>
      </c>
      <c r="F396">
        <v>8.6479</v>
      </c>
      <c r="G396" t="s">
        <v>422</v>
      </c>
      <c r="H396">
        <v>1.67</v>
      </c>
      <c r="I396">
        <v>160.6171</v>
      </c>
      <c r="K396" s="2">
        <v>0.815972222222221</v>
      </c>
      <c r="L396" s="3">
        <f t="shared" si="22"/>
        <v>310.81597222222223</v>
      </c>
      <c r="M396">
        <f t="shared" si="20"/>
        <v>421.0429795334782</v>
      </c>
      <c r="N396">
        <f t="shared" si="21"/>
        <v>222.0581241556492</v>
      </c>
    </row>
    <row r="397" spans="1:14" ht="12.75">
      <c r="A397" t="s">
        <v>28</v>
      </c>
      <c r="B397" s="1">
        <v>36835</v>
      </c>
      <c r="C397" s="2">
        <v>0.8225578703703703</v>
      </c>
      <c r="D397" t="s">
        <v>421</v>
      </c>
      <c r="E397">
        <v>0.676</v>
      </c>
      <c r="F397">
        <v>9.672</v>
      </c>
      <c r="G397" t="s">
        <v>422</v>
      </c>
      <c r="H397">
        <v>1.67</v>
      </c>
      <c r="I397">
        <v>144.8702</v>
      </c>
      <c r="K397" s="2">
        <v>0.818055555555554</v>
      </c>
      <c r="L397" s="3">
        <f t="shared" si="22"/>
        <v>310.81805555555553</v>
      </c>
      <c r="M397">
        <f t="shared" si="20"/>
        <v>470.90365268421255</v>
      </c>
      <c r="N397">
        <f t="shared" si="21"/>
        <v>204.53861386497354</v>
      </c>
    </row>
    <row r="398" spans="1:14" ht="12.75">
      <c r="A398" t="s">
        <v>29</v>
      </c>
      <c r="B398" s="1">
        <v>36835</v>
      </c>
      <c r="C398" s="2">
        <v>0.8246412037037038</v>
      </c>
      <c r="D398" t="s">
        <v>421</v>
      </c>
      <c r="E398">
        <v>0.675</v>
      </c>
      <c r="F398">
        <v>10.0325</v>
      </c>
      <c r="G398" t="s">
        <v>422</v>
      </c>
      <c r="H398">
        <v>1.668</v>
      </c>
      <c r="I398">
        <v>164.3752</v>
      </c>
      <c r="K398" s="2">
        <v>0.820138888888888</v>
      </c>
      <c r="L398" s="3">
        <f t="shared" si="22"/>
        <v>310.8201388888889</v>
      </c>
      <c r="M398">
        <f t="shared" si="20"/>
        <v>488.45542758006223</v>
      </c>
      <c r="N398">
        <f t="shared" si="21"/>
        <v>226.239269119</v>
      </c>
    </row>
    <row r="399" spans="1:14" ht="12.75">
      <c r="A399" t="s">
        <v>30</v>
      </c>
      <c r="B399" s="1">
        <v>36835</v>
      </c>
      <c r="C399" s="2">
        <v>0.8267245370370371</v>
      </c>
      <c r="D399" t="s">
        <v>421</v>
      </c>
      <c r="E399">
        <v>0.675</v>
      </c>
      <c r="F399">
        <v>9.6929</v>
      </c>
      <c r="G399" t="s">
        <v>422</v>
      </c>
      <c r="H399">
        <v>1.666</v>
      </c>
      <c r="I399">
        <v>151.5419</v>
      </c>
      <c r="K399" s="2">
        <v>0.822222222222221</v>
      </c>
      <c r="L399" s="3">
        <f t="shared" si="22"/>
        <v>310.8222222222222</v>
      </c>
      <c r="M399">
        <f t="shared" si="20"/>
        <v>471.92121744239074</v>
      </c>
      <c r="N399">
        <f t="shared" si="21"/>
        <v>211.9613394050037</v>
      </c>
    </row>
    <row r="400" spans="1:14" ht="12.75">
      <c r="A400" t="s">
        <v>31</v>
      </c>
      <c r="B400" s="1">
        <v>36835</v>
      </c>
      <c r="C400" s="2">
        <v>0.8288194444444444</v>
      </c>
      <c r="D400" t="s">
        <v>421</v>
      </c>
      <c r="E400">
        <v>0.676</v>
      </c>
      <c r="F400">
        <v>9.7782</v>
      </c>
      <c r="G400" t="s">
        <v>422</v>
      </c>
      <c r="H400">
        <v>1.666</v>
      </c>
      <c r="I400">
        <v>156.0373</v>
      </c>
      <c r="K400" s="2">
        <v>0.824305555555554</v>
      </c>
      <c r="L400" s="3">
        <f t="shared" si="22"/>
        <v>310.82430555555555</v>
      </c>
      <c r="M400">
        <f t="shared" si="20"/>
        <v>476.0742449004102</v>
      </c>
      <c r="N400">
        <f t="shared" si="21"/>
        <v>216.96278137521395</v>
      </c>
    </row>
    <row r="401" spans="1:14" ht="12.75">
      <c r="A401" t="s">
        <v>429</v>
      </c>
      <c r="B401" s="1">
        <v>36835</v>
      </c>
      <c r="C401">
        <f>AVERAGE(C400,C402)</f>
        <v>0.8309027777777778</v>
      </c>
      <c r="D401" t="s">
        <v>421</v>
      </c>
      <c r="E401" t="s">
        <v>429</v>
      </c>
      <c r="F401" t="s">
        <v>429</v>
      </c>
      <c r="G401" t="s">
        <v>422</v>
      </c>
      <c r="H401" t="s">
        <v>429</v>
      </c>
      <c r="I401" t="s">
        <v>429</v>
      </c>
      <c r="K401" s="2">
        <v>0.826388888888888</v>
      </c>
      <c r="L401" s="3">
        <f t="shared" si="22"/>
        <v>310.8263888888889</v>
      </c>
      <c r="M401" t="s">
        <v>429</v>
      </c>
      <c r="N401" t="s">
        <v>429</v>
      </c>
    </row>
    <row r="402" spans="1:14" ht="12.75">
      <c r="A402" t="s">
        <v>32</v>
      </c>
      <c r="B402" s="1">
        <v>36835</v>
      </c>
      <c r="C402" s="2">
        <v>0.8329861111111111</v>
      </c>
      <c r="D402" t="s">
        <v>421</v>
      </c>
      <c r="E402">
        <v>0.676</v>
      </c>
      <c r="F402">
        <v>11.4004</v>
      </c>
      <c r="G402" t="s">
        <v>422</v>
      </c>
      <c r="H402">
        <v>1.665</v>
      </c>
      <c r="I402">
        <v>147.865</v>
      </c>
      <c r="K402" s="2">
        <v>0.828472222222221</v>
      </c>
      <c r="L402" s="3">
        <f t="shared" si="22"/>
        <v>310.8284722222222</v>
      </c>
      <c r="M402">
        <f t="shared" si="20"/>
        <v>555.0547975662837</v>
      </c>
      <c r="N402">
        <f t="shared" si="21"/>
        <v>207.8705350315851</v>
      </c>
    </row>
    <row r="403" spans="1:14" ht="12.75">
      <c r="A403" t="s">
        <v>33</v>
      </c>
      <c r="B403" s="1">
        <v>36835</v>
      </c>
      <c r="C403" s="2">
        <v>0.8350694444444445</v>
      </c>
      <c r="D403" t="s">
        <v>421</v>
      </c>
      <c r="E403">
        <v>0.676</v>
      </c>
      <c r="F403">
        <v>10.5334</v>
      </c>
      <c r="G403" t="s">
        <v>422</v>
      </c>
      <c r="H403">
        <v>1.665</v>
      </c>
      <c r="I403">
        <v>196.6664</v>
      </c>
      <c r="K403" s="2">
        <v>0.830555555555553</v>
      </c>
      <c r="L403" s="3">
        <f t="shared" si="22"/>
        <v>310.8305555555556</v>
      </c>
      <c r="M403">
        <f t="shared" si="20"/>
        <v>512.8429006600377</v>
      </c>
      <c r="N403">
        <f t="shared" si="21"/>
        <v>262.1654520945867</v>
      </c>
    </row>
    <row r="404" spans="1:14" ht="12.75">
      <c r="A404" t="s">
        <v>34</v>
      </c>
      <c r="B404" s="1">
        <v>36835</v>
      </c>
      <c r="C404" s="2">
        <v>0.8372106481481482</v>
      </c>
      <c r="D404" t="s">
        <v>421</v>
      </c>
      <c r="E404">
        <v>0.676</v>
      </c>
      <c r="F404">
        <v>9.9329</v>
      </c>
      <c r="G404" t="s">
        <v>422</v>
      </c>
      <c r="H404">
        <v>1.668</v>
      </c>
      <c r="I404">
        <v>156.0305</v>
      </c>
      <c r="K404" s="2">
        <v>0.832638888888888</v>
      </c>
      <c r="L404" s="3">
        <f t="shared" si="22"/>
        <v>310.8326388888889</v>
      </c>
      <c r="M404">
        <f t="shared" si="20"/>
        <v>483.60617160328934</v>
      </c>
      <c r="N404">
        <f t="shared" si="21"/>
        <v>216.95521590709157</v>
      </c>
    </row>
    <row r="405" spans="1:14" ht="12.75">
      <c r="A405" t="s">
        <v>35</v>
      </c>
      <c r="B405" s="1">
        <v>36835</v>
      </c>
      <c r="C405" s="2">
        <v>0.8392361111111111</v>
      </c>
      <c r="D405" t="s">
        <v>421</v>
      </c>
      <c r="E405">
        <v>0.676</v>
      </c>
      <c r="F405">
        <v>9.7409</v>
      </c>
      <c r="G405" t="s">
        <v>422</v>
      </c>
      <c r="H405">
        <v>1.67</v>
      </c>
      <c r="I405">
        <v>149.0405</v>
      </c>
      <c r="K405" s="2">
        <v>0.834722222222221</v>
      </c>
      <c r="L405" s="3">
        <f t="shared" si="22"/>
        <v>310.83472222222224</v>
      </c>
      <c r="M405">
        <f t="shared" si="20"/>
        <v>474.25820827457045</v>
      </c>
      <c r="N405">
        <f t="shared" si="21"/>
        <v>209.17835970480266</v>
      </c>
    </row>
    <row r="406" spans="1:14" ht="12.75">
      <c r="A406" t="s">
        <v>36</v>
      </c>
      <c r="B406" s="1">
        <v>36835</v>
      </c>
      <c r="C406" s="2">
        <v>0.8413310185185185</v>
      </c>
      <c r="D406" t="s">
        <v>421</v>
      </c>
      <c r="E406">
        <v>0.68</v>
      </c>
      <c r="F406">
        <v>9.7958</v>
      </c>
      <c r="G406" t="s">
        <v>422</v>
      </c>
      <c r="H406">
        <v>1.673</v>
      </c>
      <c r="I406">
        <v>144.6822</v>
      </c>
      <c r="K406" s="2">
        <v>0.836805555555554</v>
      </c>
      <c r="L406" s="3">
        <f t="shared" si="22"/>
        <v>310.83680555555554</v>
      </c>
      <c r="M406">
        <f t="shared" si="20"/>
        <v>476.931141538876</v>
      </c>
      <c r="N406">
        <f t="shared" si="21"/>
        <v>204.32945092276609</v>
      </c>
    </row>
    <row r="407" spans="1:14" ht="12.75">
      <c r="A407" t="s">
        <v>37</v>
      </c>
      <c r="B407" s="1">
        <v>36835</v>
      </c>
      <c r="C407" s="2">
        <v>0.8434143518518519</v>
      </c>
      <c r="D407" t="s">
        <v>421</v>
      </c>
      <c r="E407">
        <v>0.675</v>
      </c>
      <c r="F407">
        <v>10.1924</v>
      </c>
      <c r="G407" t="s">
        <v>422</v>
      </c>
      <c r="H407">
        <v>1.67</v>
      </c>
      <c r="I407">
        <v>139.6035</v>
      </c>
      <c r="K407" s="2">
        <v>0.838888888888887</v>
      </c>
      <c r="L407" s="3">
        <f t="shared" si="22"/>
        <v>310.8388888888889</v>
      </c>
      <c r="M407">
        <f t="shared" si="20"/>
        <v>496.2405282897609</v>
      </c>
      <c r="N407">
        <f t="shared" si="21"/>
        <v>198.6790475472919</v>
      </c>
    </row>
    <row r="408" spans="1:14" ht="12.75">
      <c r="A408" t="s">
        <v>38</v>
      </c>
      <c r="B408" s="1">
        <v>36835</v>
      </c>
      <c r="C408" s="2">
        <v>0.8454976851851851</v>
      </c>
      <c r="D408" t="s">
        <v>421</v>
      </c>
      <c r="E408">
        <v>0.676</v>
      </c>
      <c r="F408">
        <v>9.7415</v>
      </c>
      <c r="G408" t="s">
        <v>422</v>
      </c>
      <c r="H408">
        <v>1.668</v>
      </c>
      <c r="I408">
        <v>136.4539</v>
      </c>
      <c r="K408" s="2">
        <v>0.84097222222222</v>
      </c>
      <c r="L408" s="3">
        <f t="shared" si="22"/>
        <v>310.8409722222222</v>
      </c>
      <c r="M408">
        <f t="shared" si="20"/>
        <v>474.2874206599727</v>
      </c>
      <c r="N408">
        <f t="shared" si="21"/>
        <v>195.17490072401162</v>
      </c>
    </row>
    <row r="409" spans="1:14" ht="12.75">
      <c r="A409" t="s">
        <v>39</v>
      </c>
      <c r="B409" s="1">
        <v>36835</v>
      </c>
      <c r="C409" s="2">
        <v>0.8475810185185185</v>
      </c>
      <c r="D409" t="s">
        <v>421</v>
      </c>
      <c r="E409">
        <v>0.676</v>
      </c>
      <c r="F409">
        <v>9.7816</v>
      </c>
      <c r="G409" t="s">
        <v>422</v>
      </c>
      <c r="H409">
        <v>1.666</v>
      </c>
      <c r="I409">
        <v>144.9818</v>
      </c>
      <c r="K409" s="2">
        <v>0.843055555555553</v>
      </c>
      <c r="L409" s="3">
        <f t="shared" si="22"/>
        <v>310.84305555555557</v>
      </c>
      <c r="M409">
        <f t="shared" si="20"/>
        <v>476.2397817510228</v>
      </c>
      <c r="N409">
        <f t="shared" si="21"/>
        <v>204.6627765476882</v>
      </c>
    </row>
    <row r="410" spans="1:14" ht="12.75">
      <c r="A410" t="s">
        <v>40</v>
      </c>
      <c r="B410" s="1">
        <v>36835</v>
      </c>
      <c r="C410" s="2">
        <v>0.8496643518518519</v>
      </c>
      <c r="D410" t="s">
        <v>421</v>
      </c>
      <c r="E410">
        <v>0.676</v>
      </c>
      <c r="F410">
        <v>10.7738</v>
      </c>
      <c r="G410" t="s">
        <v>422</v>
      </c>
      <c r="H410">
        <v>1.665</v>
      </c>
      <c r="I410">
        <v>154.7674</v>
      </c>
      <c r="K410" s="2">
        <v>0.845138888888888</v>
      </c>
      <c r="L410" s="3">
        <f t="shared" si="22"/>
        <v>310.84513888888887</v>
      </c>
      <c r="M410">
        <f t="shared" si="20"/>
        <v>524.5473297445377</v>
      </c>
      <c r="N410">
        <f t="shared" si="21"/>
        <v>215.54993020335607</v>
      </c>
    </row>
    <row r="411" spans="1:14" ht="12.75">
      <c r="A411" t="s">
        <v>41</v>
      </c>
      <c r="B411" s="1">
        <v>36835</v>
      </c>
      <c r="C411" s="2">
        <v>0.8517476851851852</v>
      </c>
      <c r="D411" t="s">
        <v>421</v>
      </c>
      <c r="E411">
        <v>0.675</v>
      </c>
      <c r="F411">
        <v>10.3344</v>
      </c>
      <c r="G411" t="s">
        <v>422</v>
      </c>
      <c r="H411">
        <v>1.665</v>
      </c>
      <c r="I411">
        <v>152.1756</v>
      </c>
      <c r="K411" s="2">
        <v>0.847222222222221</v>
      </c>
      <c r="L411" s="3">
        <f t="shared" si="22"/>
        <v>310.84722222222223</v>
      </c>
      <c r="M411">
        <f t="shared" si="20"/>
        <v>503.1541261682926</v>
      </c>
      <c r="N411">
        <f t="shared" si="21"/>
        <v>212.66637427988078</v>
      </c>
    </row>
    <row r="412" spans="1:14" ht="12.75">
      <c r="A412" t="s">
        <v>42</v>
      </c>
      <c r="B412" s="1">
        <v>36835</v>
      </c>
      <c r="C412" s="2">
        <v>0.8538310185185186</v>
      </c>
      <c r="D412" t="s">
        <v>421</v>
      </c>
      <c r="E412">
        <v>0.676</v>
      </c>
      <c r="F412">
        <v>9.6888</v>
      </c>
      <c r="G412" t="s">
        <v>422</v>
      </c>
      <c r="H412">
        <v>1.668</v>
      </c>
      <c r="I412">
        <v>159.4269</v>
      </c>
      <c r="K412" s="2">
        <v>0.849305555555554</v>
      </c>
      <c r="L412" s="3">
        <f t="shared" si="22"/>
        <v>310.84930555555553</v>
      </c>
      <c r="M412">
        <f t="shared" si="20"/>
        <v>471.7215994754755</v>
      </c>
      <c r="N412">
        <f t="shared" si="21"/>
        <v>220.7339447204612</v>
      </c>
    </row>
    <row r="413" spans="1:14" ht="12.75">
      <c r="A413" t="s">
        <v>43</v>
      </c>
      <c r="B413" s="1">
        <v>36835</v>
      </c>
      <c r="C413" s="2">
        <v>0.8559259259259259</v>
      </c>
      <c r="D413" t="s">
        <v>421</v>
      </c>
      <c r="E413">
        <v>0.675</v>
      </c>
      <c r="F413">
        <v>9.9123</v>
      </c>
      <c r="G413" t="s">
        <v>422</v>
      </c>
      <c r="H413">
        <v>1.668</v>
      </c>
      <c r="I413">
        <v>162.4865</v>
      </c>
      <c r="K413" s="2">
        <v>0.851388888888887</v>
      </c>
      <c r="L413" s="3">
        <f t="shared" si="22"/>
        <v>310.8513888888889</v>
      </c>
      <c r="M413">
        <f t="shared" si="20"/>
        <v>482.60321303781217</v>
      </c>
      <c r="N413">
        <f t="shared" si="21"/>
        <v>224.13796034800387</v>
      </c>
    </row>
    <row r="414" spans="1:14" ht="12.75">
      <c r="A414" t="s">
        <v>44</v>
      </c>
      <c r="B414" s="1">
        <v>36835</v>
      </c>
      <c r="C414" s="2">
        <v>0.8580092592592593</v>
      </c>
      <c r="D414" t="s">
        <v>421</v>
      </c>
      <c r="E414">
        <v>0.676</v>
      </c>
      <c r="F414">
        <v>9.7119</v>
      </c>
      <c r="G414" t="s">
        <v>422</v>
      </c>
      <c r="H414">
        <v>1.67</v>
      </c>
      <c r="I414">
        <v>161.0748</v>
      </c>
      <c r="K414" s="2">
        <v>0.853472222222221</v>
      </c>
      <c r="L414" s="3">
        <f t="shared" si="22"/>
        <v>310.8534722222222</v>
      </c>
      <c r="M414">
        <f t="shared" si="20"/>
        <v>472.8462763134619</v>
      </c>
      <c r="N414">
        <f t="shared" si="21"/>
        <v>222.56734691441713</v>
      </c>
    </row>
    <row r="415" spans="1:14" ht="12.75">
      <c r="A415" t="s">
        <v>45</v>
      </c>
      <c r="B415" s="1">
        <v>36835</v>
      </c>
      <c r="C415" s="2">
        <v>0.8600925925925926</v>
      </c>
      <c r="D415" t="s">
        <v>421</v>
      </c>
      <c r="E415">
        <v>0.676</v>
      </c>
      <c r="F415">
        <v>10.0833</v>
      </c>
      <c r="G415" t="s">
        <v>422</v>
      </c>
      <c r="H415">
        <v>1.666</v>
      </c>
      <c r="I415">
        <v>166.8694</v>
      </c>
      <c r="K415" s="2">
        <v>0.855555555555554</v>
      </c>
      <c r="L415" s="3">
        <f t="shared" si="22"/>
        <v>310.85555555555555</v>
      </c>
      <c r="M415">
        <f t="shared" si="20"/>
        <v>490.9287428774524</v>
      </c>
      <c r="N415">
        <f t="shared" si="21"/>
        <v>229.01423832354206</v>
      </c>
    </row>
    <row r="416" spans="1:14" ht="12.75">
      <c r="A416" t="s">
        <v>46</v>
      </c>
      <c r="B416" s="1">
        <v>36835</v>
      </c>
      <c r="C416" s="2">
        <v>0.862175925925926</v>
      </c>
      <c r="D416" t="s">
        <v>421</v>
      </c>
      <c r="E416">
        <v>0.676</v>
      </c>
      <c r="F416">
        <v>8.7752</v>
      </c>
      <c r="G416" t="s">
        <v>422</v>
      </c>
      <c r="H416">
        <v>1.666</v>
      </c>
      <c r="I416">
        <v>166.5804</v>
      </c>
      <c r="K416" s="2">
        <v>0.857638888888887</v>
      </c>
      <c r="L416" s="3">
        <f t="shared" si="22"/>
        <v>310.8576388888889</v>
      </c>
      <c r="M416">
        <f t="shared" si="20"/>
        <v>427.2408739696549</v>
      </c>
      <c r="N416">
        <f t="shared" si="21"/>
        <v>228.69270592834008</v>
      </c>
    </row>
    <row r="417" spans="1:14" ht="12.75">
      <c r="A417" t="s">
        <v>47</v>
      </c>
      <c r="B417" s="1">
        <v>36835</v>
      </c>
      <c r="C417" s="2">
        <v>0.8642592592592592</v>
      </c>
      <c r="D417" t="s">
        <v>421</v>
      </c>
      <c r="E417">
        <v>0.675</v>
      </c>
      <c r="F417">
        <v>8.9059</v>
      </c>
      <c r="G417" t="s">
        <v>422</v>
      </c>
      <c r="H417">
        <v>1.665</v>
      </c>
      <c r="I417">
        <v>167.2977</v>
      </c>
      <c r="K417" s="2">
        <v>0.859722222222221</v>
      </c>
      <c r="L417" s="3">
        <f t="shared" si="22"/>
        <v>310.8597222222222</v>
      </c>
      <c r="M417">
        <f t="shared" si="20"/>
        <v>433.60430525644426</v>
      </c>
      <c r="N417">
        <f t="shared" si="21"/>
        <v>229.490751558369</v>
      </c>
    </row>
    <row r="418" spans="1:14" ht="12.75">
      <c r="A418" t="s">
        <v>48</v>
      </c>
      <c r="B418" s="1">
        <v>36835</v>
      </c>
      <c r="C418" s="2">
        <v>0.8663425925925926</v>
      </c>
      <c r="D418" t="s">
        <v>421</v>
      </c>
      <c r="E418">
        <v>0.676</v>
      </c>
      <c r="F418">
        <v>10.0244</v>
      </c>
      <c r="G418" t="s">
        <v>422</v>
      </c>
      <c r="H418">
        <v>1.668</v>
      </c>
      <c r="I418">
        <v>167.6992</v>
      </c>
      <c r="K418" s="2">
        <v>0.861805555555553</v>
      </c>
      <c r="L418" s="3">
        <f t="shared" si="22"/>
        <v>310.8618055555556</v>
      </c>
      <c r="M418">
        <f t="shared" si="20"/>
        <v>488.0610603771319</v>
      </c>
      <c r="N418">
        <f t="shared" si="21"/>
        <v>229.93744794824298</v>
      </c>
    </row>
    <row r="419" spans="1:14" ht="12.75">
      <c r="A419" t="s">
        <v>429</v>
      </c>
      <c r="B419" s="1">
        <v>36835</v>
      </c>
      <c r="C419">
        <f>AVERAGE(C418,C420)</f>
        <v>0.8684259259259259</v>
      </c>
      <c r="D419" t="s">
        <v>421</v>
      </c>
      <c r="E419" t="s">
        <v>429</v>
      </c>
      <c r="F419" t="s">
        <v>429</v>
      </c>
      <c r="G419" t="s">
        <v>422</v>
      </c>
      <c r="H419" t="s">
        <v>429</v>
      </c>
      <c r="I419" t="s">
        <v>429</v>
      </c>
      <c r="K419" s="2">
        <v>0.863888888888886</v>
      </c>
      <c r="L419" s="3">
        <f t="shared" si="22"/>
        <v>310.8638888888889</v>
      </c>
      <c r="M419" t="s">
        <v>429</v>
      </c>
      <c r="N419" t="s">
        <v>429</v>
      </c>
    </row>
    <row r="420" spans="1:14" ht="12.75">
      <c r="A420" t="s">
        <v>49</v>
      </c>
      <c r="B420" s="1">
        <v>36835</v>
      </c>
      <c r="C420" s="2">
        <v>0.8705092592592593</v>
      </c>
      <c r="D420" t="s">
        <v>421</v>
      </c>
      <c r="E420">
        <v>0.675</v>
      </c>
      <c r="F420">
        <v>8.9116</v>
      </c>
      <c r="G420" t="s">
        <v>422</v>
      </c>
      <c r="H420">
        <v>1.668</v>
      </c>
      <c r="I420">
        <v>167.1833</v>
      </c>
      <c r="K420" s="2">
        <v>0.865972222222221</v>
      </c>
      <c r="L420" s="3">
        <f t="shared" si="22"/>
        <v>310.86597222222224</v>
      </c>
      <c r="M420">
        <f t="shared" si="20"/>
        <v>433.88182291776553</v>
      </c>
      <c r="N420">
        <f t="shared" si="21"/>
        <v>229.36347368289805</v>
      </c>
    </row>
    <row r="421" spans="1:14" ht="12.75">
      <c r="A421" t="s">
        <v>50</v>
      </c>
      <c r="B421" s="1">
        <v>36835</v>
      </c>
      <c r="C421" s="2">
        <v>0.8726041666666666</v>
      </c>
      <c r="D421" t="s">
        <v>421</v>
      </c>
      <c r="E421">
        <v>0.676</v>
      </c>
      <c r="F421">
        <v>9.2591</v>
      </c>
      <c r="G421" t="s">
        <v>422</v>
      </c>
      <c r="H421">
        <v>1.67</v>
      </c>
      <c r="I421">
        <v>157.4947</v>
      </c>
      <c r="K421" s="2">
        <v>0.868055555555554</v>
      </c>
      <c r="L421" s="3">
        <f t="shared" si="22"/>
        <v>310.86805555555554</v>
      </c>
      <c r="M421">
        <f t="shared" si="20"/>
        <v>450.8006627965666</v>
      </c>
      <c r="N421">
        <f t="shared" si="21"/>
        <v>218.58423920485856</v>
      </c>
    </row>
    <row r="422" spans="1:14" ht="12.75">
      <c r="A422" t="s">
        <v>51</v>
      </c>
      <c r="B422" s="1">
        <v>36835</v>
      </c>
      <c r="C422" s="2">
        <v>0.8746875</v>
      </c>
      <c r="D422" t="s">
        <v>421</v>
      </c>
      <c r="E422">
        <v>0.676</v>
      </c>
      <c r="F422">
        <v>9.5156</v>
      </c>
      <c r="G422" t="s">
        <v>422</v>
      </c>
      <c r="H422">
        <v>1.666</v>
      </c>
      <c r="I422">
        <v>163.1543</v>
      </c>
      <c r="K422" s="2">
        <v>0.870138888888887</v>
      </c>
      <c r="L422" s="3">
        <f t="shared" si="22"/>
        <v>310.8701388888889</v>
      </c>
      <c r="M422">
        <f t="shared" si="20"/>
        <v>463.2889575560269</v>
      </c>
      <c r="N422">
        <f t="shared" si="21"/>
        <v>224.880933820377</v>
      </c>
    </row>
    <row r="423" spans="1:14" ht="12.75">
      <c r="A423" t="s">
        <v>52</v>
      </c>
      <c r="B423" s="1">
        <v>36835</v>
      </c>
      <c r="C423" s="2">
        <v>0.8767708333333334</v>
      </c>
      <c r="D423" t="s">
        <v>421</v>
      </c>
      <c r="E423">
        <v>0.675</v>
      </c>
      <c r="F423">
        <v>9.8067</v>
      </c>
      <c r="G423" t="s">
        <v>422</v>
      </c>
      <c r="H423">
        <v>1.665</v>
      </c>
      <c r="I423">
        <v>162.1332</v>
      </c>
      <c r="K423" s="2">
        <v>0.87222222222222</v>
      </c>
      <c r="L423" s="3">
        <f t="shared" si="22"/>
        <v>310.8722222222222</v>
      </c>
      <c r="M423">
        <f t="shared" si="20"/>
        <v>477.4618332070168</v>
      </c>
      <c r="N423">
        <f t="shared" si="21"/>
        <v>223.74488977629156</v>
      </c>
    </row>
    <row r="424" spans="1:14" ht="12.75">
      <c r="A424" t="s">
        <v>53</v>
      </c>
      <c r="B424" s="1">
        <v>36835</v>
      </c>
      <c r="C424" s="2">
        <v>0.8788541666666667</v>
      </c>
      <c r="D424" t="s">
        <v>421</v>
      </c>
      <c r="E424">
        <v>0.676</v>
      </c>
      <c r="F424">
        <v>9.4433</v>
      </c>
      <c r="G424" t="s">
        <v>422</v>
      </c>
      <c r="H424">
        <v>1.665</v>
      </c>
      <c r="I424">
        <v>163.9657</v>
      </c>
      <c r="K424" s="2">
        <v>0.874305555555553</v>
      </c>
      <c r="L424" s="3">
        <f t="shared" si="22"/>
        <v>310.87430555555557</v>
      </c>
      <c r="M424">
        <f t="shared" si="20"/>
        <v>459.7688651150563</v>
      </c>
      <c r="N424">
        <f t="shared" si="21"/>
        <v>225.7836721783938</v>
      </c>
    </row>
    <row r="425" spans="1:14" ht="12.75">
      <c r="A425" t="s">
        <v>54</v>
      </c>
      <c r="B425" s="1">
        <v>36835</v>
      </c>
      <c r="C425" s="2">
        <v>0.8809375</v>
      </c>
      <c r="D425" t="s">
        <v>421</v>
      </c>
      <c r="E425">
        <v>0.676</v>
      </c>
      <c r="F425">
        <v>9.8953</v>
      </c>
      <c r="G425" t="s">
        <v>422</v>
      </c>
      <c r="H425">
        <v>1.665</v>
      </c>
      <c r="I425">
        <v>162.1477</v>
      </c>
      <c r="K425" s="2">
        <v>0.876388888888886</v>
      </c>
      <c r="L425" s="3">
        <f t="shared" si="22"/>
        <v>310.87638888888887</v>
      </c>
      <c r="M425">
        <f t="shared" si="20"/>
        <v>481.77552878474864</v>
      </c>
      <c r="N425">
        <f t="shared" si="21"/>
        <v>223.76102202449377</v>
      </c>
    </row>
    <row r="426" spans="1:14" ht="12.75">
      <c r="A426" t="s">
        <v>55</v>
      </c>
      <c r="B426" s="1">
        <v>36835</v>
      </c>
      <c r="C426" s="2">
        <v>0.8830208333333333</v>
      </c>
      <c r="D426" t="s">
        <v>421</v>
      </c>
      <c r="E426">
        <v>0.676</v>
      </c>
      <c r="F426">
        <v>9.852</v>
      </c>
      <c r="G426" t="s">
        <v>422</v>
      </c>
      <c r="H426">
        <v>1.668</v>
      </c>
      <c r="I426">
        <v>165.1458</v>
      </c>
      <c r="K426" s="2">
        <v>0.878472222222221</v>
      </c>
      <c r="L426" s="3">
        <f t="shared" si="22"/>
        <v>310.87847222222223</v>
      </c>
      <c r="M426">
        <f t="shared" si="20"/>
        <v>479.66736830488645</v>
      </c>
      <c r="N426">
        <f t="shared" si="21"/>
        <v>227.09661466828234</v>
      </c>
    </row>
    <row r="427" spans="1:14" ht="12.75">
      <c r="A427" t="s">
        <v>56</v>
      </c>
      <c r="B427" s="1">
        <v>36835</v>
      </c>
      <c r="C427" s="2">
        <v>0.8851041666666667</v>
      </c>
      <c r="D427" t="s">
        <v>421</v>
      </c>
      <c r="E427">
        <v>0.675</v>
      </c>
      <c r="F427">
        <v>9.2679</v>
      </c>
      <c r="G427" t="s">
        <v>422</v>
      </c>
      <c r="H427">
        <v>1.666</v>
      </c>
      <c r="I427">
        <v>160.4516</v>
      </c>
      <c r="K427" s="2">
        <v>0.880555555555554</v>
      </c>
      <c r="L427" s="3">
        <f t="shared" si="22"/>
        <v>310.88055555555553</v>
      </c>
      <c r="M427">
        <f t="shared" si="20"/>
        <v>451.2291111157995</v>
      </c>
      <c r="N427">
        <f t="shared" si="21"/>
        <v>221.87399401237613</v>
      </c>
    </row>
    <row r="428" spans="1:14" ht="12.75">
      <c r="A428" t="s">
        <v>57</v>
      </c>
      <c r="B428" s="1">
        <v>36835</v>
      </c>
      <c r="C428" s="2">
        <v>0.8871990740740742</v>
      </c>
      <c r="D428" t="s">
        <v>421</v>
      </c>
      <c r="E428">
        <v>0.675</v>
      </c>
      <c r="F428">
        <v>8.921</v>
      </c>
      <c r="G428" t="s">
        <v>422</v>
      </c>
      <c r="H428">
        <v>1.67</v>
      </c>
      <c r="I428">
        <v>169.1987</v>
      </c>
      <c r="K428" s="2">
        <v>0.882638888888887</v>
      </c>
      <c r="L428" s="3">
        <f t="shared" si="22"/>
        <v>310.8826388888889</v>
      </c>
      <c r="M428">
        <f t="shared" si="20"/>
        <v>434.33948362240073</v>
      </c>
      <c r="N428">
        <f t="shared" si="21"/>
        <v>231.60574492611593</v>
      </c>
    </row>
    <row r="429" spans="1:14" ht="12.75">
      <c r="A429" t="s">
        <v>58</v>
      </c>
      <c r="B429" s="1">
        <v>36835</v>
      </c>
      <c r="C429" s="2">
        <v>0.8892824074074074</v>
      </c>
      <c r="D429" t="s">
        <v>421</v>
      </c>
      <c r="E429">
        <v>0.675</v>
      </c>
      <c r="F429">
        <v>10.8097</v>
      </c>
      <c r="G429" t="s">
        <v>422</v>
      </c>
      <c r="H429">
        <v>1.668</v>
      </c>
      <c r="I429">
        <v>165.2731</v>
      </c>
      <c r="K429" s="2">
        <v>0.884722222222221</v>
      </c>
      <c r="L429" s="3">
        <f t="shared" si="22"/>
        <v>310.8847222222222</v>
      </c>
      <c r="M429">
        <f t="shared" si="20"/>
        <v>526.2952041377721</v>
      </c>
      <c r="N429">
        <f t="shared" si="21"/>
        <v>227.23824468180905</v>
      </c>
    </row>
    <row r="430" spans="1:14" ht="12.75">
      <c r="A430" t="s">
        <v>59</v>
      </c>
      <c r="B430" s="1">
        <v>36835</v>
      </c>
      <c r="C430" s="2">
        <v>0.8913657407407407</v>
      </c>
      <c r="D430" t="s">
        <v>421</v>
      </c>
      <c r="E430">
        <v>0.675</v>
      </c>
      <c r="F430">
        <v>9.2862</v>
      </c>
      <c r="G430" t="s">
        <v>422</v>
      </c>
      <c r="H430">
        <v>1.666</v>
      </c>
      <c r="I430">
        <v>165.2069</v>
      </c>
      <c r="K430" s="2">
        <v>0.886805555555554</v>
      </c>
      <c r="L430" s="3">
        <f t="shared" si="22"/>
        <v>310.88680555555555</v>
      </c>
      <c r="M430">
        <f t="shared" si="20"/>
        <v>452.120088870568</v>
      </c>
      <c r="N430">
        <f t="shared" si="21"/>
        <v>227.16459262449976</v>
      </c>
    </row>
    <row r="431" spans="1:14" ht="12.75">
      <c r="A431" t="s">
        <v>429</v>
      </c>
      <c r="B431" s="1">
        <v>36835</v>
      </c>
      <c r="C431">
        <f>AVERAGE(C430,C432)</f>
        <v>0.8934780092592591</v>
      </c>
      <c r="D431" t="s">
        <v>421</v>
      </c>
      <c r="E431" t="s">
        <v>429</v>
      </c>
      <c r="F431" t="s">
        <v>429</v>
      </c>
      <c r="G431" t="s">
        <v>422</v>
      </c>
      <c r="H431" t="s">
        <v>429</v>
      </c>
      <c r="I431" t="s">
        <v>429</v>
      </c>
      <c r="K431" s="2">
        <v>0.888888888888887</v>
      </c>
      <c r="L431" s="3">
        <f t="shared" si="22"/>
        <v>310.8888888888889</v>
      </c>
      <c r="M431" t="s">
        <v>429</v>
      </c>
      <c r="N431" t="s">
        <v>429</v>
      </c>
    </row>
    <row r="432" spans="1:14" ht="12.75">
      <c r="A432" t="s">
        <v>60</v>
      </c>
      <c r="B432" s="1">
        <v>36835</v>
      </c>
      <c r="C432" s="2">
        <v>0.8955902777777777</v>
      </c>
      <c r="D432" t="s">
        <v>421</v>
      </c>
      <c r="E432">
        <v>0.676</v>
      </c>
      <c r="F432">
        <v>10.5163</v>
      </c>
      <c r="G432" t="s">
        <v>422</v>
      </c>
      <c r="H432">
        <v>1.665</v>
      </c>
      <c r="I432">
        <v>158.2655</v>
      </c>
      <c r="K432" s="2">
        <v>0.890972222222221</v>
      </c>
      <c r="L432" s="3">
        <f t="shared" si="22"/>
        <v>310.8909722222222</v>
      </c>
      <c r="M432">
        <f t="shared" si="20"/>
        <v>512.0103476760736</v>
      </c>
      <c r="N432">
        <f t="shared" si="21"/>
        <v>219.44180726790924</v>
      </c>
    </row>
    <row r="433" spans="1:14" ht="12.75">
      <c r="A433" t="s">
        <v>61</v>
      </c>
      <c r="B433" s="1">
        <v>36835</v>
      </c>
      <c r="C433" s="2">
        <v>0.8976157407407408</v>
      </c>
      <c r="D433" t="s">
        <v>421</v>
      </c>
      <c r="E433">
        <v>0.675</v>
      </c>
      <c r="F433">
        <v>9.7232</v>
      </c>
      <c r="G433" t="s">
        <v>422</v>
      </c>
      <c r="H433">
        <v>1.668</v>
      </c>
      <c r="I433">
        <v>156.8979</v>
      </c>
      <c r="K433" s="2">
        <v>0.893055555555553</v>
      </c>
      <c r="L433" s="3">
        <f t="shared" si="22"/>
        <v>310.8930555555556</v>
      </c>
      <c r="M433">
        <f aca="true" t="shared" si="23" ref="M433:M484">500*F433/AVERAGE($Q$367,$Q$6)</f>
        <v>473.39644290520425</v>
      </c>
      <c r="N433">
        <f aca="true" t="shared" si="24" ref="N433:N484">(277-103)/(-60+(AVERAGE($Q$4,$P$367)))*I433+277-((277-103)/(-60+(AVERAGE($Q$4,$P$367)))*210)</f>
        <v>217.92025812023397</v>
      </c>
    </row>
    <row r="434" spans="1:14" ht="12.75">
      <c r="A434" t="s">
        <v>62</v>
      </c>
      <c r="B434" s="1">
        <v>36835</v>
      </c>
      <c r="C434" s="2">
        <v>0.899699074074074</v>
      </c>
      <c r="D434" t="s">
        <v>421</v>
      </c>
      <c r="E434">
        <v>0.676</v>
      </c>
      <c r="F434">
        <v>9.767</v>
      </c>
      <c r="G434" t="s">
        <v>422</v>
      </c>
      <c r="H434">
        <v>1.668</v>
      </c>
      <c r="I434">
        <v>184.0255</v>
      </c>
      <c r="K434" s="2">
        <v>0.895138888888886</v>
      </c>
      <c r="L434" s="3">
        <f t="shared" si="22"/>
        <v>310.8951388888889</v>
      </c>
      <c r="M434">
        <f t="shared" si="23"/>
        <v>475.5289470395682</v>
      </c>
      <c r="N434">
        <f t="shared" si="24"/>
        <v>248.10158062570062</v>
      </c>
    </row>
    <row r="435" spans="1:14" ht="12.75">
      <c r="A435" t="s">
        <v>63</v>
      </c>
      <c r="B435" s="1">
        <v>36835</v>
      </c>
      <c r="C435" s="2">
        <v>0.9018518518518519</v>
      </c>
      <c r="D435" t="s">
        <v>421</v>
      </c>
      <c r="E435">
        <v>0.676</v>
      </c>
      <c r="F435">
        <v>9.0642</v>
      </c>
      <c r="G435" t="s">
        <v>422</v>
      </c>
      <c r="H435">
        <v>1.67</v>
      </c>
      <c r="I435">
        <v>223.9535</v>
      </c>
      <c r="K435" s="2">
        <v>0.897222222222221</v>
      </c>
      <c r="L435" s="3">
        <f t="shared" si="22"/>
        <v>310.89722222222224</v>
      </c>
      <c r="M435">
        <f t="shared" si="23"/>
        <v>441.31150627173685</v>
      </c>
      <c r="N435">
        <f t="shared" si="24"/>
        <v>292.5242293302772</v>
      </c>
    </row>
    <row r="436" spans="1:14" ht="12.75">
      <c r="A436" t="s">
        <v>64</v>
      </c>
      <c r="B436" s="1">
        <v>36835</v>
      </c>
      <c r="C436" s="2">
        <v>0.9038773148148148</v>
      </c>
      <c r="D436" t="s">
        <v>421</v>
      </c>
      <c r="E436">
        <v>0.676</v>
      </c>
      <c r="F436">
        <v>9.2717</v>
      </c>
      <c r="G436" t="s">
        <v>422</v>
      </c>
      <c r="H436">
        <v>1.67</v>
      </c>
      <c r="I436">
        <v>190.2979</v>
      </c>
      <c r="K436" s="2">
        <v>0.899305555555554</v>
      </c>
      <c r="L436" s="3">
        <f t="shared" si="22"/>
        <v>310.89930555555554</v>
      </c>
      <c r="M436">
        <f t="shared" si="23"/>
        <v>451.41412289001374</v>
      </c>
      <c r="N436">
        <f t="shared" si="24"/>
        <v>255.08005742730816</v>
      </c>
    </row>
    <row r="437" spans="1:14" ht="12.75">
      <c r="A437" t="s">
        <v>65</v>
      </c>
      <c r="B437" s="1">
        <v>36835</v>
      </c>
      <c r="C437" s="2">
        <v>0.9059606481481483</v>
      </c>
      <c r="D437" t="s">
        <v>421</v>
      </c>
      <c r="E437">
        <v>0.676</v>
      </c>
      <c r="F437">
        <v>9.8452</v>
      </c>
      <c r="G437" t="s">
        <v>422</v>
      </c>
      <c r="H437">
        <v>1.666</v>
      </c>
      <c r="I437">
        <v>147.6355</v>
      </c>
      <c r="K437" s="2">
        <v>0.901388888888887</v>
      </c>
      <c r="L437" s="3">
        <f t="shared" si="22"/>
        <v>310.9013888888889</v>
      </c>
      <c r="M437">
        <f t="shared" si="23"/>
        <v>479.33629460366103</v>
      </c>
      <c r="N437">
        <f t="shared" si="24"/>
        <v>207.61520048245418</v>
      </c>
    </row>
    <row r="438" spans="1:14" ht="12.75">
      <c r="A438" t="s">
        <v>429</v>
      </c>
      <c r="B438" s="1">
        <v>36835</v>
      </c>
      <c r="C438">
        <f>AVERAGE(C437,C440)</f>
        <v>0.9090856481481482</v>
      </c>
      <c r="D438" t="s">
        <v>421</v>
      </c>
      <c r="E438" t="s">
        <v>429</v>
      </c>
      <c r="F438" t="s">
        <v>429</v>
      </c>
      <c r="G438" t="s">
        <v>422</v>
      </c>
      <c r="H438" t="s">
        <v>429</v>
      </c>
      <c r="I438" t="s">
        <v>429</v>
      </c>
      <c r="K438" s="2">
        <v>0.90347222222222</v>
      </c>
      <c r="L438" s="3">
        <f t="shared" si="22"/>
        <v>310.9034722222222</v>
      </c>
      <c r="M438" t="s">
        <v>429</v>
      </c>
      <c r="N438" t="s">
        <v>429</v>
      </c>
    </row>
    <row r="439" spans="1:14" ht="12.75">
      <c r="A439" t="s">
        <v>429</v>
      </c>
      <c r="B439" s="1">
        <v>36835</v>
      </c>
      <c r="C439">
        <f>AVERAGE(C438,C440)</f>
        <v>0.9106481481481481</v>
      </c>
      <c r="D439" t="s">
        <v>421</v>
      </c>
      <c r="E439" t="s">
        <v>429</v>
      </c>
      <c r="F439" t="s">
        <v>429</v>
      </c>
      <c r="G439" t="s">
        <v>422</v>
      </c>
      <c r="H439" t="s">
        <v>429</v>
      </c>
      <c r="I439" t="s">
        <v>429</v>
      </c>
      <c r="K439" s="2">
        <v>0.905555555555553</v>
      </c>
      <c r="L439" s="3">
        <f t="shared" si="22"/>
        <v>310.90555555555557</v>
      </c>
      <c r="M439" t="s">
        <v>429</v>
      </c>
      <c r="N439" t="s">
        <v>429</v>
      </c>
    </row>
    <row r="440" spans="1:14" ht="12.75">
      <c r="A440" t="s">
        <v>66</v>
      </c>
      <c r="B440" s="1">
        <v>36835</v>
      </c>
      <c r="C440" s="2">
        <v>0.9122106481481481</v>
      </c>
      <c r="D440" t="s">
        <v>421</v>
      </c>
      <c r="E440">
        <v>0.675</v>
      </c>
      <c r="F440">
        <v>9.6707</v>
      </c>
      <c r="G440" t="s">
        <v>422</v>
      </c>
      <c r="H440">
        <v>1.665</v>
      </c>
      <c r="I440">
        <v>150.9445</v>
      </c>
      <c r="K440" s="2">
        <v>0.907638888888886</v>
      </c>
      <c r="L440" s="3">
        <f t="shared" si="22"/>
        <v>310.90763888888887</v>
      </c>
      <c r="M440">
        <f t="shared" si="23"/>
        <v>470.8403591825077</v>
      </c>
      <c r="N440">
        <f t="shared" si="24"/>
        <v>211.29669077907423</v>
      </c>
    </row>
    <row r="441" spans="1:14" ht="12.75">
      <c r="A441" t="s">
        <v>67</v>
      </c>
      <c r="B441" s="1">
        <v>36835</v>
      </c>
      <c r="C441" s="2">
        <v>0.9143055555555556</v>
      </c>
      <c r="D441" t="s">
        <v>421</v>
      </c>
      <c r="E441">
        <v>0.676</v>
      </c>
      <c r="F441">
        <v>10.1595</v>
      </c>
      <c r="G441" t="s">
        <v>422</v>
      </c>
      <c r="H441">
        <v>1.668</v>
      </c>
      <c r="I441">
        <v>150.9248</v>
      </c>
      <c r="K441" s="2">
        <v>0.909722222222221</v>
      </c>
      <c r="L441" s="3">
        <f t="shared" si="22"/>
        <v>310.90972222222223</v>
      </c>
      <c r="M441">
        <f t="shared" si="23"/>
        <v>494.6387158235378</v>
      </c>
      <c r="N441">
        <f t="shared" si="24"/>
        <v>211.2747731728961</v>
      </c>
    </row>
    <row r="442" spans="1:14" ht="12.75">
      <c r="A442" t="s">
        <v>429</v>
      </c>
      <c r="B442" s="1">
        <v>36835</v>
      </c>
      <c r="C442">
        <f>AVERAGE(C441,C443)</f>
        <v>0.9163888888888889</v>
      </c>
      <c r="D442" t="s">
        <v>421</v>
      </c>
      <c r="E442" t="s">
        <v>429</v>
      </c>
      <c r="F442" t="s">
        <v>429</v>
      </c>
      <c r="G442" t="s">
        <v>422</v>
      </c>
      <c r="H442" t="s">
        <v>429</v>
      </c>
      <c r="I442" t="s">
        <v>429</v>
      </c>
      <c r="K442" s="2">
        <v>0.911805555555554</v>
      </c>
      <c r="L442" s="3">
        <f t="shared" si="22"/>
        <v>310.91180555555553</v>
      </c>
      <c r="M442" t="s">
        <v>429</v>
      </c>
      <c r="N442" t="s">
        <v>429</v>
      </c>
    </row>
    <row r="443" spans="1:14" ht="12.75">
      <c r="A443" t="s">
        <v>68</v>
      </c>
      <c r="B443" s="1">
        <v>36835</v>
      </c>
      <c r="C443" s="2">
        <v>0.9184722222222222</v>
      </c>
      <c r="D443" t="s">
        <v>421</v>
      </c>
      <c r="E443">
        <v>0.678</v>
      </c>
      <c r="F443">
        <v>9.1179</v>
      </c>
      <c r="G443" t="s">
        <v>422</v>
      </c>
      <c r="H443">
        <v>1.671</v>
      </c>
      <c r="I443">
        <v>147.4524</v>
      </c>
      <c r="K443" s="2">
        <v>0.913888888888887</v>
      </c>
      <c r="L443" s="3">
        <f t="shared" si="22"/>
        <v>310.9138888888889</v>
      </c>
      <c r="M443">
        <f t="shared" si="23"/>
        <v>443.926014765238</v>
      </c>
      <c r="N443">
        <f t="shared" si="24"/>
        <v>207.4114891275702</v>
      </c>
    </row>
    <row r="444" spans="1:14" ht="12.75">
      <c r="A444" t="s">
        <v>69</v>
      </c>
      <c r="B444" s="1">
        <v>36835</v>
      </c>
      <c r="C444" s="2">
        <v>0.9205555555555556</v>
      </c>
      <c r="D444" t="s">
        <v>421</v>
      </c>
      <c r="E444">
        <v>0.675</v>
      </c>
      <c r="F444">
        <v>9.1052</v>
      </c>
      <c r="G444" t="s">
        <v>422</v>
      </c>
      <c r="H444">
        <v>1.668</v>
      </c>
      <c r="I444">
        <v>153.4906</v>
      </c>
      <c r="K444" s="2">
        <v>0.915972222222221</v>
      </c>
      <c r="L444" s="3">
        <f t="shared" si="22"/>
        <v>310.9159722222222</v>
      </c>
      <c r="M444">
        <f t="shared" si="23"/>
        <v>443.30768594089045</v>
      </c>
      <c r="N444">
        <f t="shared" si="24"/>
        <v>214.12940230649158</v>
      </c>
    </row>
    <row r="445" spans="1:14" ht="12.75">
      <c r="A445" t="s">
        <v>70</v>
      </c>
      <c r="B445" s="1">
        <v>36835</v>
      </c>
      <c r="C445" s="2">
        <v>0.9226388888888889</v>
      </c>
      <c r="D445" t="s">
        <v>421</v>
      </c>
      <c r="E445">
        <v>0.676</v>
      </c>
      <c r="F445">
        <v>9.518</v>
      </c>
      <c r="G445" t="s">
        <v>422</v>
      </c>
      <c r="H445">
        <v>1.665</v>
      </c>
      <c r="I445">
        <v>155.3853</v>
      </c>
      <c r="K445" s="2">
        <v>0.918055555555554</v>
      </c>
      <c r="L445" s="3">
        <f t="shared" si="22"/>
        <v>310.91805555555555</v>
      </c>
      <c r="M445">
        <f t="shared" si="23"/>
        <v>463.40580709763594</v>
      </c>
      <c r="N445">
        <f t="shared" si="24"/>
        <v>216.23738649053692</v>
      </c>
    </row>
    <row r="446" spans="1:14" ht="12.75">
      <c r="A446" t="s">
        <v>71</v>
      </c>
      <c r="B446" s="1">
        <v>36835</v>
      </c>
      <c r="C446" s="2">
        <v>0.9247222222222221</v>
      </c>
      <c r="D446" t="s">
        <v>421</v>
      </c>
      <c r="E446">
        <v>0.676</v>
      </c>
      <c r="F446">
        <v>8.4027</v>
      </c>
      <c r="G446" t="s">
        <v>422</v>
      </c>
      <c r="H446">
        <v>1.665</v>
      </c>
      <c r="I446">
        <v>162.7067</v>
      </c>
      <c r="K446" s="2">
        <v>0.920138888888887</v>
      </c>
      <c r="L446" s="3">
        <f t="shared" si="22"/>
        <v>310.9201388888889</v>
      </c>
      <c r="M446">
        <f t="shared" si="23"/>
        <v>409.1048513657601</v>
      </c>
      <c r="N446">
        <f t="shared" si="24"/>
        <v>224.3829480069086</v>
      </c>
    </row>
    <row r="447" spans="1:14" ht="12.75">
      <c r="A447" t="s">
        <v>72</v>
      </c>
      <c r="B447" s="1">
        <v>36835</v>
      </c>
      <c r="C447" s="2">
        <v>0.9268055555555555</v>
      </c>
      <c r="D447" t="s">
        <v>421</v>
      </c>
      <c r="E447">
        <v>0.676</v>
      </c>
      <c r="F447">
        <v>9.5873</v>
      </c>
      <c r="G447" t="s">
        <v>422</v>
      </c>
      <c r="H447">
        <v>1.666</v>
      </c>
      <c r="I447">
        <v>155.7078</v>
      </c>
      <c r="K447" s="2">
        <v>0.922222222222221</v>
      </c>
      <c r="L447" s="3">
        <f t="shared" si="22"/>
        <v>310.9222222222222</v>
      </c>
      <c r="M447">
        <f t="shared" si="23"/>
        <v>466.77983761159544</v>
      </c>
      <c r="N447">
        <f t="shared" si="24"/>
        <v>216.59618994193008</v>
      </c>
    </row>
    <row r="448" spans="1:14" ht="12.75">
      <c r="A448" t="s">
        <v>73</v>
      </c>
      <c r="B448" s="1">
        <v>36835</v>
      </c>
      <c r="C448" s="2">
        <v>0.928900462962963</v>
      </c>
      <c r="D448" t="s">
        <v>421</v>
      </c>
      <c r="E448">
        <v>0.675</v>
      </c>
      <c r="F448">
        <v>8.9408</v>
      </c>
      <c r="G448" t="s">
        <v>422</v>
      </c>
      <c r="H448">
        <v>1.668</v>
      </c>
      <c r="I448">
        <v>157.1672</v>
      </c>
      <c r="K448" s="2">
        <v>0.924305555555553</v>
      </c>
      <c r="L448" s="3">
        <f t="shared" si="22"/>
        <v>310.9243055555556</v>
      </c>
      <c r="M448">
        <f t="shared" si="23"/>
        <v>435.30349234067484</v>
      </c>
      <c r="N448">
        <f t="shared" si="24"/>
        <v>218.21987290925776</v>
      </c>
    </row>
    <row r="449" spans="1:14" ht="12.75">
      <c r="A449" t="s">
        <v>74</v>
      </c>
      <c r="B449" s="1">
        <v>36835</v>
      </c>
      <c r="C449" s="2">
        <v>0.9309837962962964</v>
      </c>
      <c r="D449" t="s">
        <v>421</v>
      </c>
      <c r="E449">
        <v>0.676</v>
      </c>
      <c r="F449">
        <v>10.0327</v>
      </c>
      <c r="G449" t="s">
        <v>422</v>
      </c>
      <c r="H449">
        <v>1.668</v>
      </c>
      <c r="I449">
        <v>155.0566</v>
      </c>
      <c r="K449" s="2">
        <v>0.926388888888886</v>
      </c>
      <c r="L449" s="3">
        <f t="shared" si="22"/>
        <v>310.9263888888889</v>
      </c>
      <c r="M449">
        <f t="shared" si="23"/>
        <v>488.46516504186303</v>
      </c>
      <c r="N449">
        <f t="shared" si="24"/>
        <v>215.87168511232633</v>
      </c>
    </row>
    <row r="450" spans="1:14" ht="12.75">
      <c r="A450" t="s">
        <v>75</v>
      </c>
      <c r="B450" s="1">
        <v>36835</v>
      </c>
      <c r="C450" s="2">
        <v>0.9330671296296296</v>
      </c>
      <c r="D450" t="s">
        <v>421</v>
      </c>
      <c r="E450">
        <v>0.676</v>
      </c>
      <c r="F450">
        <v>9.3204</v>
      </c>
      <c r="G450" t="s">
        <v>422</v>
      </c>
      <c r="H450">
        <v>1.67</v>
      </c>
      <c r="I450">
        <v>153.8269</v>
      </c>
      <c r="K450" s="2">
        <v>0.928472222222221</v>
      </c>
      <c r="L450" s="3">
        <f t="shared" si="22"/>
        <v>310.92847222222224</v>
      </c>
      <c r="M450">
        <f t="shared" si="23"/>
        <v>453.78519483849607</v>
      </c>
      <c r="N450">
        <f t="shared" si="24"/>
        <v>214.5035592078979</v>
      </c>
    </row>
    <row r="451" spans="1:14" ht="12.75">
      <c r="A451" t="s">
        <v>76</v>
      </c>
      <c r="B451" s="1">
        <v>36835</v>
      </c>
      <c r="C451" s="2">
        <v>0.9351504629629629</v>
      </c>
      <c r="D451" t="s">
        <v>421</v>
      </c>
      <c r="E451">
        <v>0.675</v>
      </c>
      <c r="F451">
        <v>8.5488</v>
      </c>
      <c r="G451" t="s">
        <v>422</v>
      </c>
      <c r="H451">
        <v>1.67</v>
      </c>
      <c r="I451">
        <v>149.3757</v>
      </c>
      <c r="K451" s="2">
        <v>0.930555555555554</v>
      </c>
      <c r="L451" s="3">
        <f t="shared" si="22"/>
        <v>310.93055555555554</v>
      </c>
      <c r="M451">
        <f t="shared" si="23"/>
        <v>416.21806721120714</v>
      </c>
      <c r="N451">
        <f t="shared" si="24"/>
        <v>209.55129278048324</v>
      </c>
    </row>
    <row r="452" spans="1:14" ht="12.75">
      <c r="A452" t="s">
        <v>77</v>
      </c>
      <c r="B452" s="1">
        <v>36835</v>
      </c>
      <c r="C452" s="2">
        <v>0.9372337962962963</v>
      </c>
      <c r="D452" t="s">
        <v>421</v>
      </c>
      <c r="E452">
        <v>0.675</v>
      </c>
      <c r="F452">
        <v>8.3735</v>
      </c>
      <c r="G452" t="s">
        <v>422</v>
      </c>
      <c r="H452">
        <v>1.666</v>
      </c>
      <c r="I452">
        <v>151.3674</v>
      </c>
      <c r="K452" s="2">
        <v>0.932638888888887</v>
      </c>
      <c r="L452" s="3">
        <f t="shared" si="22"/>
        <v>310.9326388888889</v>
      </c>
      <c r="M452">
        <f t="shared" si="23"/>
        <v>407.68318194285087</v>
      </c>
      <c r="N452">
        <f t="shared" si="24"/>
        <v>211.7671961421569</v>
      </c>
    </row>
    <row r="453" spans="1:14" ht="12.75">
      <c r="A453" t="s">
        <v>429</v>
      </c>
      <c r="B453" s="1">
        <v>36835</v>
      </c>
      <c r="C453">
        <f>AVERAGE(C452,C454)</f>
        <v>0.9393171296296297</v>
      </c>
      <c r="D453" t="s">
        <v>421</v>
      </c>
      <c r="E453" t="s">
        <v>429</v>
      </c>
      <c r="F453" t="s">
        <v>429</v>
      </c>
      <c r="G453" t="s">
        <v>422</v>
      </c>
      <c r="H453" t="s">
        <v>429</v>
      </c>
      <c r="I453" t="s">
        <v>429</v>
      </c>
      <c r="K453" s="2">
        <v>0.93472222222222</v>
      </c>
      <c r="L453" s="3">
        <f t="shared" si="22"/>
        <v>310.9347222222222</v>
      </c>
      <c r="M453" t="s">
        <v>429</v>
      </c>
      <c r="N453" t="s">
        <v>429</v>
      </c>
    </row>
    <row r="454" spans="1:14" ht="12.75">
      <c r="A454" t="s">
        <v>78</v>
      </c>
      <c r="B454" s="1">
        <v>36835</v>
      </c>
      <c r="C454" s="2">
        <v>0.941400462962963</v>
      </c>
      <c r="D454" t="s">
        <v>421</v>
      </c>
      <c r="E454">
        <v>0.676</v>
      </c>
      <c r="F454">
        <v>8.9926</v>
      </c>
      <c r="G454" t="s">
        <v>422</v>
      </c>
      <c r="H454">
        <v>1.666</v>
      </c>
      <c r="I454">
        <v>147.1998</v>
      </c>
      <c r="K454" s="2">
        <v>0.936805555555553</v>
      </c>
      <c r="L454" s="3">
        <f aca="true" t="shared" si="25" ref="L454:L484">B454-DATE(1999,12,31)+K454</f>
        <v>310.93680555555557</v>
      </c>
      <c r="M454">
        <f t="shared" si="23"/>
        <v>437.8254949470688</v>
      </c>
      <c r="N454">
        <f t="shared" si="24"/>
        <v>207.13045423819992</v>
      </c>
    </row>
    <row r="455" spans="1:14" ht="12.75">
      <c r="A455" t="s">
        <v>429</v>
      </c>
      <c r="B455" s="1">
        <v>36835</v>
      </c>
      <c r="C455">
        <f>AVERAGE(C454,C457)</f>
        <v>0.94453125</v>
      </c>
      <c r="D455" t="s">
        <v>421</v>
      </c>
      <c r="E455" t="s">
        <v>429</v>
      </c>
      <c r="F455" t="s">
        <v>429</v>
      </c>
      <c r="G455" t="s">
        <v>422</v>
      </c>
      <c r="H455" t="s">
        <v>429</v>
      </c>
      <c r="I455" t="s">
        <v>429</v>
      </c>
      <c r="K455" s="2">
        <v>0.938888888888886</v>
      </c>
      <c r="L455" s="3">
        <f t="shared" si="25"/>
        <v>310.93888888888887</v>
      </c>
      <c r="M455" t="s">
        <v>429</v>
      </c>
      <c r="N455" t="s">
        <v>429</v>
      </c>
    </row>
    <row r="456" spans="1:14" ht="12.75">
      <c r="A456" t="s">
        <v>429</v>
      </c>
      <c r="B456" s="1">
        <v>36835</v>
      </c>
      <c r="C456">
        <f>AVERAGE(C455,C457)</f>
        <v>0.9460966435185185</v>
      </c>
      <c r="D456" t="s">
        <v>421</v>
      </c>
      <c r="E456" t="s">
        <v>429</v>
      </c>
      <c r="F456" t="s">
        <v>429</v>
      </c>
      <c r="G456" t="s">
        <v>422</v>
      </c>
      <c r="H456" t="s">
        <v>429</v>
      </c>
      <c r="I456" t="s">
        <v>429</v>
      </c>
      <c r="K456" s="2">
        <v>0.94097222222222</v>
      </c>
      <c r="L456" s="3">
        <f t="shared" si="25"/>
        <v>310.94097222222223</v>
      </c>
      <c r="M456" t="s">
        <v>429</v>
      </c>
      <c r="N456" t="s">
        <v>429</v>
      </c>
    </row>
    <row r="457" spans="1:14" ht="12.75">
      <c r="A457" t="s">
        <v>79</v>
      </c>
      <c r="B457" s="1">
        <v>36835</v>
      </c>
      <c r="C457" s="2">
        <v>0.9476620370370371</v>
      </c>
      <c r="D457" t="s">
        <v>421</v>
      </c>
      <c r="E457">
        <v>0.676</v>
      </c>
      <c r="F457">
        <v>9.0327</v>
      </c>
      <c r="G457" t="s">
        <v>422</v>
      </c>
      <c r="H457">
        <v>1.67</v>
      </c>
      <c r="I457">
        <v>145.0841</v>
      </c>
      <c r="K457" s="2">
        <v>0.943055555555554</v>
      </c>
      <c r="L457" s="3">
        <f t="shared" si="25"/>
        <v>310.94305555555553</v>
      </c>
      <c r="M457">
        <f t="shared" si="23"/>
        <v>439.77785603811895</v>
      </c>
      <c r="N457">
        <f t="shared" si="24"/>
        <v>204.77659234017668</v>
      </c>
    </row>
    <row r="458" spans="1:14" ht="12.75">
      <c r="A458" t="s">
        <v>429</v>
      </c>
      <c r="B458" s="1">
        <v>36835</v>
      </c>
      <c r="C458">
        <f>AVERAGE(C457,C459)</f>
        <v>0.9497453703703704</v>
      </c>
      <c r="D458" t="s">
        <v>421</v>
      </c>
      <c r="E458" t="s">
        <v>429</v>
      </c>
      <c r="F458" t="s">
        <v>429</v>
      </c>
      <c r="G458" t="s">
        <v>422</v>
      </c>
      <c r="H458" t="s">
        <v>429</v>
      </c>
      <c r="I458" t="s">
        <v>429</v>
      </c>
      <c r="K458" s="2">
        <v>0.945138888888887</v>
      </c>
      <c r="L458" s="3">
        <f t="shared" si="25"/>
        <v>310.9451388888889</v>
      </c>
      <c r="M458" t="s">
        <v>429</v>
      </c>
      <c r="N458" t="s">
        <v>429</v>
      </c>
    </row>
    <row r="459" spans="1:14" ht="12.75">
      <c r="A459" t="s">
        <v>80</v>
      </c>
      <c r="B459" s="1">
        <v>36835</v>
      </c>
      <c r="C459" s="2">
        <v>0.9518287037037036</v>
      </c>
      <c r="D459" t="s">
        <v>421</v>
      </c>
      <c r="E459">
        <v>0.676</v>
      </c>
      <c r="F459">
        <v>10.3427</v>
      </c>
      <c r="G459" t="s">
        <v>422</v>
      </c>
      <c r="H459">
        <v>1.67</v>
      </c>
      <c r="I459">
        <v>146.5916</v>
      </c>
      <c r="K459" s="2">
        <v>0.94722222222222</v>
      </c>
      <c r="L459" s="3">
        <f t="shared" si="25"/>
        <v>310.9472222222222</v>
      </c>
      <c r="M459">
        <f t="shared" si="23"/>
        <v>503.5582308330237</v>
      </c>
      <c r="N459">
        <f t="shared" si="24"/>
        <v>206.4537898687819</v>
      </c>
    </row>
    <row r="460" spans="1:14" ht="12.75">
      <c r="A460" t="s">
        <v>81</v>
      </c>
      <c r="B460" s="1">
        <v>36835</v>
      </c>
      <c r="C460" s="2">
        <v>0.953912037037037</v>
      </c>
      <c r="D460" t="s">
        <v>421</v>
      </c>
      <c r="E460">
        <v>0.676</v>
      </c>
      <c r="F460">
        <v>9.3153</v>
      </c>
      <c r="G460" t="s">
        <v>422</v>
      </c>
      <c r="H460">
        <v>1.666</v>
      </c>
      <c r="I460">
        <v>149.8995</v>
      </c>
      <c r="K460" s="2">
        <v>0.949305555555554</v>
      </c>
      <c r="L460" s="3">
        <f t="shared" si="25"/>
        <v>310.94930555555555</v>
      </c>
      <c r="M460">
        <f t="shared" si="23"/>
        <v>453.5368895625771</v>
      </c>
      <c r="N460">
        <f t="shared" si="24"/>
        <v>210.13405633967616</v>
      </c>
    </row>
    <row r="461" spans="1:14" ht="12.75">
      <c r="A461" t="s">
        <v>82</v>
      </c>
      <c r="B461" s="1">
        <v>36835</v>
      </c>
      <c r="C461" s="2">
        <v>0.9559953703703704</v>
      </c>
      <c r="D461" t="s">
        <v>421</v>
      </c>
      <c r="E461">
        <v>0.676</v>
      </c>
      <c r="F461">
        <v>9.7012</v>
      </c>
      <c r="G461" t="s">
        <v>422</v>
      </c>
      <c r="H461">
        <v>1.665</v>
      </c>
      <c r="I461">
        <v>147.934</v>
      </c>
      <c r="K461" s="2">
        <v>0.951388888888887</v>
      </c>
      <c r="L461" s="3">
        <f t="shared" si="25"/>
        <v>310.9513888888889</v>
      </c>
      <c r="M461">
        <f t="shared" si="23"/>
        <v>472.3253221071219</v>
      </c>
      <c r="N461">
        <f t="shared" si="24"/>
        <v>207.94730228165062</v>
      </c>
    </row>
    <row r="462" spans="1:14" ht="12.75">
      <c r="A462" t="s">
        <v>83</v>
      </c>
      <c r="B462" s="1">
        <v>36835</v>
      </c>
      <c r="C462" s="2">
        <v>0.9580787037037037</v>
      </c>
      <c r="D462" t="s">
        <v>421</v>
      </c>
      <c r="E462">
        <v>0.675</v>
      </c>
      <c r="F462">
        <v>9.9628</v>
      </c>
      <c r="G462" t="s">
        <v>422</v>
      </c>
      <c r="H462">
        <v>1.665</v>
      </c>
      <c r="I462">
        <v>145.2163</v>
      </c>
      <c r="K462" s="2">
        <v>0.95347222222222</v>
      </c>
      <c r="L462" s="3">
        <f t="shared" si="25"/>
        <v>310.9534722222222</v>
      </c>
      <c r="M462">
        <f t="shared" si="23"/>
        <v>485.06192214250126</v>
      </c>
      <c r="N462">
        <f t="shared" si="24"/>
        <v>204.9236739410268</v>
      </c>
    </row>
    <row r="463" spans="1:14" ht="12.75">
      <c r="A463" t="s">
        <v>84</v>
      </c>
      <c r="B463" s="1">
        <v>36835</v>
      </c>
      <c r="C463" s="2">
        <v>0.9602314814814815</v>
      </c>
      <c r="D463" t="s">
        <v>421</v>
      </c>
      <c r="E463">
        <v>0.675</v>
      </c>
      <c r="F463">
        <v>9.7279</v>
      </c>
      <c r="G463" t="s">
        <v>422</v>
      </c>
      <c r="H463">
        <v>1.666</v>
      </c>
      <c r="I463">
        <v>170.3239</v>
      </c>
      <c r="K463" s="2">
        <v>0.955555555555553</v>
      </c>
      <c r="L463" s="3">
        <f t="shared" si="25"/>
        <v>310.9555555555556</v>
      </c>
      <c r="M463">
        <f t="shared" si="23"/>
        <v>473.6252732575218</v>
      </c>
      <c r="N463">
        <f t="shared" si="24"/>
        <v>232.85760738660454</v>
      </c>
    </row>
    <row r="464" spans="1:14" ht="12.75">
      <c r="A464" t="s">
        <v>85</v>
      </c>
      <c r="B464" s="1">
        <v>36835</v>
      </c>
      <c r="C464" s="2">
        <v>0.9622569444444444</v>
      </c>
      <c r="D464" t="s">
        <v>421</v>
      </c>
      <c r="E464">
        <v>0.675</v>
      </c>
      <c r="F464">
        <v>9.0584</v>
      </c>
      <c r="G464" t="s">
        <v>422</v>
      </c>
      <c r="H464">
        <v>1.666</v>
      </c>
      <c r="I464">
        <v>156.6516</v>
      </c>
      <c r="K464" s="2">
        <v>0.957638888888886</v>
      </c>
      <c r="L464" s="3">
        <f t="shared" si="25"/>
        <v>310.9576388888889</v>
      </c>
      <c r="M464">
        <f t="shared" si="23"/>
        <v>441.02911987951524</v>
      </c>
      <c r="N464">
        <f t="shared" si="24"/>
        <v>217.64623241456528</v>
      </c>
    </row>
    <row r="465" spans="1:14" ht="12.75">
      <c r="A465" t="s">
        <v>429</v>
      </c>
      <c r="B465" s="1">
        <v>36835</v>
      </c>
      <c r="C465">
        <f>AVERAGE(C464,C467)</f>
        <v>0.9653819444444445</v>
      </c>
      <c r="D465" t="s">
        <v>421</v>
      </c>
      <c r="E465" t="s">
        <v>429</v>
      </c>
      <c r="F465" t="s">
        <v>429</v>
      </c>
      <c r="G465" t="s">
        <v>422</v>
      </c>
      <c r="H465" t="s">
        <v>429</v>
      </c>
      <c r="I465" t="s">
        <v>429</v>
      </c>
      <c r="K465" s="2">
        <v>0.959722222222219</v>
      </c>
      <c r="L465" s="3">
        <f t="shared" si="25"/>
        <v>310.95972222222224</v>
      </c>
      <c r="M465" t="s">
        <v>429</v>
      </c>
      <c r="N465" t="s">
        <v>429</v>
      </c>
    </row>
    <row r="466" spans="1:14" ht="12.75">
      <c r="A466" t="s">
        <v>429</v>
      </c>
      <c r="B466" s="1">
        <v>36835</v>
      </c>
      <c r="C466">
        <f>AVERAGE(C465,C467)</f>
        <v>0.9669444444444445</v>
      </c>
      <c r="D466" t="s">
        <v>421</v>
      </c>
      <c r="E466" t="s">
        <v>429</v>
      </c>
      <c r="F466" t="s">
        <v>429</v>
      </c>
      <c r="G466" t="s">
        <v>422</v>
      </c>
      <c r="H466" t="s">
        <v>429</v>
      </c>
      <c r="I466" t="s">
        <v>429</v>
      </c>
      <c r="K466" s="2">
        <v>0.961805555555554</v>
      </c>
      <c r="L466" s="3">
        <f t="shared" si="25"/>
        <v>310.96180555555554</v>
      </c>
      <c r="M466" t="s">
        <v>429</v>
      </c>
      <c r="N466" t="s">
        <v>429</v>
      </c>
    </row>
    <row r="467" spans="1:14" ht="12.75">
      <c r="A467" t="s">
        <v>86</v>
      </c>
      <c r="B467" s="1">
        <v>36835</v>
      </c>
      <c r="C467" s="2">
        <v>0.9685069444444445</v>
      </c>
      <c r="D467" t="s">
        <v>421</v>
      </c>
      <c r="E467">
        <v>0.676</v>
      </c>
      <c r="F467">
        <v>9.5123</v>
      </c>
      <c r="G467" t="s">
        <v>422</v>
      </c>
      <c r="H467">
        <v>1.67</v>
      </c>
      <c r="I467">
        <v>140.3627</v>
      </c>
      <c r="K467" s="2">
        <v>0.963888888888887</v>
      </c>
      <c r="L467" s="3">
        <f t="shared" si="25"/>
        <v>310.9638888888889</v>
      </c>
      <c r="M467">
        <f t="shared" si="23"/>
        <v>463.12828943631456</v>
      </c>
      <c r="N467">
        <f t="shared" si="24"/>
        <v>199.52370981178083</v>
      </c>
    </row>
    <row r="468" spans="1:14" ht="12.75">
      <c r="A468" t="s">
        <v>87</v>
      </c>
      <c r="B468" s="1">
        <v>36835</v>
      </c>
      <c r="C468" s="2">
        <v>0.9705902777777777</v>
      </c>
      <c r="D468" t="s">
        <v>421</v>
      </c>
      <c r="E468">
        <v>0.676</v>
      </c>
      <c r="F468">
        <v>9.1191</v>
      </c>
      <c r="G468" t="s">
        <v>422</v>
      </c>
      <c r="H468">
        <v>1.666</v>
      </c>
      <c r="I468">
        <v>144.7824</v>
      </c>
      <c r="K468" s="2">
        <v>0.96597222222222</v>
      </c>
      <c r="L468" s="3">
        <f t="shared" si="25"/>
        <v>310.9659722222222</v>
      </c>
      <c r="M468">
        <f t="shared" si="23"/>
        <v>443.98443953604243</v>
      </c>
      <c r="N468">
        <f t="shared" si="24"/>
        <v>204.44093032068727</v>
      </c>
    </row>
    <row r="469" spans="1:14" ht="12.75">
      <c r="A469" t="s">
        <v>88</v>
      </c>
      <c r="B469" s="1">
        <v>36835</v>
      </c>
      <c r="C469" s="2">
        <v>0.9726736111111111</v>
      </c>
      <c r="D469" t="s">
        <v>421</v>
      </c>
      <c r="E469">
        <v>0.676</v>
      </c>
      <c r="F469">
        <v>9.3393</v>
      </c>
      <c r="G469" t="s">
        <v>422</v>
      </c>
      <c r="H469">
        <v>1.666</v>
      </c>
      <c r="I469">
        <v>147.0883</v>
      </c>
      <c r="K469" s="2">
        <v>0.968055555555553</v>
      </c>
      <c r="L469" s="3">
        <f t="shared" si="25"/>
        <v>310.96805555555557</v>
      </c>
      <c r="M469">
        <f t="shared" si="23"/>
        <v>454.7053849786668</v>
      </c>
      <c r="N469">
        <f t="shared" si="24"/>
        <v>207.00640281236943</v>
      </c>
    </row>
    <row r="470" spans="1:14" ht="12.75">
      <c r="A470" t="s">
        <v>89</v>
      </c>
      <c r="B470" s="1">
        <v>36835</v>
      </c>
      <c r="C470" s="2">
        <v>0.9747685185185185</v>
      </c>
      <c r="D470" t="s">
        <v>421</v>
      </c>
      <c r="E470">
        <v>0.676</v>
      </c>
      <c r="F470">
        <v>9.7749</v>
      </c>
      <c r="G470" t="s">
        <v>422</v>
      </c>
      <c r="H470">
        <v>1.668</v>
      </c>
      <c r="I470">
        <v>147.0822</v>
      </c>
      <c r="K470" s="2">
        <v>0.970138888888886</v>
      </c>
      <c r="L470" s="3">
        <f t="shared" si="25"/>
        <v>310.97013888888887</v>
      </c>
      <c r="M470">
        <f t="shared" si="23"/>
        <v>475.91357678069784</v>
      </c>
      <c r="N470">
        <f t="shared" si="24"/>
        <v>206.99961614243605</v>
      </c>
    </row>
    <row r="471" spans="1:14" ht="12.75">
      <c r="A471" t="s">
        <v>90</v>
      </c>
      <c r="B471" s="1">
        <v>36835</v>
      </c>
      <c r="C471" s="2">
        <v>0.9768518518518517</v>
      </c>
      <c r="D471" t="s">
        <v>421</v>
      </c>
      <c r="E471">
        <v>0.676</v>
      </c>
      <c r="F471">
        <v>9.5928</v>
      </c>
      <c r="G471" t="s">
        <v>422</v>
      </c>
      <c r="H471">
        <v>1.67</v>
      </c>
      <c r="I471">
        <v>147.1842</v>
      </c>
      <c r="K471" s="2">
        <v>0.97222222222222</v>
      </c>
      <c r="L471" s="3">
        <f t="shared" si="25"/>
        <v>310.97222222222223</v>
      </c>
      <c r="M471">
        <f t="shared" si="23"/>
        <v>467.047617811116</v>
      </c>
      <c r="N471">
        <f t="shared" si="24"/>
        <v>207.1130981642721</v>
      </c>
    </row>
    <row r="472" spans="1:14" ht="12.75">
      <c r="A472" t="s">
        <v>91</v>
      </c>
      <c r="B472" s="1">
        <v>36835</v>
      </c>
      <c r="C472" s="2">
        <v>0.9789351851851852</v>
      </c>
      <c r="D472" t="s">
        <v>421</v>
      </c>
      <c r="E472">
        <v>0.676</v>
      </c>
      <c r="F472">
        <v>10.2356</v>
      </c>
      <c r="G472" t="s">
        <v>422</v>
      </c>
      <c r="H472">
        <v>1.67</v>
      </c>
      <c r="I472">
        <v>147.1602</v>
      </c>
      <c r="K472" s="2">
        <v>0.974305555555554</v>
      </c>
      <c r="L472" s="3">
        <f t="shared" si="25"/>
        <v>310.97430555555553</v>
      </c>
      <c r="M472">
        <f t="shared" si="23"/>
        <v>498.3438200387227</v>
      </c>
      <c r="N472">
        <f t="shared" si="24"/>
        <v>207.08639651207537</v>
      </c>
    </row>
    <row r="473" spans="1:14" ht="12.75">
      <c r="A473" t="s">
        <v>92</v>
      </c>
      <c r="B473" s="1">
        <v>36835</v>
      </c>
      <c r="C473" s="2">
        <v>0.9810185185185185</v>
      </c>
      <c r="D473" t="s">
        <v>421</v>
      </c>
      <c r="E473">
        <v>0.675</v>
      </c>
      <c r="F473">
        <v>9.4773</v>
      </c>
      <c r="G473" t="s">
        <v>422</v>
      </c>
      <c r="H473">
        <v>1.67</v>
      </c>
      <c r="I473">
        <v>144.6897</v>
      </c>
      <c r="K473" s="2">
        <v>0.976388888888887</v>
      </c>
      <c r="L473" s="3">
        <f t="shared" si="25"/>
        <v>310.9763888888889</v>
      </c>
      <c r="M473">
        <f t="shared" si="23"/>
        <v>461.42423362118353</v>
      </c>
      <c r="N473">
        <f t="shared" si="24"/>
        <v>204.33779518907753</v>
      </c>
    </row>
    <row r="474" spans="1:14" ht="12.75">
      <c r="A474" t="s">
        <v>93</v>
      </c>
      <c r="B474" s="1">
        <v>36835</v>
      </c>
      <c r="C474" s="2">
        <v>0.9831018518518518</v>
      </c>
      <c r="D474" t="s">
        <v>421</v>
      </c>
      <c r="E474">
        <v>0.675</v>
      </c>
      <c r="F474">
        <v>9.4336</v>
      </c>
      <c r="G474" t="s">
        <v>422</v>
      </c>
      <c r="H474">
        <v>1.666</v>
      </c>
      <c r="I474">
        <v>145.9214</v>
      </c>
      <c r="K474" s="2">
        <v>0.97847222222222</v>
      </c>
      <c r="L474" s="3">
        <f t="shared" si="25"/>
        <v>310.9784722222222</v>
      </c>
      <c r="M474">
        <f t="shared" si="23"/>
        <v>459.29659821772</v>
      </c>
      <c r="N474">
        <f t="shared" si="24"/>
        <v>205.70814623118903</v>
      </c>
    </row>
    <row r="475" spans="1:14" ht="12.75">
      <c r="A475" t="s">
        <v>94</v>
      </c>
      <c r="B475" s="1">
        <v>36835</v>
      </c>
      <c r="C475" s="2">
        <v>0.9851851851851853</v>
      </c>
      <c r="D475" t="s">
        <v>421</v>
      </c>
      <c r="E475">
        <v>0.676</v>
      </c>
      <c r="F475">
        <v>9.1685</v>
      </c>
      <c r="G475" t="s">
        <v>422</v>
      </c>
      <c r="H475">
        <v>1.666</v>
      </c>
      <c r="I475">
        <v>140.8102</v>
      </c>
      <c r="K475" s="2">
        <v>0.980555555555554</v>
      </c>
      <c r="L475" s="3">
        <f t="shared" si="25"/>
        <v>310.98055555555555</v>
      </c>
      <c r="M475">
        <f t="shared" si="23"/>
        <v>446.38959260082737</v>
      </c>
      <c r="N475">
        <f t="shared" si="24"/>
        <v>200.02158436836513</v>
      </c>
    </row>
    <row r="476" spans="1:14" ht="12.75">
      <c r="A476" t="s">
        <v>95</v>
      </c>
      <c r="B476" s="1">
        <v>36835</v>
      </c>
      <c r="C476" s="2">
        <v>0.9872800925925925</v>
      </c>
      <c r="D476" t="s">
        <v>421</v>
      </c>
      <c r="E476">
        <v>0.676</v>
      </c>
      <c r="F476">
        <v>10.6392</v>
      </c>
      <c r="G476" t="s">
        <v>422</v>
      </c>
      <c r="H476">
        <v>1.666</v>
      </c>
      <c r="I476">
        <v>139.5619</v>
      </c>
      <c r="K476" s="2">
        <v>0.982638888888887</v>
      </c>
      <c r="L476" s="3">
        <f t="shared" si="25"/>
        <v>310.9826388888889</v>
      </c>
      <c r="M476">
        <f t="shared" si="23"/>
        <v>517.9940179526338</v>
      </c>
      <c r="N476">
        <f t="shared" si="24"/>
        <v>198.63276468348428</v>
      </c>
    </row>
    <row r="477" spans="1:14" ht="12.75">
      <c r="A477" t="s">
        <v>429</v>
      </c>
      <c r="B477" s="1">
        <v>36835</v>
      </c>
      <c r="C477">
        <f>AVERAGE(C476,C478)</f>
        <v>0.9893923611111111</v>
      </c>
      <c r="D477" t="s">
        <v>421</v>
      </c>
      <c r="E477" t="s">
        <v>429</v>
      </c>
      <c r="F477" t="s">
        <v>429</v>
      </c>
      <c r="G477" t="s">
        <v>422</v>
      </c>
      <c r="H477" t="s">
        <v>429</v>
      </c>
      <c r="I477" t="s">
        <v>429</v>
      </c>
      <c r="K477" s="2">
        <v>0.98472222222222</v>
      </c>
      <c r="L477" s="3">
        <f t="shared" si="25"/>
        <v>310.9847222222222</v>
      </c>
      <c r="M477" t="s">
        <v>429</v>
      </c>
      <c r="N477" t="s">
        <v>429</v>
      </c>
    </row>
    <row r="478" spans="1:14" ht="12.75">
      <c r="A478" t="s">
        <v>96</v>
      </c>
      <c r="B478" s="1">
        <v>36835</v>
      </c>
      <c r="C478" s="2">
        <v>0.9915046296296296</v>
      </c>
      <c r="D478" t="s">
        <v>421</v>
      </c>
      <c r="E478">
        <v>0.676</v>
      </c>
      <c r="F478">
        <v>9.5698</v>
      </c>
      <c r="G478" t="s">
        <v>422</v>
      </c>
      <c r="H478">
        <v>1.67</v>
      </c>
      <c r="I478">
        <v>138.0118</v>
      </c>
      <c r="K478" s="2">
        <v>0.986805555555553</v>
      </c>
      <c r="L478" s="3">
        <f t="shared" si="25"/>
        <v>310.9868055555556</v>
      </c>
      <c r="M478">
        <f t="shared" si="23"/>
        <v>465.9278097040299</v>
      </c>
      <c r="N478">
        <f t="shared" si="24"/>
        <v>196.90817172222992</v>
      </c>
    </row>
    <row r="479" spans="1:14" ht="12.75">
      <c r="A479" t="s">
        <v>429</v>
      </c>
      <c r="B479" s="1">
        <v>36835</v>
      </c>
      <c r="C479">
        <f>AVERAGE(C478,C480)</f>
        <v>0.9935590277777777</v>
      </c>
      <c r="D479" t="s">
        <v>421</v>
      </c>
      <c r="E479" t="s">
        <v>429</v>
      </c>
      <c r="F479" t="s">
        <v>429</v>
      </c>
      <c r="G479" t="s">
        <v>422</v>
      </c>
      <c r="H479" t="s">
        <v>429</v>
      </c>
      <c r="I479" t="s">
        <v>429</v>
      </c>
      <c r="K479" s="2">
        <v>0.988888888888886</v>
      </c>
      <c r="L479" s="3">
        <f t="shared" si="25"/>
        <v>310.9888888888889</v>
      </c>
      <c r="M479" t="s">
        <v>429</v>
      </c>
      <c r="N479" t="s">
        <v>429</v>
      </c>
    </row>
    <row r="480" spans="1:14" ht="12.75">
      <c r="A480" t="s">
        <v>97</v>
      </c>
      <c r="B480" s="1">
        <v>36835</v>
      </c>
      <c r="C480" s="2">
        <v>0.9956134259259258</v>
      </c>
      <c r="D480" t="s">
        <v>421</v>
      </c>
      <c r="E480">
        <v>0.675</v>
      </c>
      <c r="F480">
        <v>9.2046</v>
      </c>
      <c r="G480" t="s">
        <v>422</v>
      </c>
      <c r="H480">
        <v>1.67</v>
      </c>
      <c r="I480">
        <v>140.3425</v>
      </c>
      <c r="K480" s="2">
        <v>0.990972222222219</v>
      </c>
      <c r="L480" s="3">
        <f t="shared" si="25"/>
        <v>310.99097222222224</v>
      </c>
      <c r="M480">
        <f t="shared" si="23"/>
        <v>448.1472044558625</v>
      </c>
      <c r="N480">
        <f t="shared" si="24"/>
        <v>199.50123592118192</v>
      </c>
    </row>
    <row r="481" spans="1:14" ht="12.75">
      <c r="A481" t="s">
        <v>98</v>
      </c>
      <c r="B481" s="1">
        <v>36835</v>
      </c>
      <c r="C481" s="2">
        <v>0.9976967592592593</v>
      </c>
      <c r="D481" t="s">
        <v>421</v>
      </c>
      <c r="E481">
        <v>0.676</v>
      </c>
      <c r="F481">
        <v>10.1372</v>
      </c>
      <c r="G481" t="s">
        <v>422</v>
      </c>
      <c r="H481">
        <v>1.671</v>
      </c>
      <c r="I481">
        <v>136.21</v>
      </c>
      <c r="K481" s="2">
        <v>0.993055555555554</v>
      </c>
      <c r="L481" s="3">
        <f t="shared" si="25"/>
        <v>310.99305555555554</v>
      </c>
      <c r="M481">
        <f t="shared" si="23"/>
        <v>493.5529888327543</v>
      </c>
      <c r="N481">
        <f t="shared" si="24"/>
        <v>194.90354518356267</v>
      </c>
    </row>
    <row r="482" spans="1:14" ht="12.75">
      <c r="A482" t="s">
        <v>429</v>
      </c>
      <c r="B482" s="1">
        <v>36835</v>
      </c>
      <c r="C482">
        <f>AVERAGE(C481,C483)</f>
        <v>0.4997858796296296</v>
      </c>
      <c r="D482" t="s">
        <v>421</v>
      </c>
      <c r="E482" t="s">
        <v>429</v>
      </c>
      <c r="F482" t="s">
        <v>429</v>
      </c>
      <c r="G482" t="s">
        <v>422</v>
      </c>
      <c r="H482" t="s">
        <v>429</v>
      </c>
      <c r="I482" t="s">
        <v>429</v>
      </c>
      <c r="K482" s="2">
        <v>0.995138888888887</v>
      </c>
      <c r="L482" s="3">
        <f t="shared" si="25"/>
        <v>310.9951388888889</v>
      </c>
      <c r="M482" t="s">
        <v>429</v>
      </c>
      <c r="N482" t="s">
        <v>429</v>
      </c>
    </row>
    <row r="483" spans="1:14" ht="12.75">
      <c r="A483" t="s">
        <v>99</v>
      </c>
      <c r="B483" s="1">
        <v>36835</v>
      </c>
      <c r="C483" s="2">
        <v>0.001875</v>
      </c>
      <c r="D483" t="s">
        <v>421</v>
      </c>
      <c r="E483">
        <v>0.676</v>
      </c>
      <c r="F483">
        <v>9.7773</v>
      </c>
      <c r="G483" t="s">
        <v>422</v>
      </c>
      <c r="H483">
        <v>1.666</v>
      </c>
      <c r="I483">
        <v>138.4525</v>
      </c>
      <c r="K483" s="2">
        <v>0.99722222222222</v>
      </c>
      <c r="L483" s="3">
        <f t="shared" si="25"/>
        <v>310.9972222222222</v>
      </c>
      <c r="M483">
        <f t="shared" si="23"/>
        <v>476.0304263223068</v>
      </c>
      <c r="N483">
        <f t="shared" si="24"/>
        <v>197.39848081069184</v>
      </c>
    </row>
    <row r="484" spans="1:14" ht="12.75">
      <c r="A484" t="s">
        <v>100</v>
      </c>
      <c r="B484" s="1">
        <v>36835</v>
      </c>
      <c r="C484" s="2">
        <v>0.004016203703703703</v>
      </c>
      <c r="D484" t="s">
        <v>421</v>
      </c>
      <c r="E484">
        <v>0.675</v>
      </c>
      <c r="F484">
        <v>9.1823</v>
      </c>
      <c r="G484" t="s">
        <v>422</v>
      </c>
      <c r="H484">
        <v>1.665</v>
      </c>
      <c r="I484">
        <v>144.9952</v>
      </c>
      <c r="K484" s="2">
        <v>0.999305555555553</v>
      </c>
      <c r="L484" s="3">
        <f t="shared" si="25"/>
        <v>310.99930555555557</v>
      </c>
      <c r="M484">
        <f t="shared" si="23"/>
        <v>447.061477465079</v>
      </c>
      <c r="N484">
        <f t="shared" si="24"/>
        <v>204.67768497016473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