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<sst xmlns="http://schemas.openxmlformats.org/spreadsheetml/2006/main" count="1891" uniqueCount="432">
  <si>
    <t>c:\data\co\001031\fld3160</t>
  </si>
  <si>
    <t>c:\data\co\001031\fld3161</t>
  </si>
  <si>
    <t>c:\data\co\001031\fld3162</t>
  </si>
  <si>
    <t>c:\data\co\001031\fld3163</t>
  </si>
  <si>
    <t>c:\data\co\001031\fld3164</t>
  </si>
  <si>
    <t>c:\data\co\001031\fld3165</t>
  </si>
  <si>
    <t>c:\data\co\001031\fld3166</t>
  </si>
  <si>
    <t>c:\data\co\001031\fld3167</t>
  </si>
  <si>
    <t>c:\data\co\001031\fld3168</t>
  </si>
  <si>
    <t>c:\data\co\001031\fld3169</t>
  </si>
  <si>
    <t>c:\data\co\001031\fld3170</t>
  </si>
  <si>
    <t>c:\data\co\001031\fld3171</t>
  </si>
  <si>
    <t>c:\data\co\001031\fld3172</t>
  </si>
  <si>
    <t>c:\data\co\001031\fld3173</t>
  </si>
  <si>
    <t>c:\data\co\001031\fld3174</t>
  </si>
  <si>
    <t>c:\data\co\001031\fld3175</t>
  </si>
  <si>
    <t>c:\data\co\001031\fld3176</t>
  </si>
  <si>
    <t>c:\data\co\001031\fld3177</t>
  </si>
  <si>
    <t>c:\data\co\001031\fld3178</t>
  </si>
  <si>
    <t>c:\data\co\001031\fld3179</t>
  </si>
  <si>
    <t>c:\data\co\001031\fld3180</t>
  </si>
  <si>
    <t>c:\data\co\001031\fld3181</t>
  </si>
  <si>
    <t>c:\data\co\001031\fld3182</t>
  </si>
  <si>
    <t>c:\data\co\001031\fld3183</t>
  </si>
  <si>
    <t>c:\data\co\001031\fld3184</t>
  </si>
  <si>
    <t>c:\data\co\001031\fld3185</t>
  </si>
  <si>
    <t>c:\data\co\001031\fld3186</t>
  </si>
  <si>
    <t>c:\data\co\001031\fld3187</t>
  </si>
  <si>
    <t>c:\data\co\001031\fld3188</t>
  </si>
  <si>
    <t>c:\data\co\001031\fld3189</t>
  </si>
  <si>
    <t>c:\data\co\001031\fld3190</t>
  </si>
  <si>
    <t>c:\data\co\001031\fld3191</t>
  </si>
  <si>
    <t>c:\data\co\001031\fld3192</t>
  </si>
  <si>
    <t>c:\data\co\001031\fld3193</t>
  </si>
  <si>
    <t>c:\data\co\001031\fld3194</t>
  </si>
  <si>
    <t>c:\data\co\001031\fld3195</t>
  </si>
  <si>
    <t>c:\data\co\001031\fld3196</t>
  </si>
  <si>
    <t>c:\data\co\001031\fld3197</t>
  </si>
  <si>
    <t>c:\data\co\001031\fld3198</t>
  </si>
  <si>
    <t>c:\data\co\001031\fld3199</t>
  </si>
  <si>
    <t>c:\data\co\001031\fld3200</t>
  </si>
  <si>
    <t>c:\data\co\001031\fld3201</t>
  </si>
  <si>
    <t>c:\data\co\001031\fld3202</t>
  </si>
  <si>
    <t>c:\data\co\001031\fld3203</t>
  </si>
  <si>
    <t>c:\data\co\001031\fld3204</t>
  </si>
  <si>
    <t>c:\data\co\001031\fld3205</t>
  </si>
  <si>
    <t>c:\data\co\001031\fld3206</t>
  </si>
  <si>
    <t>c:\data\co\001031\fld3207</t>
  </si>
  <si>
    <t>c:\data\co\001031\fld3208</t>
  </si>
  <si>
    <t>c:\data\co\001031\fld3209</t>
  </si>
  <si>
    <t>c:\data\co\001031\fld3210</t>
  </si>
  <si>
    <t>c:\data\co\001031\fld3211</t>
  </si>
  <si>
    <t>c:\data\co\001031\fld3212</t>
  </si>
  <si>
    <t>c:\data\co\001031\fld3213</t>
  </si>
  <si>
    <t>c:\data\co\001031\fld3214</t>
  </si>
  <si>
    <t>c:\data\co\001031\fld3215</t>
  </si>
  <si>
    <t>c:\data\co\001031\fld3216</t>
  </si>
  <si>
    <t>c:\data\co\001031\fld3217</t>
  </si>
  <si>
    <t>c:\data\co\001031\fld3218</t>
  </si>
  <si>
    <t>c:\data\co\001031\fld3219</t>
  </si>
  <si>
    <t>c:\data\co\001031\fld3220</t>
  </si>
  <si>
    <t>c:\data\co\001031\fld3221</t>
  </si>
  <si>
    <t>c:\data\co\001031\fld3222</t>
  </si>
  <si>
    <t>c:\data\co\001031\fld3223</t>
  </si>
  <si>
    <t>c:\data\co\001031\fld3224</t>
  </si>
  <si>
    <t>c:\data\co\001031\fld3225</t>
  </si>
  <si>
    <t>c:\data\co\001031\fld3226</t>
  </si>
  <si>
    <t>c:\data\co\001031\fld3227</t>
  </si>
  <si>
    <t>c:\data\co\001031\fld3228</t>
  </si>
  <si>
    <t>c:\data\co\001031\fld3229</t>
  </si>
  <si>
    <t>c:\data\co\001031\fld3230</t>
  </si>
  <si>
    <t>c:\data\co\001031\fld3231</t>
  </si>
  <si>
    <t>c:\data\co\001031\fld3232</t>
  </si>
  <si>
    <t>c:\data\co\001031\fld3233</t>
  </si>
  <si>
    <t>c:\data\co\001031\fld3234</t>
  </si>
  <si>
    <t>c:\data\co\001031\fld3235</t>
  </si>
  <si>
    <t>c:\data\co\001031\fld3236</t>
  </si>
  <si>
    <t>c:\data\co\001031\fld3237</t>
  </si>
  <si>
    <t>c:\data\co\001031\fld3238</t>
  </si>
  <si>
    <t>c:\data\co\001031\fld3239</t>
  </si>
  <si>
    <t>c:\data\co\001031\fld3240</t>
  </si>
  <si>
    <t>c:\data\co\001031\fld3241</t>
  </si>
  <si>
    <t>c:\data\co\001031\fld3242</t>
  </si>
  <si>
    <t>c:\data\co\001031\fld3243</t>
  </si>
  <si>
    <t>c:\data\co\001031\fld3244</t>
  </si>
  <si>
    <t>c:\data\co\001031\fld3245</t>
  </si>
  <si>
    <t>c:\data\co\001031\fld3246</t>
  </si>
  <si>
    <t>c:\data\co\001031\fld3247</t>
  </si>
  <si>
    <t>c:\data\co\001031\fld3248</t>
  </si>
  <si>
    <t>c:\data\co\001031\fld3249</t>
  </si>
  <si>
    <t>c:\data\co\001031\fld3250</t>
  </si>
  <si>
    <t>c:\data\co\001031\fld3251</t>
  </si>
  <si>
    <t>c:\data\co\001031\fld3252</t>
  </si>
  <si>
    <t>c:\data\co\001031\fld3253</t>
  </si>
  <si>
    <t>c:\data\co\001031\fld3254</t>
  </si>
  <si>
    <t>c:\data\co\001031\fld3255</t>
  </si>
  <si>
    <t>c:\data\co\001031\fld3256</t>
  </si>
  <si>
    <t>c:\data\co\001031\fld3257</t>
  </si>
  <si>
    <t>c:\data\co\001031\fld3258</t>
  </si>
  <si>
    <t>c:\data\co\001031\fld3259</t>
  </si>
  <si>
    <t>c:\data\co\001031\fld3260</t>
  </si>
  <si>
    <t>c:\data\co\001031\fld3261</t>
  </si>
  <si>
    <t>c:\data\co\001031\fld3262</t>
  </si>
  <si>
    <t>c:\data\co\001031\fld3263</t>
  </si>
  <si>
    <t>c:\data\co\001031\fld3264</t>
  </si>
  <si>
    <t>c:\data\co\001031\fld3265</t>
  </si>
  <si>
    <t>c:\data\co\001031\fld3266</t>
  </si>
  <si>
    <t>c:\data\co\001031\fld3267</t>
  </si>
  <si>
    <t>c:\data\co\001031\fld3268</t>
  </si>
  <si>
    <t>c:\data\co\001031\fld3269</t>
  </si>
  <si>
    <t>c:\data\co\001031\fld3270</t>
  </si>
  <si>
    <t>c:\data\co\001031\fld3271</t>
  </si>
  <si>
    <t>c:\data\co\001031\fld3272</t>
  </si>
  <si>
    <t>c:\data\co\001031\fld3273</t>
  </si>
  <si>
    <t>c:\data\co\001031\fld3274</t>
  </si>
  <si>
    <t>c:\data\co\001031\fld3275</t>
  </si>
  <si>
    <t>c:\data\co\001031\fld3276</t>
  </si>
  <si>
    <t>c:\data\co\001031\fld3277</t>
  </si>
  <si>
    <t>c:\data\co\001031\fld3278</t>
  </si>
  <si>
    <t>c:\data\co\001031\fld3279</t>
  </si>
  <si>
    <t>c:\data\co\001031\fld3280</t>
  </si>
  <si>
    <t>c:\data\co\001031\fld3281</t>
  </si>
  <si>
    <t>c:\data\co\001031\fld3282</t>
  </si>
  <si>
    <t>c:\data\co\001031\fld3283</t>
  </si>
  <si>
    <t>c:\data\co\001031\fld3284</t>
  </si>
  <si>
    <t>c:\data\co\001031\fld3285</t>
  </si>
  <si>
    <t>c:\data\co\001031\fld3286</t>
  </si>
  <si>
    <t>c:\data\co\001031\fld3287</t>
  </si>
  <si>
    <t>c:\data\co\001031\fld3288</t>
  </si>
  <si>
    <t>c:\data\co\001031\fld3289</t>
  </si>
  <si>
    <t>c:\data\co\001031\fld3290</t>
  </si>
  <si>
    <t>c:\data\co\001031\fld3291</t>
  </si>
  <si>
    <t>c:\data\co\001031\fld3292</t>
  </si>
  <si>
    <t>c:\data\co\001031\fld3293</t>
  </si>
  <si>
    <t>c:\data\co\001031\fld3294</t>
  </si>
  <si>
    <t>c:\data\co\001031\fld3295</t>
  </si>
  <si>
    <t>c:\data\co\001031\fld3296</t>
  </si>
  <si>
    <t>c:\data\co\001031\fld3297</t>
  </si>
  <si>
    <t>c:\data\co\001031\fld3298</t>
  </si>
  <si>
    <t>c:\data\co\001031\fld3299</t>
  </si>
  <si>
    <t>c:\data\co\001031\fld3300</t>
  </si>
  <si>
    <t>c:\data\co\001031\fld3301</t>
  </si>
  <si>
    <t>c:\data\co\001031\fld3302</t>
  </si>
  <si>
    <t>c:\data\co\001031\fld3303</t>
  </si>
  <si>
    <t>c:\data\co\001031\fld3304</t>
  </si>
  <si>
    <t>c:\data\co\001031\fld3305</t>
  </si>
  <si>
    <t>c:\data\co\001031\fld3306</t>
  </si>
  <si>
    <t>c:\data\co\001031\fld3307</t>
  </si>
  <si>
    <t>c:\data\co\001031\fld3308</t>
  </si>
  <si>
    <t>c:\data\co\001031\fld3309</t>
  </si>
  <si>
    <t>c:\data\co\001031\fld3310</t>
  </si>
  <si>
    <t>c:\data\co\001031\fld3311</t>
  </si>
  <si>
    <t>c:\data\co\001031\fld3312</t>
  </si>
  <si>
    <t>c:\data\co\001031\fld3313</t>
  </si>
  <si>
    <t>c:\data\co\001031\fld3314</t>
  </si>
  <si>
    <t>c:\data\co\001031\fld3315</t>
  </si>
  <si>
    <t>c:\data\co\001031\fld3316</t>
  </si>
  <si>
    <t>c:\data\co\001031\fld3317</t>
  </si>
  <si>
    <t>c:\data\co\001031\fld3318</t>
  </si>
  <si>
    <t>c:\data\co\001031\fld3319</t>
  </si>
  <si>
    <t>c:\data\co\001031\fld3320</t>
  </si>
  <si>
    <t>c:\data\co\001031\fld3321</t>
  </si>
  <si>
    <t>c:\data\co\001031\fld3322</t>
  </si>
  <si>
    <t>c:\data\co\001031\fld3323</t>
  </si>
  <si>
    <t>c:\data\co\001031\fld3324</t>
  </si>
  <si>
    <t>c:\data\co\001031\fld3325</t>
  </si>
  <si>
    <t>c:\data\co\001031\fld3326</t>
  </si>
  <si>
    <t>c:\data\co\001031\fld3327</t>
  </si>
  <si>
    <t>c:\data\co\001108\fld</t>
  </si>
  <si>
    <t>c:\data\co\001108\fld01</t>
  </si>
  <si>
    <t>c:\data\co\001108\fld02</t>
  </si>
  <si>
    <t>c:\data\co\001108\fld03</t>
  </si>
  <si>
    <t>c:\data\co\001108\fld04</t>
  </si>
  <si>
    <t>c:\data\co\001108\fld05</t>
  </si>
  <si>
    <t>c:\data\co\001108\fld06</t>
  </si>
  <si>
    <t>c:\data\co\001108\fld07</t>
  </si>
  <si>
    <t>c:\data\co\001108\fld08</t>
  </si>
  <si>
    <t>c:\data\co\001108\fld09</t>
  </si>
  <si>
    <t>c:\data\co\001108\fld10</t>
  </si>
  <si>
    <t>c:\data\co\001108\fld11</t>
  </si>
  <si>
    <t>c:\data\co\001108\fld12</t>
  </si>
  <si>
    <t>c:\data\co\001108\fld13</t>
  </si>
  <si>
    <t>c:\data\co\001108\fld14</t>
  </si>
  <si>
    <t>c:\data\co\001108\fld15</t>
  </si>
  <si>
    <t>c:\data\co\001108\fld16</t>
  </si>
  <si>
    <t>c:\data\co\001108\fld17</t>
  </si>
  <si>
    <t>c:\data\co\001108\fld18</t>
  </si>
  <si>
    <t>c:\data\co\001108\fld19</t>
  </si>
  <si>
    <t>c:\data\co\001108\fld20</t>
  </si>
  <si>
    <t>c:\data\co\001108\fld21</t>
  </si>
  <si>
    <t>c:\data\co\001108\fld22</t>
  </si>
  <si>
    <t>c:\data\co\001108\fld23</t>
  </si>
  <si>
    <t>c:\data\co\001108\fld24</t>
  </si>
  <si>
    <t>c:\data\co\001108\fld25</t>
  </si>
  <si>
    <t>c:\data\co\001108\fld26</t>
  </si>
  <si>
    <t>c:\data\co\001108\fld27</t>
  </si>
  <si>
    <t>c:\data\co\001108\fld28</t>
  </si>
  <si>
    <t>c:\data\co\001108\fld29</t>
  </si>
  <si>
    <t>c:\data\co\001108\fld30</t>
  </si>
  <si>
    <t>c:\data\co\001108\fld31</t>
  </si>
  <si>
    <t>c:\data\co\001108\fld32</t>
  </si>
  <si>
    <t>c:\data\co\001108\fld33</t>
  </si>
  <si>
    <t>c:\data\co\001108\fld34</t>
  </si>
  <si>
    <t>c:\data\co\001108\fld35</t>
  </si>
  <si>
    <t>c:\data\co\001108\fld36</t>
  </si>
  <si>
    <t>c:\data\co\001108\fld37</t>
  </si>
  <si>
    <t>c:\data\co\001108\fld38</t>
  </si>
  <si>
    <t>c:\data\co\001108\fld39</t>
  </si>
  <si>
    <t>c:\data\co\001108\fld40</t>
  </si>
  <si>
    <t>c:\data\co\001108\fld41</t>
  </si>
  <si>
    <t>c:\data\co\001108\fld42</t>
  </si>
  <si>
    <t>c:\data\co\001108\fld43</t>
  </si>
  <si>
    <t>c:\data\co\001108\fld44</t>
  </si>
  <si>
    <t>c:\data\co\001108\fld45</t>
  </si>
  <si>
    <t>c:\data\co\001108\fld46</t>
  </si>
  <si>
    <t>c:\data\co\001108\fld47</t>
  </si>
  <si>
    <t>c:\data\co\001108\fld48</t>
  </si>
  <si>
    <t>c:\data\co\001108\fld49</t>
  </si>
  <si>
    <t>c:\data\co\001108\fld50</t>
  </si>
  <si>
    <t>c:\data\co\001108\fld51</t>
  </si>
  <si>
    <t>c:\data\co\001108\fld52</t>
  </si>
  <si>
    <t>c:\data\co\001108\fld53</t>
  </si>
  <si>
    <t>c:\data\co\001108\fld54</t>
  </si>
  <si>
    <t>c:\data\co\001108\fld55</t>
  </si>
  <si>
    <t>c:\data\co\001108\fld56</t>
  </si>
  <si>
    <t>c:\data\co\001108\fld57</t>
  </si>
  <si>
    <t>c:\data\co\001108\fld58</t>
  </si>
  <si>
    <t>c:\data\co\001108\fld59</t>
  </si>
  <si>
    <t>c:\data\co\001108\fld60</t>
  </si>
  <si>
    <t>c:\data\co\001108\fld61</t>
  </si>
  <si>
    <t>c:\data\co\001108\fld62</t>
  </si>
  <si>
    <t>c:\data\co\001108\fld63</t>
  </si>
  <si>
    <t>c:\data\co\001108\fld64</t>
  </si>
  <si>
    <t>c:\data\co\001108\fld65</t>
  </si>
  <si>
    <t>c:\data\co\001108\fld66</t>
  </si>
  <si>
    <t>c:\data\co\001108\fld67</t>
  </si>
  <si>
    <t>c:\data\co\001108\fld68</t>
  </si>
  <si>
    <t>c:\data\co\001108\fld69</t>
  </si>
  <si>
    <t>c:\data\co\001108\fld70</t>
  </si>
  <si>
    <t>c:\data\co\001108\fld71</t>
  </si>
  <si>
    <t>c:\data\co\001108\fld72</t>
  </si>
  <si>
    <t>c:\data\co\001108\fld73</t>
  </si>
  <si>
    <t>c:\data\co\001108\fld74</t>
  </si>
  <si>
    <t>c:\data\co\001108\fld75</t>
  </si>
  <si>
    <t>c:\data\co\001108\fld76</t>
  </si>
  <si>
    <t>c:\data\co\001108\fld77</t>
  </si>
  <si>
    <t>c:\data\co\001108\fld78</t>
  </si>
  <si>
    <t>c:\data\co\001108\fld79</t>
  </si>
  <si>
    <t>c:\data\co\001108\fld80</t>
  </si>
  <si>
    <t>c:\data\co\001108\fld81</t>
  </si>
  <si>
    <t>c:\data\co\001108\fld82</t>
  </si>
  <si>
    <t>c:\data\co\001108\fld83</t>
  </si>
  <si>
    <t>c:\data\co\001108\fld84</t>
  </si>
  <si>
    <t>c:\data\co\001108\fld85</t>
  </si>
  <si>
    <t>c:\data\co\001108\fld86</t>
  </si>
  <si>
    <t>c:\data\co\001108\fld87</t>
  </si>
  <si>
    <t>c:\data\co\001108\fld88</t>
  </si>
  <si>
    <t>c:\data\co\001031\fld3005</t>
  </si>
  <si>
    <t>c:\data\co\001031\fld3006</t>
  </si>
  <si>
    <t>c:\data\co\001031\fld3007</t>
  </si>
  <si>
    <t>c:\data\co\001031\fld3008</t>
  </si>
  <si>
    <t>c:\data\co\001031\fld3009</t>
  </si>
  <si>
    <t>c:\data\co\001031\fld3010</t>
  </si>
  <si>
    <t>c:\data\co\001031\fld3011</t>
  </si>
  <si>
    <t>c:\data\co\001031\fld3012</t>
  </si>
  <si>
    <t>c:\data\co\001031\fld3013</t>
  </si>
  <si>
    <t>c:\data\co\001031\fld3014</t>
  </si>
  <si>
    <t>c:\data\co\001031\fld3015</t>
  </si>
  <si>
    <t>c:\data\co\001031\fld3016</t>
  </si>
  <si>
    <t>c:\data\co\001031\fld3017</t>
  </si>
  <si>
    <t>c:\data\co\001031\fld3018</t>
  </si>
  <si>
    <t>c:\data\co\001031\fld3019</t>
  </si>
  <si>
    <t>c:\data\co\001031\fld3020</t>
  </si>
  <si>
    <t>c:\data\co\001031\fld3021</t>
  </si>
  <si>
    <t>c:\data\co\001031\fld3022</t>
  </si>
  <si>
    <t>c:\data\co\001031\fld3023</t>
  </si>
  <si>
    <t>c:\data\co\001031\fld3024</t>
  </si>
  <si>
    <t>c:\data\co\001031\fld3025</t>
  </si>
  <si>
    <t>c:\data\co\001031\fld3026</t>
  </si>
  <si>
    <t>c:\data\co\001031\fld3027</t>
  </si>
  <si>
    <t>c:\data\co\001031\fld3028</t>
  </si>
  <si>
    <t>c:\data\co\001031\fld3029</t>
  </si>
  <si>
    <t>c:\data\co\001031\fld3030</t>
  </si>
  <si>
    <t>c:\data\co\001031\fld3031</t>
  </si>
  <si>
    <t>c:\data\co\001031\fld3032</t>
  </si>
  <si>
    <t>c:\data\co\001031\fld3033</t>
  </si>
  <si>
    <t>c:\data\co\001031\fld3034</t>
  </si>
  <si>
    <t>c:\data\co\001031\fld3035</t>
  </si>
  <si>
    <t>c:\data\co\001031\fld3036</t>
  </si>
  <si>
    <t>c:\data\co\001031\fld3037</t>
  </si>
  <si>
    <t>c:\data\co\001031\fld3038</t>
  </si>
  <si>
    <t>c:\data\co\001031\fld3039</t>
  </si>
  <si>
    <t>c:\data\co\001031\fld3040</t>
  </si>
  <si>
    <t>c:\data\co\001031\fld3041</t>
  </si>
  <si>
    <t>c:\data\co\001031\fld3042</t>
  </si>
  <si>
    <t>c:\data\co\001031\fld3043</t>
  </si>
  <si>
    <t>c:\data\co\001031\fld3044</t>
  </si>
  <si>
    <t>c:\data\co\001031\fld3045</t>
  </si>
  <si>
    <t>c:\data\co\001031\fld3046</t>
  </si>
  <si>
    <t>c:\data\co\001031\fld3047</t>
  </si>
  <si>
    <t>c:\data\co\001031\fld3048</t>
  </si>
  <si>
    <t>c:\data\co\001031\fld3049</t>
  </si>
  <si>
    <t>c:\data\co\001031\fld3050</t>
  </si>
  <si>
    <t>c:\data\co\001031\fld3051</t>
  </si>
  <si>
    <t>c:\data\co\001031\fld3052</t>
  </si>
  <si>
    <t>c:\data\co\001031\fld3053</t>
  </si>
  <si>
    <t>c:\data\co\001031\fld3054</t>
  </si>
  <si>
    <t>c:\data\co\001031\fld3055</t>
  </si>
  <si>
    <t>c:\data\co\001031\fld3056</t>
  </si>
  <si>
    <t>c:\data\co\001031\fld3057</t>
  </si>
  <si>
    <t>c:\data\co\001031\fld3058</t>
  </si>
  <si>
    <t>c:\data\co\001031\fld3059</t>
  </si>
  <si>
    <t>c:\data\co\001031\fld3060</t>
  </si>
  <si>
    <t>c:\data\co\001031\fld3061</t>
  </si>
  <si>
    <t>c:\data\co\001031\fld3062</t>
  </si>
  <si>
    <t>c:\data\co\001031\fld3063</t>
  </si>
  <si>
    <t>c:\data\co\001031\fld3064</t>
  </si>
  <si>
    <t>c:\data\co\001031\fld3065</t>
  </si>
  <si>
    <t>c:\data\co\001031\fld3066</t>
  </si>
  <si>
    <t>c:\data\co\001031\fld3067</t>
  </si>
  <si>
    <t>c:\data\co\001031\fld3068</t>
  </si>
  <si>
    <t>c:\data\co\001031\fld3069</t>
  </si>
  <si>
    <t>c:\data\co\001031\fld3070</t>
  </si>
  <si>
    <t>c:\data\co\001031\fld3071</t>
  </si>
  <si>
    <t>c:\data\co\001031\fld3072</t>
  </si>
  <si>
    <t>c:\data\co\001031\fld3073</t>
  </si>
  <si>
    <t>c:\data\co\001031\fld3074</t>
  </si>
  <si>
    <t>c:\data\co\001031\fld3075</t>
  </si>
  <si>
    <t>c:\data\co\001031\fld3076</t>
  </si>
  <si>
    <t>c:\data\co\001031\fld3077</t>
  </si>
  <si>
    <t>c:\data\co\001031\fld3078</t>
  </si>
  <si>
    <t>c:\data\co\001031\fld3079</t>
  </si>
  <si>
    <t>c:\data\co\001031\fld3080</t>
  </si>
  <si>
    <t>c:\data\co\001031\fld3081</t>
  </si>
  <si>
    <t>c:\data\co\001031\fld3082</t>
  </si>
  <si>
    <t>c:\data\co\001031\fld3083</t>
  </si>
  <si>
    <t>c:\data\co\001031\fld3084</t>
  </si>
  <si>
    <t>c:\data\co\001031\fld3085</t>
  </si>
  <si>
    <t>c:\data\co\001031\fld3086</t>
  </si>
  <si>
    <t>c:\data\co\001031\fld3087</t>
  </si>
  <si>
    <t>c:\data\co\001031\fld3088</t>
  </si>
  <si>
    <t>c:\data\co\001031\fld3089</t>
  </si>
  <si>
    <t>c:\data\co\001031\fld3090</t>
  </si>
  <si>
    <t>c:\data\co\001031\fld3091</t>
  </si>
  <si>
    <t>c:\data\co\001031\fld3092</t>
  </si>
  <si>
    <t>c:\data\co\001031\fld3093</t>
  </si>
  <si>
    <t>c:\data\co\001031\fld3094</t>
  </si>
  <si>
    <t>c:\data\co\001031\fld3095</t>
  </si>
  <si>
    <t>c:\data\co\001031\fld3096</t>
  </si>
  <si>
    <t>c:\data\co\001031\fld3097</t>
  </si>
  <si>
    <t>c:\data\co\001031\fld3098</t>
  </si>
  <si>
    <t>c:\data\co\001031\fld3099</t>
  </si>
  <si>
    <t>c:\data\co\001031\fld3100</t>
  </si>
  <si>
    <t>c:\data\co\001031\fld3101</t>
  </si>
  <si>
    <t>c:\data\co\001031\fld3102</t>
  </si>
  <si>
    <t>c:\data\co\001031\fld3103</t>
  </si>
  <si>
    <t>c:\data\co\001031\fld3104</t>
  </si>
  <si>
    <t>c:\data\co\001031\fld3105</t>
  </si>
  <si>
    <t>c:\data\co\001031\fld3106</t>
  </si>
  <si>
    <t>c:\data\co\001031\fld3107</t>
  </si>
  <si>
    <t>c:\data\co\001031\fld3108</t>
  </si>
  <si>
    <t>c:\data\co\001031\fld3109</t>
  </si>
  <si>
    <t>c:\data\co\001031\fld3110</t>
  </si>
  <si>
    <t>c:\data\co\001031\fld3111</t>
  </si>
  <si>
    <t>c:\data\co\001031\fld3112</t>
  </si>
  <si>
    <t>c:\data\co\001031\fld3113</t>
  </si>
  <si>
    <t>c:\data\co\001031\fld3114</t>
  </si>
  <si>
    <t>c:\data\co\001031\fld3115</t>
  </si>
  <si>
    <t>c:\data\co\001031\fld3116</t>
  </si>
  <si>
    <t>c:\data\co\001031\fld3117</t>
  </si>
  <si>
    <t>c:\data\co\001031\fld3118</t>
  </si>
  <si>
    <t>c:\data\co\001031\fld3119</t>
  </si>
  <si>
    <t>c:\data\co\001031\fld3120</t>
  </si>
  <si>
    <t>c:\data\co\001031\fld3121</t>
  </si>
  <si>
    <t>c:\data\co\001031\fld3122</t>
  </si>
  <si>
    <t>c:\data\co\001031\fld3123</t>
  </si>
  <si>
    <t>c:\data\co\001031\fld3124</t>
  </si>
  <si>
    <t>c:\data\co\001031\fld3125</t>
  </si>
  <si>
    <t>c:\data\co\001031\fld3126</t>
  </si>
  <si>
    <t>c:\data\co\001031\fld3127</t>
  </si>
  <si>
    <t>c:\data\co\001031\fld3128</t>
  </si>
  <si>
    <t>c:\data\co\001031\fld3129</t>
  </si>
  <si>
    <t>c:\data\co\001031\fld3130</t>
  </si>
  <si>
    <t>c:\data\co\001031\fld3131</t>
  </si>
  <si>
    <t>c:\data\co\001031\fld3132</t>
  </si>
  <si>
    <t>c:\data\co\001031\fld3133</t>
  </si>
  <si>
    <t>c:\data\co\001031\fld3134</t>
  </si>
  <si>
    <t>c:\data\co\001031\fld3135</t>
  </si>
  <si>
    <t>c:\data\co\001031\fld3136</t>
  </si>
  <si>
    <t>c:\data\co\001031\fld3137</t>
  </si>
  <si>
    <t>c:\data\co\001031\fld3138</t>
  </si>
  <si>
    <t>c:\data\co\001031\fld3139</t>
  </si>
  <si>
    <t>c:\data\co\001031\fld3140</t>
  </si>
  <si>
    <t>c:\data\co\001031\fld3141</t>
  </si>
  <si>
    <t>c:\data\co\001031\fld3142</t>
  </si>
  <si>
    <t>c:\data\co\001031\fld3143</t>
  </si>
  <si>
    <t>c:\data\co\001031\fld3144</t>
  </si>
  <si>
    <t>c:\data\co\001031\fld3145</t>
  </si>
  <si>
    <t>c:\data\co\001031\fld3146</t>
  </si>
  <si>
    <t>c:\data\co\001031\fld3147</t>
  </si>
  <si>
    <t>c:\data\co\001031\fld3148</t>
  </si>
  <si>
    <t>c:\data\co\001031\fld3149</t>
  </si>
  <si>
    <t>c:\data\co\001031\fld3150</t>
  </si>
  <si>
    <t>c:\data\co\001031\fld3151</t>
  </si>
  <si>
    <t>c:\data\co\001031\fld3152</t>
  </si>
  <si>
    <t>c:\data\co\001031\fld3153</t>
  </si>
  <si>
    <t>c:\data\co\001031\fld3154</t>
  </si>
  <si>
    <t>c:\data\co\001031\fld3155</t>
  </si>
  <si>
    <t>c:\data\co\001031\fld3156</t>
  </si>
  <si>
    <t>c:\data\co\001031\fld3157</t>
  </si>
  <si>
    <t>c:\data\co\001031\fld3158</t>
  </si>
  <si>
    <t>c:\data\co\001031\fld3159</t>
  </si>
  <si>
    <t>lower calib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</si>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</sst>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85"/>
  <sheetViews>
    <sheetView tabSelected="1" workbookViewId="0" topLeftCell="B474">
      <selection activeCell="B476" sqref="B476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413</v>
      </c>
      <c r="B3" t="s">
        <v>414</v>
      </c>
      <c r="C3" t="s">
        <v>415</v>
      </c>
      <c r="E3" t="s">
        <v>416</v>
      </c>
      <c r="F3" t="s">
        <v>417</v>
      </c>
      <c r="H3" t="s">
        <v>418</v>
      </c>
      <c r="I3" t="s">
        <v>419</v>
      </c>
      <c r="K3" t="s">
        <v>420</v>
      </c>
      <c r="L3" t="s">
        <v>421</v>
      </c>
      <c r="M3" t="s">
        <v>422</v>
      </c>
      <c r="N3" t="s">
        <v>423</v>
      </c>
      <c r="O3" t="s">
        <v>424</v>
      </c>
      <c r="P3" t="s">
        <v>425</v>
      </c>
      <c r="Q3" t="s">
        <v>426</v>
      </c>
    </row>
    <row r="4" spans="11:17" ht="12.75">
      <c r="K4" t="s">
        <v>427</v>
      </c>
      <c r="M4" t="s">
        <v>428</v>
      </c>
      <c r="N4" t="s">
        <v>429</v>
      </c>
      <c r="O4">
        <v>277</v>
      </c>
      <c r="P4">
        <v>218.17666666666665</v>
      </c>
      <c r="Q4">
        <v>61.67496666666667</v>
      </c>
    </row>
    <row r="5" spans="1:16" ht="12.75">
      <c r="A5" t="s">
        <v>257</v>
      </c>
      <c r="B5" s="1">
        <v>36838</v>
      </c>
      <c r="C5" s="2">
        <v>0.007592592592592593</v>
      </c>
      <c r="D5" t="s">
        <v>422</v>
      </c>
      <c r="E5">
        <v>0.676</v>
      </c>
      <c r="F5">
        <v>10.2921</v>
      </c>
      <c r="G5" t="s">
        <v>423</v>
      </c>
      <c r="H5">
        <v>1.671</v>
      </c>
      <c r="I5">
        <v>90.3023</v>
      </c>
      <c r="K5" s="2">
        <v>0.001388888888888889</v>
      </c>
      <c r="L5" s="3">
        <f>B5-DATE(1999,12,31)+K5</f>
        <v>313.00138888888887</v>
      </c>
      <c r="M5">
        <f>500*F5/AVERAGE($Q$47,$P$6)</f>
        <v>506.3988073272618</v>
      </c>
      <c r="N5">
        <f>(277-103)/(-60+(AVERAGE($P$4,$P$47)))*I5+277-((277-103)/(-60+(AVERAGE($P$4,$P$47)))*210)</f>
        <v>145.67339173392415</v>
      </c>
      <c r="P5" t="s">
        <v>422</v>
      </c>
    </row>
    <row r="6" spans="1:16" ht="12.75">
      <c r="A6" t="s">
        <v>258</v>
      </c>
      <c r="B6" s="1">
        <v>36838</v>
      </c>
      <c r="C6" s="2">
        <v>0.009675925925925926</v>
      </c>
      <c r="D6" t="s">
        <v>422</v>
      </c>
      <c r="E6">
        <v>0.676</v>
      </c>
      <c r="F6">
        <v>10.4851</v>
      </c>
      <c r="G6" t="s">
        <v>423</v>
      </c>
      <c r="H6">
        <v>1.671</v>
      </c>
      <c r="I6">
        <v>97.0342</v>
      </c>
      <c r="K6" s="2">
        <v>0.003472222222222222</v>
      </c>
      <c r="L6" s="3">
        <f aca="true" t="shared" si="0" ref="L6:L69">B6-DATE(1999,12,31)+K6</f>
        <v>313.00347222222223</v>
      </c>
      <c r="M6">
        <f aca="true" t="shared" si="1" ref="M6:M44">500*F6/AVERAGE($Q$47,$P$6)</f>
        <v>515.8949227764083</v>
      </c>
      <c r="N6">
        <f aca="true" t="shared" si="2" ref="N6:N44">(277-103)/(-60+(AVERAGE($P$4,$P$47)))*I6+277-((277-103)/(-60+(AVERAGE($P$4,$P$47)))*210)</f>
        <v>153.0593113813894</v>
      </c>
      <c r="O6">
        <v>10</v>
      </c>
      <c r="P6">
        <v>9.984499999999999</v>
      </c>
    </row>
    <row r="7" spans="1:14" ht="12.75">
      <c r="A7" t="s">
        <v>259</v>
      </c>
      <c r="B7" s="1">
        <v>36838</v>
      </c>
      <c r="C7" s="2">
        <v>0.01175925925925926</v>
      </c>
      <c r="D7" t="s">
        <v>422</v>
      </c>
      <c r="E7">
        <v>0.678</v>
      </c>
      <c r="F7">
        <v>9.7021</v>
      </c>
      <c r="G7" t="s">
        <v>423</v>
      </c>
      <c r="H7">
        <v>1.668</v>
      </c>
      <c r="I7">
        <v>131.8401</v>
      </c>
      <c r="K7" s="2">
        <v>0.005555555555555556</v>
      </c>
      <c r="L7" s="3">
        <f t="shared" si="0"/>
        <v>313.00555555555553</v>
      </c>
      <c r="M7">
        <f t="shared" si="1"/>
        <v>477.36923160189144</v>
      </c>
      <c r="N7">
        <f t="shared" si="2"/>
        <v>191.2466850289048</v>
      </c>
    </row>
    <row r="8" spans="1:14" ht="12.75">
      <c r="A8" t="s">
        <v>260</v>
      </c>
      <c r="B8" s="1">
        <v>36838</v>
      </c>
      <c r="C8" s="2">
        <v>0.013842592592592594</v>
      </c>
      <c r="D8" t="s">
        <v>422</v>
      </c>
      <c r="E8">
        <v>0.676</v>
      </c>
      <c r="F8">
        <v>9.6314</v>
      </c>
      <c r="G8" t="s">
        <v>423</v>
      </c>
      <c r="H8">
        <v>1.668</v>
      </c>
      <c r="I8">
        <v>93.8415</v>
      </c>
      <c r="K8" s="2">
        <v>0.007638888888888889</v>
      </c>
      <c r="L8" s="3">
        <f t="shared" si="0"/>
        <v>313.0076388888889</v>
      </c>
      <c r="M8">
        <f t="shared" si="1"/>
        <v>473.89060278191903</v>
      </c>
      <c r="N8">
        <f t="shared" si="2"/>
        <v>149.55643319566732</v>
      </c>
    </row>
    <row r="9" spans="1:14" ht="12.75">
      <c r="A9" t="s">
        <v>261</v>
      </c>
      <c r="B9" s="1">
        <v>36838</v>
      </c>
      <c r="C9" s="2">
        <v>0.0159375</v>
      </c>
      <c r="D9" t="s">
        <v>422</v>
      </c>
      <c r="E9">
        <v>0.676</v>
      </c>
      <c r="F9">
        <v>11.8054</v>
      </c>
      <c r="G9" t="s">
        <v>423</v>
      </c>
      <c r="H9">
        <v>1.67</v>
      </c>
      <c r="I9">
        <v>95.7023</v>
      </c>
      <c r="K9" s="2">
        <v>0.009722222222222222</v>
      </c>
      <c r="L9" s="3">
        <f t="shared" si="0"/>
        <v>313.0097222222222</v>
      </c>
      <c r="M9">
        <f t="shared" si="1"/>
        <v>580.8572089293008</v>
      </c>
      <c r="N9">
        <f t="shared" si="2"/>
        <v>151.59801421737043</v>
      </c>
    </row>
    <row r="10" spans="1:14" ht="12.75">
      <c r="A10" t="s">
        <v>262</v>
      </c>
      <c r="B10" s="1">
        <v>36838</v>
      </c>
      <c r="C10" s="2">
        <v>0.018020833333333333</v>
      </c>
      <c r="D10" t="s">
        <v>422</v>
      </c>
      <c r="E10">
        <v>0.678</v>
      </c>
      <c r="F10">
        <v>10.0357</v>
      </c>
      <c r="G10" t="s">
        <v>423</v>
      </c>
      <c r="H10">
        <v>1.671</v>
      </c>
      <c r="I10">
        <v>92.8527</v>
      </c>
      <c r="K10" s="2">
        <v>0.011805555555555555</v>
      </c>
      <c r="L10" s="3">
        <f t="shared" si="0"/>
        <v>313.01180555555555</v>
      </c>
      <c r="M10">
        <f t="shared" si="1"/>
        <v>493.78324255440594</v>
      </c>
      <c r="N10">
        <f t="shared" si="2"/>
        <v>148.47156898980958</v>
      </c>
    </row>
    <row r="11" spans="1:14" ht="12.75">
      <c r="A11" t="s">
        <v>430</v>
      </c>
      <c r="B11" s="1">
        <v>36838</v>
      </c>
      <c r="C11">
        <f>AVERAGE(C10,C12)</f>
        <v>0.020104166666666666</v>
      </c>
      <c r="D11" t="s">
        <v>422</v>
      </c>
      <c r="E11" t="s">
        <v>430</v>
      </c>
      <c r="F11" t="s">
        <v>430</v>
      </c>
      <c r="G11" t="s">
        <v>423</v>
      </c>
      <c r="H11" t="s">
        <v>430</v>
      </c>
      <c r="I11" t="s">
        <v>430</v>
      </c>
      <c r="K11" s="2">
        <v>0.013888888888888888</v>
      </c>
      <c r="L11" s="3">
        <f t="shared" si="0"/>
        <v>313.0138888888889</v>
      </c>
      <c r="M11" t="s">
        <v>430</v>
      </c>
      <c r="N11" t="s">
        <v>430</v>
      </c>
    </row>
    <row r="12" spans="1:14" ht="12.75">
      <c r="A12" t="s">
        <v>263</v>
      </c>
      <c r="B12" s="1">
        <v>36838</v>
      </c>
      <c r="C12" s="2">
        <v>0.0221875</v>
      </c>
      <c r="D12" t="s">
        <v>422</v>
      </c>
      <c r="E12">
        <v>0.678</v>
      </c>
      <c r="F12">
        <v>10.6689</v>
      </c>
      <c r="G12" t="s">
        <v>423</v>
      </c>
      <c r="H12">
        <v>1.673</v>
      </c>
      <c r="I12">
        <v>90.7896</v>
      </c>
      <c r="K12" s="2">
        <v>0.015972222222222224</v>
      </c>
      <c r="L12" s="3">
        <f t="shared" si="0"/>
        <v>313.0159722222222</v>
      </c>
      <c r="M12">
        <f t="shared" si="1"/>
        <v>524.9383736549221</v>
      </c>
      <c r="N12">
        <f t="shared" si="2"/>
        <v>146.20803405543958</v>
      </c>
    </row>
    <row r="13" spans="1:14" ht="12.75">
      <c r="A13" t="s">
        <v>264</v>
      </c>
      <c r="B13" s="1">
        <v>36838</v>
      </c>
      <c r="C13" s="2">
        <v>0.024270833333333335</v>
      </c>
      <c r="D13" t="s">
        <v>422</v>
      </c>
      <c r="E13">
        <v>0.676</v>
      </c>
      <c r="F13">
        <v>9.7586</v>
      </c>
      <c r="G13" t="s">
        <v>423</v>
      </c>
      <c r="H13">
        <v>1.673</v>
      </c>
      <c r="I13">
        <v>90.698</v>
      </c>
      <c r="K13" s="2">
        <v>0.018055555555555557</v>
      </c>
      <c r="L13" s="3">
        <f t="shared" si="0"/>
        <v>313.0180555555556</v>
      </c>
      <c r="M13">
        <f t="shared" si="1"/>
        <v>480.14918249762604</v>
      </c>
      <c r="N13">
        <f t="shared" si="2"/>
        <v>146.10753490368333</v>
      </c>
    </row>
    <row r="14" spans="1:14" ht="12.75">
      <c r="A14" t="s">
        <v>265</v>
      </c>
      <c r="B14" s="1">
        <v>36838</v>
      </c>
      <c r="C14" s="2">
        <v>0.026354166666666668</v>
      </c>
      <c r="D14" t="s">
        <v>422</v>
      </c>
      <c r="E14">
        <v>0.678</v>
      </c>
      <c r="F14">
        <v>9.5756</v>
      </c>
      <c r="G14" t="s">
        <v>423</v>
      </c>
      <c r="H14">
        <v>1.675</v>
      </c>
      <c r="I14">
        <v>87.1246</v>
      </c>
      <c r="K14" s="2">
        <v>0.02013888888888889</v>
      </c>
      <c r="L14" s="3">
        <f t="shared" si="0"/>
        <v>313.0201388888889</v>
      </c>
      <c r="M14">
        <f t="shared" si="1"/>
        <v>471.1450937556891</v>
      </c>
      <c r="N14">
        <f t="shared" si="2"/>
        <v>142.18697083287836</v>
      </c>
    </row>
    <row r="15" spans="1:14" ht="12.75">
      <c r="A15" t="s">
        <v>266</v>
      </c>
      <c r="B15" s="1">
        <v>36838</v>
      </c>
      <c r="C15" s="2">
        <v>0.0284375</v>
      </c>
      <c r="D15" t="s">
        <v>422</v>
      </c>
      <c r="E15">
        <v>0.676</v>
      </c>
      <c r="F15">
        <v>10.2103</v>
      </c>
      <c r="G15" t="s">
        <v>423</v>
      </c>
      <c r="H15">
        <v>1.67</v>
      </c>
      <c r="I15">
        <v>96.7314</v>
      </c>
      <c r="K15" s="2">
        <v>0.022222222222222223</v>
      </c>
      <c r="L15" s="3">
        <f t="shared" si="0"/>
        <v>313.02222222222224</v>
      </c>
      <c r="M15">
        <f t="shared" si="1"/>
        <v>502.37402886228665</v>
      </c>
      <c r="N15">
        <f t="shared" si="2"/>
        <v>152.72709366139165</v>
      </c>
    </row>
    <row r="16" spans="1:14" ht="12.75">
      <c r="A16" t="s">
        <v>267</v>
      </c>
      <c r="B16" s="1">
        <v>36838</v>
      </c>
      <c r="C16" s="2">
        <v>0.030520833333333334</v>
      </c>
      <c r="D16" t="s">
        <v>422</v>
      </c>
      <c r="E16">
        <v>0.676</v>
      </c>
      <c r="F16">
        <v>10.6584</v>
      </c>
      <c r="G16" t="s">
        <v>423</v>
      </c>
      <c r="H16">
        <v>1.67</v>
      </c>
      <c r="I16">
        <v>100.9833</v>
      </c>
      <c r="K16" s="2">
        <v>0.024305555555555556</v>
      </c>
      <c r="L16" s="3">
        <f t="shared" si="0"/>
        <v>313.02430555555554</v>
      </c>
      <c r="M16">
        <f t="shared" si="1"/>
        <v>524.4217456123519</v>
      </c>
      <c r="N16">
        <f t="shared" si="2"/>
        <v>157.39207557571856</v>
      </c>
    </row>
    <row r="17" spans="1:14" ht="12.75">
      <c r="A17" t="s">
        <v>268</v>
      </c>
      <c r="B17" s="1">
        <v>36838</v>
      </c>
      <c r="C17" s="2">
        <v>0.032615740740740744</v>
      </c>
      <c r="D17" t="s">
        <v>422</v>
      </c>
      <c r="E17">
        <v>0.678</v>
      </c>
      <c r="F17">
        <v>10.2089</v>
      </c>
      <c r="G17" t="s">
        <v>423</v>
      </c>
      <c r="H17">
        <v>1.67</v>
      </c>
      <c r="I17">
        <v>101.8785</v>
      </c>
      <c r="K17" s="2">
        <v>0.02638888888888889</v>
      </c>
      <c r="L17" s="3">
        <f t="shared" si="0"/>
        <v>313.0263888888889</v>
      </c>
      <c r="M17">
        <f t="shared" si="1"/>
        <v>502.3051451232773</v>
      </c>
      <c r="N17">
        <f t="shared" si="2"/>
        <v>158.3742463251966</v>
      </c>
    </row>
    <row r="18" spans="1:14" ht="12.75">
      <c r="A18" t="s">
        <v>269</v>
      </c>
      <c r="B18" s="1">
        <v>36838</v>
      </c>
      <c r="C18" s="2">
        <v>0.03469907407407408</v>
      </c>
      <c r="D18" t="s">
        <v>422</v>
      </c>
      <c r="E18">
        <v>0.676</v>
      </c>
      <c r="F18">
        <v>9.7508</v>
      </c>
      <c r="G18" t="s">
        <v>423</v>
      </c>
      <c r="H18">
        <v>1.671</v>
      </c>
      <c r="I18">
        <v>100.834</v>
      </c>
      <c r="K18" s="2">
        <v>0.02847222222222222</v>
      </c>
      <c r="L18" s="3">
        <f t="shared" si="0"/>
        <v>313.0284722222222</v>
      </c>
      <c r="M18">
        <f t="shared" si="1"/>
        <v>479.76540166600245</v>
      </c>
      <c r="N18">
        <f t="shared" si="2"/>
        <v>157.2282707355744</v>
      </c>
    </row>
    <row r="19" spans="1:14" ht="12.75">
      <c r="A19" t="s">
        <v>270</v>
      </c>
      <c r="B19" s="1">
        <v>36838</v>
      </c>
      <c r="C19" s="2">
        <v>0.03678240740740741</v>
      </c>
      <c r="D19" t="s">
        <v>422</v>
      </c>
      <c r="E19">
        <v>0.676</v>
      </c>
      <c r="F19">
        <v>10.262</v>
      </c>
      <c r="G19" t="s">
        <v>423</v>
      </c>
      <c r="H19">
        <v>1.671</v>
      </c>
      <c r="I19">
        <v>98.2541</v>
      </c>
      <c r="K19" s="2">
        <v>0.030555555555555555</v>
      </c>
      <c r="L19" s="3">
        <f t="shared" si="0"/>
        <v>313.03055555555557</v>
      </c>
      <c r="M19">
        <f t="shared" si="1"/>
        <v>504.91780693856066</v>
      </c>
      <c r="N19">
        <f t="shared" si="2"/>
        <v>154.39772748649236</v>
      </c>
    </row>
    <row r="20" spans="1:14" ht="12.75">
      <c r="A20" t="s">
        <v>271</v>
      </c>
      <c r="B20" s="1">
        <v>36838</v>
      </c>
      <c r="C20" s="2">
        <v>0.03886574074074074</v>
      </c>
      <c r="D20" t="s">
        <v>422</v>
      </c>
      <c r="E20">
        <v>0.678</v>
      </c>
      <c r="F20">
        <v>10.68</v>
      </c>
      <c r="G20" t="s">
        <v>423</v>
      </c>
      <c r="H20">
        <v>1.673</v>
      </c>
      <c r="I20">
        <v>98.2094</v>
      </c>
      <c r="K20" s="2">
        <v>0.03263888888888889</v>
      </c>
      <c r="L20" s="3">
        <f t="shared" si="0"/>
        <v>313.03263888888887</v>
      </c>
      <c r="M20">
        <f t="shared" si="1"/>
        <v>525.4845232999248</v>
      </c>
      <c r="N20">
        <f t="shared" si="2"/>
        <v>154.34868477815715</v>
      </c>
    </row>
    <row r="21" spans="1:14" ht="12.75">
      <c r="A21" t="s">
        <v>272</v>
      </c>
      <c r="B21" s="1">
        <v>36838</v>
      </c>
      <c r="C21" s="2">
        <v>0.040949074074074075</v>
      </c>
      <c r="D21" t="s">
        <v>422</v>
      </c>
      <c r="E21">
        <v>0.676</v>
      </c>
      <c r="F21">
        <v>10.5309</v>
      </c>
      <c r="G21" t="s">
        <v>423</v>
      </c>
      <c r="H21">
        <v>1.671</v>
      </c>
      <c r="I21">
        <v>96.1108</v>
      </c>
      <c r="K21" s="2">
        <v>0.034722222222222224</v>
      </c>
      <c r="L21" s="3">
        <f t="shared" si="0"/>
        <v>313.03472222222223</v>
      </c>
      <c r="M21">
        <f t="shared" si="1"/>
        <v>518.1484050954288</v>
      </c>
      <c r="N21">
        <f t="shared" si="2"/>
        <v>152.04620093672006</v>
      </c>
    </row>
    <row r="22" spans="1:14" ht="12.75">
      <c r="A22" t="s">
        <v>273</v>
      </c>
      <c r="B22" s="1">
        <v>36838</v>
      </c>
      <c r="C22" s="2">
        <v>0.04303240740740741</v>
      </c>
      <c r="D22" t="s">
        <v>422</v>
      </c>
      <c r="E22">
        <v>0.676</v>
      </c>
      <c r="F22">
        <v>9.9696</v>
      </c>
      <c r="G22" t="s">
        <v>423</v>
      </c>
      <c r="H22">
        <v>1.671</v>
      </c>
      <c r="I22">
        <v>92.4646</v>
      </c>
      <c r="K22" s="2">
        <v>0.03680555555555556</v>
      </c>
      <c r="L22" s="3">
        <f t="shared" si="0"/>
        <v>313.03680555555553</v>
      </c>
      <c r="M22">
        <f t="shared" si="1"/>
        <v>490.53094601975005</v>
      </c>
      <c r="N22">
        <f t="shared" si="2"/>
        <v>148.0457641776197</v>
      </c>
    </row>
    <row r="23" spans="1:14" ht="12.75">
      <c r="A23" t="s">
        <v>274</v>
      </c>
      <c r="B23" s="1">
        <v>36838</v>
      </c>
      <c r="C23" s="2">
        <v>0.04512731481481482</v>
      </c>
      <c r="D23" t="s">
        <v>422</v>
      </c>
      <c r="E23">
        <v>0.676</v>
      </c>
      <c r="F23">
        <v>9.4434</v>
      </c>
      <c r="G23" t="s">
        <v>423</v>
      </c>
      <c r="H23">
        <v>1.668</v>
      </c>
      <c r="I23">
        <v>97.5208</v>
      </c>
      <c r="K23" s="2">
        <v>0.03888888888888889</v>
      </c>
      <c r="L23" s="3">
        <f t="shared" si="0"/>
        <v>313.0388888888889</v>
      </c>
      <c r="M23">
        <f t="shared" si="1"/>
        <v>464.64050068637727</v>
      </c>
      <c r="N23">
        <f t="shared" si="2"/>
        <v>153.59318569628655</v>
      </c>
    </row>
    <row r="24" spans="1:14" ht="12.75">
      <c r="A24" t="s">
        <v>275</v>
      </c>
      <c r="B24" s="1">
        <v>36838</v>
      </c>
      <c r="C24" s="2">
        <v>0.04721064814814815</v>
      </c>
      <c r="D24" t="s">
        <v>422</v>
      </c>
      <c r="E24">
        <v>0.676</v>
      </c>
      <c r="F24">
        <v>11.1366</v>
      </c>
      <c r="G24" t="s">
        <v>423</v>
      </c>
      <c r="H24">
        <v>1.668</v>
      </c>
      <c r="I24">
        <v>95.9042</v>
      </c>
      <c r="K24" s="2">
        <v>0.04097222222222222</v>
      </c>
      <c r="L24" s="3">
        <f t="shared" si="0"/>
        <v>313.0409722222222</v>
      </c>
      <c r="M24">
        <f t="shared" si="1"/>
        <v>547.9504627511182</v>
      </c>
      <c r="N24">
        <f t="shared" si="2"/>
        <v>151.81952926911262</v>
      </c>
    </row>
    <row r="25" spans="1:14" ht="12.75">
      <c r="A25" t="s">
        <v>276</v>
      </c>
      <c r="B25" s="1">
        <v>36838</v>
      </c>
      <c r="C25" s="2">
        <v>0.04929398148148148</v>
      </c>
      <c r="D25" t="s">
        <v>422</v>
      </c>
      <c r="E25">
        <v>0.678</v>
      </c>
      <c r="F25">
        <v>11.1643</v>
      </c>
      <c r="G25" t="s">
        <v>423</v>
      </c>
      <c r="H25">
        <v>1.668</v>
      </c>
      <c r="I25">
        <v>102.3601</v>
      </c>
      <c r="K25" s="2">
        <v>0.04305555555555556</v>
      </c>
      <c r="L25" s="3">
        <f t="shared" si="0"/>
        <v>313.04305555555555</v>
      </c>
      <c r="M25">
        <f t="shared" si="1"/>
        <v>549.313376730089</v>
      </c>
      <c r="N25">
        <f t="shared" si="2"/>
        <v>158.90263487853505</v>
      </c>
    </row>
    <row r="26" spans="1:14" ht="12.75">
      <c r="A26" t="s">
        <v>277</v>
      </c>
      <c r="B26" s="1">
        <v>36838</v>
      </c>
      <c r="C26" s="2">
        <v>0.05137731481481481</v>
      </c>
      <c r="D26" t="s">
        <v>422</v>
      </c>
      <c r="E26">
        <v>0.676</v>
      </c>
      <c r="F26">
        <v>9.588</v>
      </c>
      <c r="G26" t="s">
        <v>423</v>
      </c>
      <c r="H26">
        <v>1.668</v>
      </c>
      <c r="I26">
        <v>97.1423</v>
      </c>
      <c r="K26" s="2">
        <v>0.04513888888888889</v>
      </c>
      <c r="L26" s="3">
        <f t="shared" si="0"/>
        <v>313.0451388888889</v>
      </c>
      <c r="M26">
        <f t="shared" si="1"/>
        <v>471.7552068726291</v>
      </c>
      <c r="N26">
        <f t="shared" si="2"/>
        <v>153.1779135462895</v>
      </c>
    </row>
    <row r="27" spans="1:14" ht="12.75">
      <c r="A27" t="s">
        <v>278</v>
      </c>
      <c r="B27" s="1">
        <v>36838</v>
      </c>
      <c r="C27" s="2">
        <v>0.05346064814814815</v>
      </c>
      <c r="D27" t="s">
        <v>422</v>
      </c>
      <c r="E27">
        <v>0.676</v>
      </c>
      <c r="F27">
        <v>9.9825</v>
      </c>
      <c r="G27" t="s">
        <v>423</v>
      </c>
      <c r="H27">
        <v>1.67</v>
      </c>
      <c r="I27">
        <v>108.6862</v>
      </c>
      <c r="K27" s="2">
        <v>0.04722222222222222</v>
      </c>
      <c r="L27" s="3">
        <f t="shared" si="0"/>
        <v>313.0472222222222</v>
      </c>
      <c r="M27">
        <f t="shared" si="1"/>
        <v>491.1656604720505</v>
      </c>
      <c r="N27">
        <f t="shared" si="2"/>
        <v>165.84333011789235</v>
      </c>
    </row>
    <row r="28" spans="1:14" ht="12.75">
      <c r="A28" t="s">
        <v>279</v>
      </c>
      <c r="B28" s="1">
        <v>36838</v>
      </c>
      <c r="C28" s="2">
        <v>0.055543981481481486</v>
      </c>
      <c r="D28" t="s">
        <v>422</v>
      </c>
      <c r="E28">
        <v>0.675</v>
      </c>
      <c r="F28">
        <v>10.1553</v>
      </c>
      <c r="G28" t="s">
        <v>423</v>
      </c>
      <c r="H28">
        <v>1.67</v>
      </c>
      <c r="I28">
        <v>102.8475</v>
      </c>
      <c r="K28" s="2">
        <v>0.049305555555555554</v>
      </c>
      <c r="L28" s="3">
        <f t="shared" si="0"/>
        <v>313.0493055555556</v>
      </c>
      <c r="M28">
        <f t="shared" si="1"/>
        <v>499.6678819726336</v>
      </c>
      <c r="N28">
        <f t="shared" si="2"/>
        <v>159.43738691528162</v>
      </c>
    </row>
    <row r="29" spans="1:14" ht="12.75">
      <c r="A29" t="s">
        <v>280</v>
      </c>
      <c r="B29" s="1">
        <v>36838</v>
      </c>
      <c r="C29" s="2">
        <v>0.05762731481481481</v>
      </c>
      <c r="D29" t="s">
        <v>422</v>
      </c>
      <c r="E29">
        <v>0.676</v>
      </c>
      <c r="F29">
        <v>10.2306</v>
      </c>
      <c r="G29" t="s">
        <v>423</v>
      </c>
      <c r="H29">
        <v>1.67</v>
      </c>
      <c r="I29">
        <v>122.8879</v>
      </c>
      <c r="K29" s="2">
        <v>0.051388888888888894</v>
      </c>
      <c r="L29" s="3">
        <f t="shared" si="0"/>
        <v>313.0513888888889</v>
      </c>
      <c r="M29">
        <f t="shared" si="1"/>
        <v>503.37284307792237</v>
      </c>
      <c r="N29">
        <f t="shared" si="2"/>
        <v>181.42475810366258</v>
      </c>
    </row>
    <row r="30" spans="1:14" ht="12.75">
      <c r="A30" t="s">
        <v>281</v>
      </c>
      <c r="B30" s="1">
        <v>36838</v>
      </c>
      <c r="C30" s="2">
        <v>0.059710648148148145</v>
      </c>
      <c r="D30" t="s">
        <v>422</v>
      </c>
      <c r="E30">
        <v>0.676</v>
      </c>
      <c r="F30">
        <v>10.8529</v>
      </c>
      <c r="G30" t="s">
        <v>423</v>
      </c>
      <c r="H30">
        <v>1.671</v>
      </c>
      <c r="I30">
        <v>112.8078</v>
      </c>
      <c r="K30" s="2">
        <v>0.05347222222222222</v>
      </c>
      <c r="L30" s="3">
        <f t="shared" si="0"/>
        <v>313.05347222222224</v>
      </c>
      <c r="M30">
        <f t="shared" si="1"/>
        <v>533.9916650675799</v>
      </c>
      <c r="N30">
        <f t="shared" si="2"/>
        <v>170.36535308599835</v>
      </c>
    </row>
    <row r="31" spans="1:14" ht="12.75">
      <c r="A31" t="s">
        <v>282</v>
      </c>
      <c r="B31" s="1">
        <v>36838</v>
      </c>
      <c r="C31" s="2">
        <v>0.06180555555555556</v>
      </c>
      <c r="D31" t="s">
        <v>422</v>
      </c>
      <c r="E31">
        <v>0.676</v>
      </c>
      <c r="F31">
        <v>10.2211</v>
      </c>
      <c r="G31" t="s">
        <v>423</v>
      </c>
      <c r="H31">
        <v>1.668</v>
      </c>
      <c r="I31">
        <v>130.8937</v>
      </c>
      <c r="K31" s="2">
        <v>0.05555555555555555</v>
      </c>
      <c r="L31" s="3">
        <f t="shared" si="0"/>
        <v>313.05555555555554</v>
      </c>
      <c r="M31">
        <f t="shared" si="1"/>
        <v>502.90541770607314</v>
      </c>
      <c r="N31">
        <f t="shared" si="2"/>
        <v>190.20834008106524</v>
      </c>
    </row>
    <row r="32" spans="1:14" ht="12.75">
      <c r="A32" t="s">
        <v>283</v>
      </c>
      <c r="B32" s="1">
        <v>36838</v>
      </c>
      <c r="C32" s="2">
        <v>0.06388888888888888</v>
      </c>
      <c r="D32" t="s">
        <v>422</v>
      </c>
      <c r="E32">
        <v>0.676</v>
      </c>
      <c r="F32">
        <v>10.4373</v>
      </c>
      <c r="G32" t="s">
        <v>423</v>
      </c>
      <c r="H32">
        <v>1.668</v>
      </c>
      <c r="I32">
        <v>116.2628</v>
      </c>
      <c r="K32" s="2">
        <v>0.057638888888888885</v>
      </c>
      <c r="L32" s="3">
        <f t="shared" si="0"/>
        <v>313.0576388888889</v>
      </c>
      <c r="M32">
        <f t="shared" si="1"/>
        <v>513.5430351159462</v>
      </c>
      <c r="N32">
        <f t="shared" si="2"/>
        <v>174.1560143230922</v>
      </c>
    </row>
    <row r="33" spans="1:14" ht="12.75">
      <c r="A33" t="s">
        <v>284</v>
      </c>
      <c r="B33" s="1">
        <v>36838</v>
      </c>
      <c r="C33" s="2">
        <v>0.06597222222222222</v>
      </c>
      <c r="D33" t="s">
        <v>422</v>
      </c>
      <c r="E33">
        <v>0.676</v>
      </c>
      <c r="F33">
        <v>10.3987</v>
      </c>
      <c r="G33" t="s">
        <v>423</v>
      </c>
      <c r="H33">
        <v>1.666</v>
      </c>
      <c r="I33">
        <v>166.0577</v>
      </c>
      <c r="K33" s="2">
        <v>0.059722222222222225</v>
      </c>
      <c r="L33" s="3">
        <f t="shared" si="0"/>
        <v>313.0597222222222</v>
      </c>
      <c r="M33">
        <f t="shared" si="1"/>
        <v>511.64381202611685</v>
      </c>
      <c r="N33">
        <f t="shared" si="2"/>
        <v>228.78860397141815</v>
      </c>
    </row>
    <row r="34" spans="1:14" ht="12.75">
      <c r="A34" t="s">
        <v>285</v>
      </c>
      <c r="B34" s="1">
        <v>36838</v>
      </c>
      <c r="C34" s="2">
        <v>0.06805555555555555</v>
      </c>
      <c r="D34" t="s">
        <v>422</v>
      </c>
      <c r="E34">
        <v>0.676</v>
      </c>
      <c r="F34">
        <v>9.7656</v>
      </c>
      <c r="G34" t="s">
        <v>423</v>
      </c>
      <c r="H34">
        <v>1.666</v>
      </c>
      <c r="I34">
        <v>98.2215</v>
      </c>
      <c r="K34" s="2">
        <v>0.06180555555555556</v>
      </c>
      <c r="L34" s="3">
        <f t="shared" si="0"/>
        <v>313.06180555555557</v>
      </c>
      <c r="M34">
        <f t="shared" si="1"/>
        <v>480.4936011926727</v>
      </c>
      <c r="N34">
        <f t="shared" si="2"/>
        <v>154.36196032112932</v>
      </c>
    </row>
    <row r="35" spans="1:14" ht="12.75">
      <c r="A35" t="s">
        <v>286</v>
      </c>
      <c r="B35" s="1">
        <v>36838</v>
      </c>
      <c r="C35" s="2">
        <v>0.07013888888888889</v>
      </c>
      <c r="D35" t="s">
        <v>422</v>
      </c>
      <c r="E35">
        <v>0.676</v>
      </c>
      <c r="F35">
        <v>10.3627</v>
      </c>
      <c r="G35" t="s">
        <v>423</v>
      </c>
      <c r="H35">
        <v>1.668</v>
      </c>
      <c r="I35">
        <v>135.8163</v>
      </c>
      <c r="K35" s="2">
        <v>0.06388888888888888</v>
      </c>
      <c r="L35" s="3">
        <f t="shared" si="0"/>
        <v>313.06388888888887</v>
      </c>
      <c r="M35">
        <f t="shared" si="1"/>
        <v>509.87251588016204</v>
      </c>
      <c r="N35">
        <f t="shared" si="2"/>
        <v>195.60918205088248</v>
      </c>
    </row>
    <row r="36" spans="1:14" ht="12.75">
      <c r="A36" t="s">
        <v>287</v>
      </c>
      <c r="B36" s="1">
        <v>36838</v>
      </c>
      <c r="C36" s="2">
        <v>0.07222222222222223</v>
      </c>
      <c r="D36" t="s">
        <v>422</v>
      </c>
      <c r="E36">
        <v>0.676</v>
      </c>
      <c r="F36">
        <v>9.4857</v>
      </c>
      <c r="G36" t="s">
        <v>423</v>
      </c>
      <c r="H36">
        <v>1.67</v>
      </c>
      <c r="I36">
        <v>104.8209</v>
      </c>
      <c r="K36" s="2">
        <v>0.06597222222222222</v>
      </c>
      <c r="L36" s="3">
        <f t="shared" si="0"/>
        <v>313.06597222222223</v>
      </c>
      <c r="M36">
        <f t="shared" si="1"/>
        <v>466.72177365787417</v>
      </c>
      <c r="N36">
        <f t="shared" si="2"/>
        <v>161.60250728728775</v>
      </c>
    </row>
    <row r="37" spans="1:14" ht="12.75">
      <c r="A37" t="s">
        <v>288</v>
      </c>
      <c r="B37" s="1">
        <v>36838</v>
      </c>
      <c r="C37" s="2">
        <v>0.07430555555555556</v>
      </c>
      <c r="D37" t="s">
        <v>422</v>
      </c>
      <c r="E37">
        <v>0.676</v>
      </c>
      <c r="F37">
        <v>10.2689</v>
      </c>
      <c r="G37" t="s">
        <v>423</v>
      </c>
      <c r="H37">
        <v>1.67</v>
      </c>
      <c r="I37">
        <v>147.366</v>
      </c>
      <c r="K37" s="2">
        <v>0.06805555555555555</v>
      </c>
      <c r="L37" s="3">
        <f t="shared" si="0"/>
        <v>313.06805555555553</v>
      </c>
      <c r="M37">
        <f t="shared" si="1"/>
        <v>505.2573053665353</v>
      </c>
      <c r="N37">
        <f t="shared" si="2"/>
        <v>208.2809621058935</v>
      </c>
    </row>
    <row r="38" spans="1:14" ht="12.75">
      <c r="A38" t="s">
        <v>289</v>
      </c>
      <c r="B38" s="1">
        <v>36838</v>
      </c>
      <c r="C38" s="2">
        <v>0.07640046296296296</v>
      </c>
      <c r="D38" t="s">
        <v>422</v>
      </c>
      <c r="E38">
        <v>0.676</v>
      </c>
      <c r="F38">
        <v>10.3988</v>
      </c>
      <c r="G38" t="s">
        <v>423</v>
      </c>
      <c r="H38">
        <v>1.671</v>
      </c>
      <c r="I38">
        <v>124.7438</v>
      </c>
      <c r="K38" s="2">
        <v>0.07013888888888889</v>
      </c>
      <c r="L38" s="3">
        <f t="shared" si="0"/>
        <v>313.0701388888889</v>
      </c>
      <c r="M38">
        <f t="shared" si="1"/>
        <v>511.6487322931889</v>
      </c>
      <c r="N38">
        <f t="shared" si="2"/>
        <v>183.46096307903812</v>
      </c>
    </row>
    <row r="39" spans="1:14" ht="12.75">
      <c r="A39" t="s">
        <v>290</v>
      </c>
      <c r="B39" s="1">
        <v>36838</v>
      </c>
      <c r="C39" s="2">
        <v>0.0784837962962963</v>
      </c>
      <c r="D39" t="s">
        <v>422</v>
      </c>
      <c r="E39">
        <v>0.676</v>
      </c>
      <c r="F39">
        <v>10.363</v>
      </c>
      <c r="G39" t="s">
        <v>423</v>
      </c>
      <c r="H39">
        <v>1.671</v>
      </c>
      <c r="I39">
        <v>138.7262</v>
      </c>
      <c r="K39" s="2">
        <v>0.07222222222222223</v>
      </c>
      <c r="L39" s="3">
        <f t="shared" si="0"/>
        <v>313.0722222222222</v>
      </c>
      <c r="M39">
        <f t="shared" si="1"/>
        <v>509.8872766813783</v>
      </c>
      <c r="N39">
        <f t="shared" si="2"/>
        <v>198.8017855628418</v>
      </c>
    </row>
    <row r="40" spans="1:14" ht="12.75">
      <c r="A40" t="s">
        <v>291</v>
      </c>
      <c r="B40" s="1">
        <v>36838</v>
      </c>
      <c r="C40" s="2">
        <v>0.08056712962962963</v>
      </c>
      <c r="D40" t="s">
        <v>422</v>
      </c>
      <c r="E40">
        <v>0.676</v>
      </c>
      <c r="F40">
        <v>9.2111</v>
      </c>
      <c r="G40" t="s">
        <v>423</v>
      </c>
      <c r="H40">
        <v>1.671</v>
      </c>
      <c r="I40">
        <v>128.664</v>
      </c>
      <c r="K40" s="2">
        <v>0.07430555555555556</v>
      </c>
      <c r="L40" s="3">
        <f t="shared" si="0"/>
        <v>313.07430555555555</v>
      </c>
      <c r="M40">
        <f t="shared" si="1"/>
        <v>453.21072027789677</v>
      </c>
      <c r="N40">
        <f t="shared" si="2"/>
        <v>187.76201957155783</v>
      </c>
    </row>
    <row r="41" spans="1:14" ht="12.75">
      <c r="A41" t="s">
        <v>292</v>
      </c>
      <c r="B41" s="1">
        <v>36838</v>
      </c>
      <c r="C41" s="2">
        <v>0.08265046296296297</v>
      </c>
      <c r="D41" t="s">
        <v>422</v>
      </c>
      <c r="E41">
        <v>0.676</v>
      </c>
      <c r="F41">
        <v>9.8712</v>
      </c>
      <c r="G41" t="s">
        <v>423</v>
      </c>
      <c r="H41">
        <v>1.671</v>
      </c>
      <c r="I41">
        <v>153.0333</v>
      </c>
      <c r="K41" s="2">
        <v>0.0763888888888889</v>
      </c>
      <c r="L41" s="3">
        <f t="shared" si="0"/>
        <v>313.0763888888889</v>
      </c>
      <c r="M41">
        <f t="shared" si="1"/>
        <v>485.6894032208069</v>
      </c>
      <c r="N41">
        <f t="shared" si="2"/>
        <v>214.49885340227033</v>
      </c>
    </row>
    <row r="42" spans="1:14" ht="12.75">
      <c r="A42" t="s">
        <v>293</v>
      </c>
      <c r="B42" s="1">
        <v>36838</v>
      </c>
      <c r="C42" s="2">
        <v>0.0847337962962963</v>
      </c>
      <c r="D42" t="s">
        <v>422</v>
      </c>
      <c r="E42">
        <v>0.676</v>
      </c>
      <c r="F42">
        <v>10.6614</v>
      </c>
      <c r="G42" t="s">
        <v>423</v>
      </c>
      <c r="H42">
        <v>1.668</v>
      </c>
      <c r="I42">
        <v>127.7284</v>
      </c>
      <c r="K42" s="2">
        <v>0.07847222222222222</v>
      </c>
      <c r="L42" s="3">
        <f t="shared" si="0"/>
        <v>313.0784722222222</v>
      </c>
      <c r="M42">
        <f t="shared" si="1"/>
        <v>524.5693536245147</v>
      </c>
      <c r="N42">
        <f t="shared" si="2"/>
        <v>186.73552386868514</v>
      </c>
    </row>
    <row r="43" spans="1:14" ht="12.75">
      <c r="A43" t="s">
        <v>294</v>
      </c>
      <c r="B43" s="1">
        <v>36838</v>
      </c>
      <c r="C43" s="2">
        <v>0.08681712962962963</v>
      </c>
      <c r="D43" t="s">
        <v>422</v>
      </c>
      <c r="E43">
        <v>0.678</v>
      </c>
      <c r="F43">
        <v>11.0529</v>
      </c>
      <c r="G43" t="s">
        <v>423</v>
      </c>
      <c r="H43">
        <v>1.668</v>
      </c>
      <c r="I43">
        <v>131.5314</v>
      </c>
      <c r="K43" s="2">
        <v>0.08055555555555556</v>
      </c>
      <c r="L43" s="3">
        <f t="shared" si="0"/>
        <v>313.0805555555556</v>
      </c>
      <c r="M43">
        <f t="shared" si="1"/>
        <v>543.8321992117733</v>
      </c>
      <c r="N43">
        <f t="shared" si="2"/>
        <v>190.90799411026782</v>
      </c>
    </row>
    <row r="44" spans="1:14" ht="12.75">
      <c r="A44" t="s">
        <v>295</v>
      </c>
      <c r="B44" s="1">
        <v>36838</v>
      </c>
      <c r="C44" s="2">
        <v>0.08895833333333332</v>
      </c>
      <c r="D44" t="s">
        <v>422</v>
      </c>
      <c r="E44">
        <v>0.678</v>
      </c>
      <c r="F44">
        <v>10.2576</v>
      </c>
      <c r="G44" t="s">
        <v>423</v>
      </c>
      <c r="H44">
        <v>1.666</v>
      </c>
      <c r="I44">
        <v>125.5549</v>
      </c>
      <c r="K44" s="2">
        <v>0.08263888888888889</v>
      </c>
      <c r="L44" s="3">
        <f t="shared" si="0"/>
        <v>313.0826388888889</v>
      </c>
      <c r="M44">
        <f t="shared" si="1"/>
        <v>504.70131518738845</v>
      </c>
      <c r="N44">
        <f t="shared" si="2"/>
        <v>184.350863319098</v>
      </c>
    </row>
    <row r="45" spans="1:17" ht="12.75">
      <c r="A45" t="s">
        <v>296</v>
      </c>
      <c r="B45" s="1">
        <v>36838</v>
      </c>
      <c r="C45" s="2">
        <v>0.09099537037037037</v>
      </c>
      <c r="D45" t="s">
        <v>422</v>
      </c>
      <c r="E45">
        <v>0.676</v>
      </c>
      <c r="F45">
        <v>10.6697</v>
      </c>
      <c r="G45" t="s">
        <v>423</v>
      </c>
      <c r="H45">
        <v>1.666</v>
      </c>
      <c r="I45">
        <v>221.3651</v>
      </c>
      <c r="K45" s="2">
        <v>0.08472222222222221</v>
      </c>
      <c r="L45" s="3">
        <f t="shared" si="0"/>
        <v>313.08472222222224</v>
      </c>
      <c r="M45" t="s">
        <v>430</v>
      </c>
      <c r="N45" t="s">
        <v>430</v>
      </c>
      <c r="P45" t="s">
        <v>431</v>
      </c>
      <c r="Q45" t="s">
        <v>422</v>
      </c>
    </row>
    <row r="46" spans="1:14" ht="12.75">
      <c r="A46" t="s">
        <v>297</v>
      </c>
      <c r="B46" s="1">
        <v>36838</v>
      </c>
      <c r="C46" s="2">
        <v>0.0930787037037037</v>
      </c>
      <c r="D46" t="s">
        <v>422</v>
      </c>
      <c r="E46">
        <v>0.676</v>
      </c>
      <c r="F46">
        <v>10.1134</v>
      </c>
      <c r="G46" t="s">
        <v>423</v>
      </c>
      <c r="H46">
        <v>1.67</v>
      </c>
      <c r="I46">
        <v>222.4333</v>
      </c>
      <c r="K46" s="2">
        <v>0.08680555555555557</v>
      </c>
      <c r="L46" s="3">
        <f t="shared" si="0"/>
        <v>313.08680555555554</v>
      </c>
      <c r="M46" t="s">
        <v>430</v>
      </c>
      <c r="N46" t="s">
        <v>430</v>
      </c>
    </row>
    <row r="47" spans="1:17" ht="12.75">
      <c r="A47" t="s">
        <v>298</v>
      </c>
      <c r="B47" s="1">
        <v>36838</v>
      </c>
      <c r="C47" s="2">
        <v>0.09516203703703703</v>
      </c>
      <c r="D47" t="s">
        <v>422</v>
      </c>
      <c r="E47">
        <v>0.676</v>
      </c>
      <c r="F47">
        <v>10.0433</v>
      </c>
      <c r="G47" t="s">
        <v>423</v>
      </c>
      <c r="H47">
        <v>1.67</v>
      </c>
      <c r="I47">
        <v>215.1831</v>
      </c>
      <c r="K47" s="2">
        <v>0.08888888888888889</v>
      </c>
      <c r="L47" s="3">
        <f t="shared" si="0"/>
        <v>313.0888888888889</v>
      </c>
      <c r="M47" t="s">
        <v>430</v>
      </c>
      <c r="N47" t="s">
        <v>430</v>
      </c>
      <c r="P47">
        <f>AVERAGE(I46:I48)</f>
        <v>219.0081</v>
      </c>
      <c r="Q47">
        <f>AVERAGE(F46:F48)</f>
        <v>10.339599999999999</v>
      </c>
    </row>
    <row r="48" spans="1:17" ht="12.75">
      <c r="A48" t="s">
        <v>299</v>
      </c>
      <c r="B48" s="1">
        <v>36838</v>
      </c>
      <c r="C48" s="2">
        <v>0.09724537037037036</v>
      </c>
      <c r="D48" t="s">
        <v>422</v>
      </c>
      <c r="E48">
        <v>0.676</v>
      </c>
      <c r="F48">
        <v>10.8621</v>
      </c>
      <c r="G48" t="s">
        <v>423</v>
      </c>
      <c r="H48">
        <v>1.67</v>
      </c>
      <c r="I48">
        <v>219.4079</v>
      </c>
      <c r="K48" s="2">
        <v>0.09097222222222222</v>
      </c>
      <c r="L48" s="3">
        <f t="shared" si="0"/>
        <v>313.0909722222222</v>
      </c>
      <c r="M48" t="s">
        <v>430</v>
      </c>
      <c r="N48" t="s">
        <v>430</v>
      </c>
      <c r="P48">
        <f>STDEV(I46:I48)</f>
        <v>3.64159718255498</v>
      </c>
      <c r="Q48">
        <f>STDEV(F46:F48)</f>
        <v>0.4538537099110373</v>
      </c>
    </row>
    <row r="49" spans="1:14" ht="12.75">
      <c r="A49" t="s">
        <v>300</v>
      </c>
      <c r="B49" s="1">
        <v>36838</v>
      </c>
      <c r="C49" s="2">
        <v>0.09932870370370371</v>
      </c>
      <c r="D49" t="s">
        <v>422</v>
      </c>
      <c r="E49">
        <v>0.676</v>
      </c>
      <c r="F49">
        <v>10.4005</v>
      </c>
      <c r="G49" t="s">
        <v>423</v>
      </c>
      <c r="H49">
        <v>1.671</v>
      </c>
      <c r="I49">
        <v>163.385</v>
      </c>
      <c r="K49" s="2">
        <v>0.09305555555555556</v>
      </c>
      <c r="L49" s="3">
        <f t="shared" si="0"/>
        <v>313.09305555555557</v>
      </c>
      <c r="M49">
        <f aca="true" t="shared" si="3" ref="M49:M111">500*F49/AVERAGE($Q$207,$Q$47)</f>
        <v>501.9582670723967</v>
      </c>
      <c r="N49">
        <f>(277-103)/(-60+(AVERAGE($P$207,$P$47)))*I49+277-((277-103)/(-60+(AVERAGE($P$207,$P$47)))*210)</f>
        <v>225.86209474434312</v>
      </c>
    </row>
    <row r="50" spans="1:14" ht="12.75">
      <c r="A50" t="s">
        <v>301</v>
      </c>
      <c r="B50" s="1">
        <v>36838</v>
      </c>
      <c r="C50" s="2">
        <v>0.10141203703703704</v>
      </c>
      <c r="D50" t="s">
        <v>422</v>
      </c>
      <c r="E50">
        <v>0.676</v>
      </c>
      <c r="F50">
        <v>9.5755</v>
      </c>
      <c r="G50" t="s">
        <v>423</v>
      </c>
      <c r="H50">
        <v>1.671</v>
      </c>
      <c r="I50">
        <v>148.8028</v>
      </c>
      <c r="K50" s="2">
        <v>0.09513888888888888</v>
      </c>
      <c r="L50" s="3">
        <f t="shared" si="0"/>
        <v>313.09513888888887</v>
      </c>
      <c r="M50">
        <f t="shared" si="3"/>
        <v>462.14137650610405</v>
      </c>
      <c r="N50">
        <f aca="true" t="shared" si="4" ref="N50:N113">(277-103)/(-60+(AVERAGE($P$207,$P$47)))*I50+277-((277-103)/(-60+(AVERAGE($P$207,$P$47)))*210)</f>
        <v>209.86503023680174</v>
      </c>
    </row>
    <row r="51" spans="1:14" ht="12.75">
      <c r="A51" t="s">
        <v>302</v>
      </c>
      <c r="B51" s="1">
        <v>36838</v>
      </c>
      <c r="C51" s="2">
        <v>0.10349537037037038</v>
      </c>
      <c r="D51" t="s">
        <v>422</v>
      </c>
      <c r="E51">
        <v>0.676</v>
      </c>
      <c r="F51">
        <v>10.4283</v>
      </c>
      <c r="G51" t="s">
        <v>423</v>
      </c>
      <c r="H51">
        <v>1.668</v>
      </c>
      <c r="I51">
        <v>165.3108</v>
      </c>
      <c r="K51" s="2">
        <v>0.09722222222222222</v>
      </c>
      <c r="L51" s="3">
        <f t="shared" si="0"/>
        <v>313.09722222222223</v>
      </c>
      <c r="M51">
        <f t="shared" si="3"/>
        <v>503.2999756272366</v>
      </c>
      <c r="N51">
        <f t="shared" si="4"/>
        <v>227.97474899600766</v>
      </c>
    </row>
    <row r="52" spans="1:14" ht="12.75">
      <c r="A52" t="s">
        <v>303</v>
      </c>
      <c r="B52" s="1">
        <v>36838</v>
      </c>
      <c r="C52" s="2">
        <v>0.10559027777777778</v>
      </c>
      <c r="D52" t="s">
        <v>422</v>
      </c>
      <c r="E52">
        <v>0.676</v>
      </c>
      <c r="F52">
        <v>10.609</v>
      </c>
      <c r="G52" t="s">
        <v>423</v>
      </c>
      <c r="H52">
        <v>1.668</v>
      </c>
      <c r="I52">
        <v>151.8492</v>
      </c>
      <c r="K52" s="2">
        <v>0.09930555555555555</v>
      </c>
      <c r="L52" s="3">
        <f t="shared" si="0"/>
        <v>313.09930555555553</v>
      </c>
      <c r="M52">
        <f t="shared" si="3"/>
        <v>512.0210812336961</v>
      </c>
      <c r="N52">
        <f t="shared" si="4"/>
        <v>213.2070127439525</v>
      </c>
    </row>
    <row r="53" spans="1:14" ht="12.75">
      <c r="A53" t="s">
        <v>430</v>
      </c>
      <c r="B53" s="1">
        <v>36838</v>
      </c>
      <c r="C53">
        <f>AVERAGE(C52,C54)</f>
        <v>0.10767361111111112</v>
      </c>
      <c r="D53" t="s">
        <v>422</v>
      </c>
      <c r="E53" t="s">
        <v>430</v>
      </c>
      <c r="F53" t="s">
        <v>430</v>
      </c>
      <c r="G53" t="s">
        <v>423</v>
      </c>
      <c r="H53" t="s">
        <v>430</v>
      </c>
      <c r="I53" t="s">
        <v>430</v>
      </c>
      <c r="K53" s="2">
        <v>0.1013888888888889</v>
      </c>
      <c r="L53" s="3">
        <f t="shared" si="0"/>
        <v>313.1013888888889</v>
      </c>
      <c r="M53" t="s">
        <v>430</v>
      </c>
      <c r="N53" t="s">
        <v>430</v>
      </c>
    </row>
    <row r="54" spans="1:14" ht="12.75">
      <c r="A54" t="s">
        <v>304</v>
      </c>
      <c r="B54" s="1">
        <v>36838</v>
      </c>
      <c r="C54" s="2">
        <v>0.10975694444444445</v>
      </c>
      <c r="D54" t="s">
        <v>422</v>
      </c>
      <c r="E54">
        <v>0.678</v>
      </c>
      <c r="F54">
        <v>11.1674</v>
      </c>
      <c r="G54" t="s">
        <v>423</v>
      </c>
      <c r="H54">
        <v>1.668</v>
      </c>
      <c r="I54">
        <v>158.3092</v>
      </c>
      <c r="K54" s="2">
        <v>0.10347222222222223</v>
      </c>
      <c r="L54" s="3">
        <f t="shared" si="0"/>
        <v>313.1034722222222</v>
      </c>
      <c r="M54">
        <f t="shared" si="3"/>
        <v>538.9710832848693</v>
      </c>
      <c r="N54">
        <f t="shared" si="4"/>
        <v>220.29380600688384</v>
      </c>
    </row>
    <row r="55" spans="1:14" ht="12.75">
      <c r="A55" t="s">
        <v>430</v>
      </c>
      <c r="B55" s="1">
        <v>36838</v>
      </c>
      <c r="C55">
        <f>AVERAGE(C54,C56)</f>
        <v>0.11186921296296296</v>
      </c>
      <c r="D55" t="s">
        <v>422</v>
      </c>
      <c r="E55" t="s">
        <v>430</v>
      </c>
      <c r="F55" t="s">
        <v>430</v>
      </c>
      <c r="G55" t="s">
        <v>423</v>
      </c>
      <c r="H55" t="s">
        <v>430</v>
      </c>
      <c r="I55" t="s">
        <v>430</v>
      </c>
      <c r="K55" s="2">
        <v>0.10555555555555556</v>
      </c>
      <c r="L55" s="3">
        <f t="shared" si="0"/>
        <v>313.10555555555555</v>
      </c>
      <c r="M55" t="s">
        <v>430</v>
      </c>
      <c r="N55" t="s">
        <v>430</v>
      </c>
    </row>
    <row r="56" spans="1:14" ht="12.75">
      <c r="A56" t="s">
        <v>305</v>
      </c>
      <c r="B56" s="1">
        <v>36838</v>
      </c>
      <c r="C56" s="2">
        <v>0.11398148148148148</v>
      </c>
      <c r="D56" t="s">
        <v>422</v>
      </c>
      <c r="E56">
        <v>0.676</v>
      </c>
      <c r="F56">
        <v>11.0571</v>
      </c>
      <c r="G56" t="s">
        <v>423</v>
      </c>
      <c r="H56">
        <v>1.67</v>
      </c>
      <c r="I56">
        <v>157.8186</v>
      </c>
      <c r="K56" s="2">
        <v>0.1076388888888889</v>
      </c>
      <c r="L56" s="3">
        <f t="shared" si="0"/>
        <v>313.1076388888889</v>
      </c>
      <c r="M56">
        <f t="shared" si="3"/>
        <v>533.6476856734001</v>
      </c>
      <c r="N56">
        <f t="shared" si="4"/>
        <v>219.7556046485566</v>
      </c>
    </row>
    <row r="57" spans="1:14" ht="12.75">
      <c r="A57" t="s">
        <v>306</v>
      </c>
      <c r="B57" s="1">
        <v>36838</v>
      </c>
      <c r="C57" s="2">
        <v>0.11600694444444444</v>
      </c>
      <c r="D57" t="s">
        <v>422</v>
      </c>
      <c r="E57">
        <v>0.676</v>
      </c>
      <c r="F57">
        <v>10.1223</v>
      </c>
      <c r="G57" t="s">
        <v>423</v>
      </c>
      <c r="H57">
        <v>1.67</v>
      </c>
      <c r="I57">
        <v>149.8652</v>
      </c>
      <c r="K57" s="2">
        <v>0.10972222222222222</v>
      </c>
      <c r="L57" s="3">
        <f t="shared" si="0"/>
        <v>313.1097222222222</v>
      </c>
      <c r="M57">
        <f t="shared" si="3"/>
        <v>488.53152894446623</v>
      </c>
      <c r="N57">
        <f t="shared" si="4"/>
        <v>211.03051153131227</v>
      </c>
    </row>
    <row r="58" spans="1:14" ht="12.75">
      <c r="A58" t="s">
        <v>307</v>
      </c>
      <c r="B58" s="1">
        <v>36838</v>
      </c>
      <c r="C58" s="2">
        <v>0.11809027777777777</v>
      </c>
      <c r="D58" t="s">
        <v>422</v>
      </c>
      <c r="E58">
        <v>0.678</v>
      </c>
      <c r="F58">
        <v>9.5775</v>
      </c>
      <c r="G58" t="s">
        <v>423</v>
      </c>
      <c r="H58">
        <v>1.671</v>
      </c>
      <c r="I58">
        <v>160.4554</v>
      </c>
      <c r="K58" s="2">
        <v>0.11180555555555556</v>
      </c>
      <c r="L58" s="3">
        <f t="shared" si="0"/>
        <v>313.1118055555556</v>
      </c>
      <c r="M58">
        <f t="shared" si="3"/>
        <v>462.2379023014162</v>
      </c>
      <c r="N58">
        <f t="shared" si="4"/>
        <v>222.6482449698719</v>
      </c>
    </row>
    <row r="59" spans="1:14" ht="12.75">
      <c r="A59" t="s">
        <v>308</v>
      </c>
      <c r="B59" s="1">
        <v>36838</v>
      </c>
      <c r="C59" s="2">
        <v>0.12018518518518519</v>
      </c>
      <c r="D59" t="s">
        <v>422</v>
      </c>
      <c r="E59">
        <v>0.676</v>
      </c>
      <c r="F59">
        <v>10.139</v>
      </c>
      <c r="G59" t="s">
        <v>423</v>
      </c>
      <c r="H59">
        <v>1.671</v>
      </c>
      <c r="I59">
        <v>148.541</v>
      </c>
      <c r="K59" s="2">
        <v>0.11388888888888889</v>
      </c>
      <c r="L59" s="3">
        <f t="shared" si="0"/>
        <v>313.1138888888889</v>
      </c>
      <c r="M59">
        <f t="shared" si="3"/>
        <v>489.33751933532335</v>
      </c>
      <c r="N59">
        <f t="shared" si="4"/>
        <v>209.57782861509347</v>
      </c>
    </row>
    <row r="60" spans="1:14" ht="12.75">
      <c r="A60" t="s">
        <v>309</v>
      </c>
      <c r="B60" s="1">
        <v>36838</v>
      </c>
      <c r="C60" s="2">
        <v>0.12226851851851851</v>
      </c>
      <c r="D60" t="s">
        <v>422</v>
      </c>
      <c r="E60">
        <v>0.676</v>
      </c>
      <c r="F60">
        <v>10.109</v>
      </c>
      <c r="G60" t="s">
        <v>423</v>
      </c>
      <c r="H60">
        <v>1.671</v>
      </c>
      <c r="I60">
        <v>145.489</v>
      </c>
      <c r="K60" s="2">
        <v>0.11597222222222221</v>
      </c>
      <c r="L60" s="3">
        <f t="shared" si="0"/>
        <v>313.11597222222224</v>
      </c>
      <c r="M60">
        <f t="shared" si="3"/>
        <v>487.88963240564</v>
      </c>
      <c r="N60">
        <f t="shared" si="4"/>
        <v>206.22970275774574</v>
      </c>
    </row>
    <row r="61" spans="1:14" ht="12.75">
      <c r="A61" t="s">
        <v>310</v>
      </c>
      <c r="B61" s="1">
        <v>36838</v>
      </c>
      <c r="C61" s="2">
        <v>0.12435185185185187</v>
      </c>
      <c r="D61" t="s">
        <v>422</v>
      </c>
      <c r="E61">
        <v>0.681</v>
      </c>
      <c r="F61">
        <v>11.7119</v>
      </c>
      <c r="G61" t="s">
        <v>423</v>
      </c>
      <c r="H61">
        <v>1.676</v>
      </c>
      <c r="I61">
        <v>155.8171</v>
      </c>
      <c r="K61" s="2">
        <v>0.11805555555555557</v>
      </c>
      <c r="L61" s="3">
        <f t="shared" si="0"/>
        <v>313.11805555555554</v>
      </c>
      <c r="M61">
        <f t="shared" si="3"/>
        <v>565.2502310586225</v>
      </c>
      <c r="N61">
        <f t="shared" si="4"/>
        <v>217.55990546655087</v>
      </c>
    </row>
    <row r="62" spans="1:14" ht="12.75">
      <c r="A62" t="s">
        <v>311</v>
      </c>
      <c r="B62" s="1">
        <v>36838</v>
      </c>
      <c r="C62" s="2">
        <v>0.12643518518518518</v>
      </c>
      <c r="D62" t="s">
        <v>422</v>
      </c>
      <c r="E62">
        <v>0.68</v>
      </c>
      <c r="F62">
        <v>8.6868</v>
      </c>
      <c r="G62" t="s">
        <v>423</v>
      </c>
      <c r="H62">
        <v>1.675</v>
      </c>
      <c r="I62">
        <v>151.0892</v>
      </c>
      <c r="K62" s="2">
        <v>0.12013888888888889</v>
      </c>
      <c r="L62" s="3">
        <f t="shared" si="0"/>
        <v>313.1201388888889</v>
      </c>
      <c r="M62">
        <f t="shared" si="3"/>
        <v>419.25013935911693</v>
      </c>
      <c r="N62">
        <f t="shared" si="4"/>
        <v>212.3732723600783</v>
      </c>
    </row>
    <row r="63" spans="1:14" ht="12.75">
      <c r="A63" t="s">
        <v>312</v>
      </c>
      <c r="B63" s="1">
        <v>36838</v>
      </c>
      <c r="C63" s="2">
        <v>0.1285185185185185</v>
      </c>
      <c r="D63" t="s">
        <v>422</v>
      </c>
      <c r="E63">
        <v>0.678</v>
      </c>
      <c r="F63">
        <v>10.7451</v>
      </c>
      <c r="G63" t="s">
        <v>423</v>
      </c>
      <c r="H63">
        <v>1.668</v>
      </c>
      <c r="I63">
        <v>148.0842</v>
      </c>
      <c r="K63" s="2">
        <v>0.12222222222222223</v>
      </c>
      <c r="L63" s="3">
        <f t="shared" si="0"/>
        <v>313.1222222222222</v>
      </c>
      <c r="M63">
        <f t="shared" si="3"/>
        <v>518.5896616046931</v>
      </c>
      <c r="N63">
        <f t="shared" si="4"/>
        <v>209.07670676331222</v>
      </c>
    </row>
    <row r="64" spans="1:14" ht="12.75">
      <c r="A64" t="s">
        <v>313</v>
      </c>
      <c r="B64" s="1">
        <v>36838</v>
      </c>
      <c r="C64" s="2">
        <v>0.13060185185185186</v>
      </c>
      <c r="D64" t="s">
        <v>422</v>
      </c>
      <c r="E64">
        <v>0.678</v>
      </c>
      <c r="F64">
        <v>9.8394</v>
      </c>
      <c r="G64" t="s">
        <v>423</v>
      </c>
      <c r="H64">
        <v>1.668</v>
      </c>
      <c r="I64">
        <v>162.1332</v>
      </c>
      <c r="K64" s="2">
        <v>0.12430555555555556</v>
      </c>
      <c r="L64" s="3">
        <f t="shared" si="0"/>
        <v>313.12430555555557</v>
      </c>
      <c r="M64">
        <f t="shared" si="3"/>
        <v>474.87795519755207</v>
      </c>
      <c r="N64">
        <f t="shared" si="4"/>
        <v>224.48883656995648</v>
      </c>
    </row>
    <row r="65" spans="1:14" ht="12.75">
      <c r="A65" t="s">
        <v>314</v>
      </c>
      <c r="B65" s="1">
        <v>36838</v>
      </c>
      <c r="C65" s="2">
        <v>0.13269675925925925</v>
      </c>
      <c r="D65" t="s">
        <v>422</v>
      </c>
      <c r="E65">
        <v>0.676</v>
      </c>
      <c r="F65">
        <v>10.2489</v>
      </c>
      <c r="G65" t="s">
        <v>423</v>
      </c>
      <c r="H65">
        <v>1.668</v>
      </c>
      <c r="I65">
        <v>140.7283</v>
      </c>
      <c r="K65" s="2">
        <v>0.12638888888888888</v>
      </c>
      <c r="L65" s="3">
        <f t="shared" si="0"/>
        <v>313.12638888888887</v>
      </c>
      <c r="M65">
        <f t="shared" si="3"/>
        <v>494.6416117877302</v>
      </c>
      <c r="N65">
        <f t="shared" si="4"/>
        <v>201.00708717154802</v>
      </c>
    </row>
    <row r="66" spans="1:14" ht="12.75">
      <c r="A66" t="s">
        <v>315</v>
      </c>
      <c r="B66" s="1">
        <v>36838</v>
      </c>
      <c r="C66" s="2">
        <v>0.13478009259259258</v>
      </c>
      <c r="D66" t="s">
        <v>422</v>
      </c>
      <c r="E66">
        <v>0.676</v>
      </c>
      <c r="F66">
        <v>10.5538</v>
      </c>
      <c r="G66" t="s">
        <v>423</v>
      </c>
      <c r="H66">
        <v>1.67</v>
      </c>
      <c r="I66">
        <v>159.1938</v>
      </c>
      <c r="K66" s="2">
        <v>0.12847222222222224</v>
      </c>
      <c r="L66" s="3">
        <f t="shared" si="0"/>
        <v>313.12847222222223</v>
      </c>
      <c r="M66">
        <f t="shared" si="3"/>
        <v>509.3569692830788</v>
      </c>
      <c r="N66">
        <f t="shared" si="4"/>
        <v>221.26423593264067</v>
      </c>
    </row>
    <row r="67" spans="1:14" ht="12.75">
      <c r="A67" t="s">
        <v>316</v>
      </c>
      <c r="B67" s="1">
        <v>36838</v>
      </c>
      <c r="C67" s="2">
        <v>0.13686342592592593</v>
      </c>
      <c r="D67" t="s">
        <v>422</v>
      </c>
      <c r="E67">
        <v>0.676</v>
      </c>
      <c r="F67">
        <v>9.8834</v>
      </c>
      <c r="G67" t="s">
        <v>423</v>
      </c>
      <c r="H67">
        <v>1.671</v>
      </c>
      <c r="I67">
        <v>144.1877</v>
      </c>
      <c r="K67" s="2">
        <v>0.13055555555555556</v>
      </c>
      <c r="L67" s="3">
        <f t="shared" si="0"/>
        <v>313.13055555555553</v>
      </c>
      <c r="M67">
        <f t="shared" si="3"/>
        <v>477.001522694421</v>
      </c>
      <c r="N67">
        <f t="shared" si="4"/>
        <v>204.80214175572527</v>
      </c>
    </row>
    <row r="68" spans="1:14" ht="12.75">
      <c r="A68" t="s">
        <v>317</v>
      </c>
      <c r="B68" s="1">
        <v>36838</v>
      </c>
      <c r="C68" s="2">
        <v>0.13894675925925926</v>
      </c>
      <c r="D68" t="s">
        <v>422</v>
      </c>
      <c r="E68">
        <v>0.676</v>
      </c>
      <c r="F68">
        <v>10.5216</v>
      </c>
      <c r="G68" t="s">
        <v>423</v>
      </c>
      <c r="H68">
        <v>1.671</v>
      </c>
      <c r="I68">
        <v>152.7333</v>
      </c>
      <c r="K68" s="2">
        <v>0.1326388888888889</v>
      </c>
      <c r="L68" s="3">
        <f t="shared" si="0"/>
        <v>313.1326388888889</v>
      </c>
      <c r="M68">
        <f t="shared" si="3"/>
        <v>507.80290397855185</v>
      </c>
      <c r="N68">
        <f t="shared" si="4"/>
        <v>214.1768941562989</v>
      </c>
    </row>
    <row r="69" spans="1:14" ht="12.75">
      <c r="A69" t="s">
        <v>318</v>
      </c>
      <c r="B69" s="1">
        <v>36838</v>
      </c>
      <c r="C69" s="2">
        <v>0.14103009259259258</v>
      </c>
      <c r="D69" t="s">
        <v>422</v>
      </c>
      <c r="E69">
        <v>0.678</v>
      </c>
      <c r="F69">
        <v>10.2508</v>
      </c>
      <c r="G69" t="s">
        <v>423</v>
      </c>
      <c r="H69">
        <v>1.673</v>
      </c>
      <c r="I69">
        <v>142.8009</v>
      </c>
      <c r="K69" s="2">
        <v>0.13472222222222222</v>
      </c>
      <c r="L69" s="3">
        <f t="shared" si="0"/>
        <v>313.1347222222222</v>
      </c>
      <c r="M69">
        <f t="shared" si="3"/>
        <v>494.7333112932767</v>
      </c>
      <c r="N69">
        <f t="shared" si="4"/>
        <v>203.28078496051884</v>
      </c>
    </row>
    <row r="70" spans="1:14" ht="12.75">
      <c r="A70" t="s">
        <v>319</v>
      </c>
      <c r="B70" s="1">
        <v>36838</v>
      </c>
      <c r="C70" s="2">
        <v>0.1431712962962963</v>
      </c>
      <c r="D70" t="s">
        <v>422</v>
      </c>
      <c r="E70">
        <v>0.676</v>
      </c>
      <c r="F70">
        <v>10.2181</v>
      </c>
      <c r="G70" t="s">
        <v>423</v>
      </c>
      <c r="H70">
        <v>1.671</v>
      </c>
      <c r="I70">
        <v>142.6683</v>
      </c>
      <c r="K70" s="2">
        <v>0.13680555555555554</v>
      </c>
      <c r="L70" s="3">
        <f aca="true" t="shared" si="5" ref="L70:L133">B70-DATE(1999,12,31)+K70</f>
        <v>313.13680555555555</v>
      </c>
      <c r="M70">
        <f t="shared" si="3"/>
        <v>493.15511453992184</v>
      </c>
      <c r="N70">
        <f t="shared" si="4"/>
        <v>203.1353192040692</v>
      </c>
    </row>
    <row r="71" spans="1:14" ht="12.75">
      <c r="A71" t="s">
        <v>320</v>
      </c>
      <c r="B71" s="1">
        <v>36838</v>
      </c>
      <c r="C71" s="2">
        <v>0.14520833333333333</v>
      </c>
      <c r="D71" t="s">
        <v>422</v>
      </c>
      <c r="E71">
        <v>0.676</v>
      </c>
      <c r="F71">
        <v>9.8245</v>
      </c>
      <c r="G71" t="s">
        <v>423</v>
      </c>
      <c r="H71">
        <v>1.668</v>
      </c>
      <c r="I71">
        <v>135.7217</v>
      </c>
      <c r="K71" s="2">
        <v>0.1388888888888889</v>
      </c>
      <c r="L71" s="3">
        <f t="shared" si="5"/>
        <v>313.1388888888889</v>
      </c>
      <c r="M71">
        <f t="shared" si="3"/>
        <v>474.158838022476</v>
      </c>
      <c r="N71">
        <f t="shared" si="4"/>
        <v>195.51471269009417</v>
      </c>
    </row>
    <row r="72" spans="1:14" ht="12.75">
      <c r="A72" t="s">
        <v>321</v>
      </c>
      <c r="B72" s="1">
        <v>36838</v>
      </c>
      <c r="C72" s="2">
        <v>0.14729166666666668</v>
      </c>
      <c r="D72" t="s">
        <v>422</v>
      </c>
      <c r="E72">
        <v>0.676</v>
      </c>
      <c r="F72">
        <v>9.8384</v>
      </c>
      <c r="G72" t="s">
        <v>423</v>
      </c>
      <c r="H72">
        <v>1.668</v>
      </c>
      <c r="I72">
        <v>137.332</v>
      </c>
      <c r="K72" s="2">
        <v>0.14097222222222222</v>
      </c>
      <c r="L72" s="3">
        <f t="shared" si="5"/>
        <v>313.1409722222222</v>
      </c>
      <c r="M72">
        <f t="shared" si="3"/>
        <v>474.82969229989595</v>
      </c>
      <c r="N72">
        <f t="shared" si="4"/>
        <v>197.28125497976882</v>
      </c>
    </row>
    <row r="73" spans="1:14" ht="12.75">
      <c r="A73" t="s">
        <v>430</v>
      </c>
      <c r="B73" s="1">
        <v>36838</v>
      </c>
      <c r="C73">
        <f>AVERAGE(C72,C74)</f>
        <v>0.149375</v>
      </c>
      <c r="D73" t="s">
        <v>422</v>
      </c>
      <c r="E73" t="s">
        <v>430</v>
      </c>
      <c r="F73" t="s">
        <v>430</v>
      </c>
      <c r="G73" t="s">
        <v>423</v>
      </c>
      <c r="H73" t="s">
        <v>430</v>
      </c>
      <c r="I73" t="s">
        <v>430</v>
      </c>
      <c r="K73" s="2">
        <v>0.14305555555555557</v>
      </c>
      <c r="L73" s="3">
        <f t="shared" si="5"/>
        <v>313.1430555555556</v>
      </c>
      <c r="M73" t="s">
        <v>430</v>
      </c>
      <c r="N73" t="s">
        <v>430</v>
      </c>
    </row>
    <row r="74" spans="1:14" ht="12.75">
      <c r="A74" t="s">
        <v>322</v>
      </c>
      <c r="B74" s="1">
        <v>36838</v>
      </c>
      <c r="C74" s="2">
        <v>0.15145833333333333</v>
      </c>
      <c r="D74" t="s">
        <v>422</v>
      </c>
      <c r="E74">
        <v>0.678</v>
      </c>
      <c r="F74">
        <v>11.9104</v>
      </c>
      <c r="G74" t="s">
        <v>423</v>
      </c>
      <c r="H74">
        <v>1.671</v>
      </c>
      <c r="I74">
        <v>133.7469</v>
      </c>
      <c r="K74" s="2">
        <v>0.1451388888888889</v>
      </c>
      <c r="L74" s="3">
        <f t="shared" si="5"/>
        <v>313.1451388888889</v>
      </c>
      <c r="M74">
        <f t="shared" si="3"/>
        <v>574.8304162433608</v>
      </c>
      <c r="N74">
        <f t="shared" si="4"/>
        <v>193.34830412420612</v>
      </c>
    </row>
    <row r="75" spans="1:14" ht="12.75">
      <c r="A75" t="s">
        <v>323</v>
      </c>
      <c r="B75" s="1">
        <v>36838</v>
      </c>
      <c r="C75" s="2">
        <v>0.15354166666666666</v>
      </c>
      <c r="D75" t="s">
        <v>422</v>
      </c>
      <c r="E75">
        <v>0.676</v>
      </c>
      <c r="F75">
        <v>9.7763</v>
      </c>
      <c r="G75" t="s">
        <v>423</v>
      </c>
      <c r="H75">
        <v>1.67</v>
      </c>
      <c r="I75">
        <v>137.0341</v>
      </c>
      <c r="K75" s="2">
        <v>0.14722222222222223</v>
      </c>
      <c r="L75" s="3">
        <f t="shared" si="5"/>
        <v>313.14722222222224</v>
      </c>
      <c r="M75">
        <f t="shared" si="3"/>
        <v>471.83256635545143</v>
      </c>
      <c r="N75">
        <f t="shared" si="4"/>
        <v>196.95445068982653</v>
      </c>
    </row>
    <row r="76" spans="1:14" ht="12.75">
      <c r="A76" t="s">
        <v>430</v>
      </c>
      <c r="B76" s="1">
        <v>36838</v>
      </c>
      <c r="C76">
        <f>AVERAGE(C75,C77)</f>
        <v>0.155625</v>
      </c>
      <c r="D76" t="s">
        <v>422</v>
      </c>
      <c r="E76" t="s">
        <v>430</v>
      </c>
      <c r="F76" t="s">
        <v>430</v>
      </c>
      <c r="G76" t="s">
        <v>423</v>
      </c>
      <c r="H76" t="s">
        <v>430</v>
      </c>
      <c r="I76" t="s">
        <v>430</v>
      </c>
      <c r="K76" s="2">
        <v>0.14930555555555555</v>
      </c>
      <c r="L76" s="3">
        <f t="shared" si="5"/>
        <v>313.14930555555554</v>
      </c>
      <c r="M76" t="s">
        <v>430</v>
      </c>
      <c r="N76" t="s">
        <v>430</v>
      </c>
    </row>
    <row r="77" spans="1:14" ht="12.75">
      <c r="A77" t="s">
        <v>324</v>
      </c>
      <c r="B77" s="1">
        <v>36838</v>
      </c>
      <c r="C77" s="2">
        <v>0.15770833333333334</v>
      </c>
      <c r="D77" t="s">
        <v>422</v>
      </c>
      <c r="E77">
        <v>0.676</v>
      </c>
      <c r="F77">
        <v>10.16</v>
      </c>
      <c r="G77" t="s">
        <v>423</v>
      </c>
      <c r="H77">
        <v>1.671</v>
      </c>
      <c r="I77">
        <v>140.1012</v>
      </c>
      <c r="K77" s="2">
        <v>0.15138888888888888</v>
      </c>
      <c r="L77" s="3">
        <f t="shared" si="5"/>
        <v>313.1513888888889</v>
      </c>
      <c r="M77">
        <f t="shared" si="3"/>
        <v>490.3510401861017</v>
      </c>
      <c r="N77">
        <f t="shared" si="4"/>
        <v>200.3191416521697</v>
      </c>
    </row>
    <row r="78" spans="1:14" ht="12.75">
      <c r="A78" t="s">
        <v>325</v>
      </c>
      <c r="B78" s="1">
        <v>36838</v>
      </c>
      <c r="C78" s="2">
        <v>0.15979166666666667</v>
      </c>
      <c r="D78" t="s">
        <v>422</v>
      </c>
      <c r="E78">
        <v>0.676</v>
      </c>
      <c r="F78">
        <v>10.2008</v>
      </c>
      <c r="G78" t="s">
        <v>423</v>
      </c>
      <c r="H78">
        <v>1.671</v>
      </c>
      <c r="I78">
        <v>136.7264</v>
      </c>
      <c r="K78" s="2">
        <v>0.15347222222222223</v>
      </c>
      <c r="L78" s="3">
        <f t="shared" si="5"/>
        <v>313.1534722222222</v>
      </c>
      <c r="M78">
        <f t="shared" si="3"/>
        <v>492.3201664104711</v>
      </c>
      <c r="N78">
        <f t="shared" si="4"/>
        <v>196.61689553703954</v>
      </c>
    </row>
    <row r="79" spans="1:14" ht="12.75">
      <c r="A79" t="s">
        <v>326</v>
      </c>
      <c r="B79" s="1">
        <v>36838</v>
      </c>
      <c r="C79" s="2">
        <v>0.161875</v>
      </c>
      <c r="D79" t="s">
        <v>422</v>
      </c>
      <c r="E79">
        <v>0.676</v>
      </c>
      <c r="F79">
        <v>11.4918</v>
      </c>
      <c r="G79" t="s">
        <v>423</v>
      </c>
      <c r="H79">
        <v>1.671</v>
      </c>
      <c r="I79">
        <v>145.9572</v>
      </c>
      <c r="K79" s="2">
        <v>0.15555555555555556</v>
      </c>
      <c r="L79" s="3">
        <f t="shared" si="5"/>
        <v>313.15555555555557</v>
      </c>
      <c r="M79">
        <f t="shared" si="3"/>
        <v>554.6275672845121</v>
      </c>
      <c r="N79">
        <f t="shared" si="4"/>
        <v>206.74333071528517</v>
      </c>
    </row>
    <row r="80" spans="1:14" ht="12.75">
      <c r="A80" t="s">
        <v>327</v>
      </c>
      <c r="B80" s="1">
        <v>36838</v>
      </c>
      <c r="C80" s="2">
        <v>0.1639699074074074</v>
      </c>
      <c r="D80" t="s">
        <v>422</v>
      </c>
      <c r="E80">
        <v>0.681</v>
      </c>
      <c r="F80">
        <v>9.9537</v>
      </c>
      <c r="G80" t="s">
        <v>423</v>
      </c>
      <c r="H80">
        <v>1.675</v>
      </c>
      <c r="I80">
        <v>146.342</v>
      </c>
      <c r="K80" s="2">
        <v>0.15763888888888888</v>
      </c>
      <c r="L80" s="3">
        <f t="shared" si="5"/>
        <v>313.15763888888887</v>
      </c>
      <c r="M80">
        <f t="shared" si="3"/>
        <v>480.3944043996457</v>
      </c>
      <c r="N80">
        <f t="shared" si="4"/>
        <v>207.16546663596253</v>
      </c>
    </row>
    <row r="81" spans="1:14" ht="12.75">
      <c r="A81" t="s">
        <v>328</v>
      </c>
      <c r="B81" s="1">
        <v>36838</v>
      </c>
      <c r="C81" s="2">
        <v>0.16605324074074074</v>
      </c>
      <c r="D81" t="s">
        <v>422</v>
      </c>
      <c r="E81">
        <v>0.676</v>
      </c>
      <c r="F81">
        <v>10.7871</v>
      </c>
      <c r="G81" t="s">
        <v>423</v>
      </c>
      <c r="H81">
        <v>1.668</v>
      </c>
      <c r="I81">
        <v>155.1044</v>
      </c>
      <c r="K81" s="2">
        <v>0.15972222222222224</v>
      </c>
      <c r="L81" s="3">
        <f t="shared" si="5"/>
        <v>313.15972222222223</v>
      </c>
      <c r="M81">
        <f t="shared" si="3"/>
        <v>520.6167033062497</v>
      </c>
      <c r="N81">
        <f t="shared" si="4"/>
        <v>216.77805445130454</v>
      </c>
    </row>
    <row r="82" spans="1:14" ht="12.75">
      <c r="A82" t="s">
        <v>329</v>
      </c>
      <c r="B82" s="1">
        <v>36838</v>
      </c>
      <c r="C82" s="2">
        <v>0.1681365740740741</v>
      </c>
      <c r="D82" t="s">
        <v>422</v>
      </c>
      <c r="E82">
        <v>0.678</v>
      </c>
      <c r="F82">
        <v>10.1057</v>
      </c>
      <c r="G82" t="s">
        <v>423</v>
      </c>
      <c r="H82">
        <v>1.67</v>
      </c>
      <c r="I82">
        <v>151.7896</v>
      </c>
      <c r="K82" s="2">
        <v>0.16180555555555556</v>
      </c>
      <c r="L82" s="3">
        <f t="shared" si="5"/>
        <v>313.16180555555553</v>
      </c>
      <c r="M82">
        <f t="shared" si="3"/>
        <v>487.73036484337484</v>
      </c>
      <c r="N82">
        <f t="shared" si="4"/>
        <v>213.14162994542764</v>
      </c>
    </row>
    <row r="83" spans="1:14" ht="12.75">
      <c r="A83" t="s">
        <v>330</v>
      </c>
      <c r="B83" s="1">
        <v>36838</v>
      </c>
      <c r="C83" s="2">
        <v>0.17021990740740742</v>
      </c>
      <c r="D83" t="s">
        <v>422</v>
      </c>
      <c r="E83">
        <v>0.678</v>
      </c>
      <c r="F83">
        <v>10.8768</v>
      </c>
      <c r="G83" t="s">
        <v>423</v>
      </c>
      <c r="H83">
        <v>1.668</v>
      </c>
      <c r="I83">
        <v>154.9067</v>
      </c>
      <c r="K83" s="2">
        <v>0.1638888888888889</v>
      </c>
      <c r="L83" s="3">
        <f t="shared" si="5"/>
        <v>313.1638888888889</v>
      </c>
      <c r="M83">
        <f t="shared" si="3"/>
        <v>524.945885226003</v>
      </c>
      <c r="N83">
        <f t="shared" si="4"/>
        <v>216.56117224881515</v>
      </c>
    </row>
    <row r="84" spans="1:14" ht="12.75">
      <c r="A84" t="s">
        <v>331</v>
      </c>
      <c r="B84" s="1">
        <v>36838</v>
      </c>
      <c r="C84" s="2">
        <v>0.17230324074074074</v>
      </c>
      <c r="D84" t="s">
        <v>422</v>
      </c>
      <c r="E84">
        <v>0.676</v>
      </c>
      <c r="F84">
        <v>10.2682</v>
      </c>
      <c r="G84" t="s">
        <v>423</v>
      </c>
      <c r="H84">
        <v>1.67</v>
      </c>
      <c r="I84">
        <v>157.0339</v>
      </c>
      <c r="K84" s="2">
        <v>0.16597222222222222</v>
      </c>
      <c r="L84" s="3">
        <f t="shared" si="5"/>
        <v>313.1659722222222</v>
      </c>
      <c r="M84">
        <f t="shared" si="3"/>
        <v>495.5730857124931</v>
      </c>
      <c r="N84">
        <f t="shared" si="4"/>
        <v>218.8947677022064</v>
      </c>
    </row>
    <row r="85" spans="1:14" ht="12.75">
      <c r="A85" t="s">
        <v>430</v>
      </c>
      <c r="B85" s="1">
        <v>36838</v>
      </c>
      <c r="C85">
        <f>AVERAGE(C84,C88)</f>
        <v>0.17647569444444444</v>
      </c>
      <c r="D85" t="s">
        <v>422</v>
      </c>
      <c r="E85" t="s">
        <v>430</v>
      </c>
      <c r="F85" t="s">
        <v>430</v>
      </c>
      <c r="G85" t="s">
        <v>423</v>
      </c>
      <c r="H85" t="s">
        <v>430</v>
      </c>
      <c r="I85" t="s">
        <v>430</v>
      </c>
      <c r="K85" s="2">
        <v>0.16805555555555554</v>
      </c>
      <c r="L85" s="3">
        <f t="shared" si="5"/>
        <v>313.16805555555555</v>
      </c>
      <c r="M85" t="s">
        <v>430</v>
      </c>
      <c r="N85" t="s">
        <v>430</v>
      </c>
    </row>
    <row r="86" spans="1:14" ht="12.75">
      <c r="A86" t="s">
        <v>430</v>
      </c>
      <c r="B86" s="1">
        <v>36838</v>
      </c>
      <c r="C86">
        <f>AVERAGE(C85,C88)</f>
        <v>0.17856192129629628</v>
      </c>
      <c r="D86" t="s">
        <v>422</v>
      </c>
      <c r="E86" t="s">
        <v>430</v>
      </c>
      <c r="F86" t="s">
        <v>430</v>
      </c>
      <c r="G86" t="s">
        <v>423</v>
      </c>
      <c r="H86" t="s">
        <v>430</v>
      </c>
      <c r="I86" t="s">
        <v>430</v>
      </c>
      <c r="K86" s="2">
        <v>0.17013888888888887</v>
      </c>
      <c r="L86" s="3">
        <f t="shared" si="5"/>
        <v>313.1701388888889</v>
      </c>
      <c r="M86" t="s">
        <v>430</v>
      </c>
      <c r="N86" t="s">
        <v>430</v>
      </c>
    </row>
    <row r="87" spans="1:14" ht="12.75">
      <c r="A87" t="s">
        <v>430</v>
      </c>
      <c r="B87" s="1">
        <v>36838</v>
      </c>
      <c r="C87">
        <f>AVERAGE(C86,C88)</f>
        <v>0.17960503472222222</v>
      </c>
      <c r="D87" t="s">
        <v>422</v>
      </c>
      <c r="E87" t="s">
        <v>430</v>
      </c>
      <c r="F87" t="s">
        <v>430</v>
      </c>
      <c r="G87" t="s">
        <v>423</v>
      </c>
      <c r="H87" t="s">
        <v>430</v>
      </c>
      <c r="I87" t="s">
        <v>430</v>
      </c>
      <c r="K87" s="2">
        <v>0.17222222222222225</v>
      </c>
      <c r="L87" s="3">
        <f t="shared" si="5"/>
        <v>313.1722222222222</v>
      </c>
      <c r="M87" t="s">
        <v>430</v>
      </c>
      <c r="N87" t="s">
        <v>430</v>
      </c>
    </row>
    <row r="88" spans="1:14" ht="12.75">
      <c r="A88" t="s">
        <v>332</v>
      </c>
      <c r="B88" s="1">
        <v>36838</v>
      </c>
      <c r="C88" s="2">
        <v>0.18064814814814814</v>
      </c>
      <c r="D88" t="s">
        <v>422</v>
      </c>
      <c r="E88">
        <v>0.676</v>
      </c>
      <c r="F88">
        <v>10.1779</v>
      </c>
      <c r="G88" t="s">
        <v>423</v>
      </c>
      <c r="H88">
        <v>1.671</v>
      </c>
      <c r="I88">
        <v>140.0465</v>
      </c>
      <c r="K88" s="2">
        <v>0.17430555555555557</v>
      </c>
      <c r="L88" s="3">
        <f t="shared" si="5"/>
        <v>313.1743055555556</v>
      </c>
      <c r="M88">
        <f t="shared" si="3"/>
        <v>491.2149460541461</v>
      </c>
      <c r="N88">
        <f t="shared" si="4"/>
        <v>200.25913428506712</v>
      </c>
    </row>
    <row r="89" spans="1:14" ht="12.75">
      <c r="A89" t="s">
        <v>430</v>
      </c>
      <c r="B89" s="1">
        <v>36838</v>
      </c>
      <c r="C89">
        <f>AVERAGE(C88,C90)</f>
        <v>0.18273148148148147</v>
      </c>
      <c r="D89" t="s">
        <v>422</v>
      </c>
      <c r="E89" t="s">
        <v>430</v>
      </c>
      <c r="F89" t="s">
        <v>430</v>
      </c>
      <c r="G89" t="s">
        <v>423</v>
      </c>
      <c r="H89" t="s">
        <v>430</v>
      </c>
      <c r="I89" t="s">
        <v>430</v>
      </c>
      <c r="K89" s="2">
        <v>0.1763888888888889</v>
      </c>
      <c r="L89" s="3">
        <f t="shared" si="5"/>
        <v>313.1763888888889</v>
      </c>
      <c r="M89" t="s">
        <v>430</v>
      </c>
      <c r="N89" t="s">
        <v>430</v>
      </c>
    </row>
    <row r="90" spans="1:14" ht="12.75">
      <c r="A90" t="s">
        <v>333</v>
      </c>
      <c r="B90" s="1">
        <v>36838</v>
      </c>
      <c r="C90" s="2">
        <v>0.1848148148148148</v>
      </c>
      <c r="D90" t="s">
        <v>422</v>
      </c>
      <c r="E90">
        <v>0.676</v>
      </c>
      <c r="F90">
        <v>9.9472</v>
      </c>
      <c r="G90" t="s">
        <v>423</v>
      </c>
      <c r="H90">
        <v>1.666</v>
      </c>
      <c r="I90">
        <v>147.7066</v>
      </c>
      <c r="K90" s="2">
        <v>0.17847222222222223</v>
      </c>
      <c r="L90" s="3">
        <f t="shared" si="5"/>
        <v>313.17847222222224</v>
      </c>
      <c r="M90">
        <f t="shared" si="3"/>
        <v>480.080695564881</v>
      </c>
      <c r="N90">
        <f t="shared" si="4"/>
        <v>208.66246943574524</v>
      </c>
    </row>
    <row r="91" spans="1:14" ht="12.75">
      <c r="A91" t="s">
        <v>430</v>
      </c>
      <c r="B91" s="1">
        <v>36838</v>
      </c>
      <c r="C91">
        <f>AVERAGE(C90,C93)</f>
        <v>0.18794560185185183</v>
      </c>
      <c r="D91" t="s">
        <v>422</v>
      </c>
      <c r="E91" t="s">
        <v>430</v>
      </c>
      <c r="F91" t="s">
        <v>430</v>
      </c>
      <c r="G91" t="s">
        <v>423</v>
      </c>
      <c r="H91" t="s">
        <v>430</v>
      </c>
      <c r="I91" t="s">
        <v>430</v>
      </c>
      <c r="K91" s="2">
        <v>0.18055555555555555</v>
      </c>
      <c r="L91" s="3">
        <f t="shared" si="5"/>
        <v>313.18055555555554</v>
      </c>
      <c r="M91" t="s">
        <v>430</v>
      </c>
      <c r="N91" t="s">
        <v>430</v>
      </c>
    </row>
    <row r="92" spans="1:14" ht="12.75">
      <c r="A92" t="s">
        <v>430</v>
      </c>
      <c r="B92" s="1">
        <v>36838</v>
      </c>
      <c r="C92">
        <f>AVERAGE(C91,C93)</f>
        <v>0.18951099537037036</v>
      </c>
      <c r="D92" t="s">
        <v>422</v>
      </c>
      <c r="E92" t="s">
        <v>430</v>
      </c>
      <c r="F92" t="s">
        <v>430</v>
      </c>
      <c r="G92" t="s">
        <v>423</v>
      </c>
      <c r="H92" t="s">
        <v>430</v>
      </c>
      <c r="I92" t="s">
        <v>430</v>
      </c>
      <c r="K92" s="2">
        <v>0.1826388888888889</v>
      </c>
      <c r="L92" s="3">
        <f t="shared" si="5"/>
        <v>313.1826388888889</v>
      </c>
      <c r="M92" t="s">
        <v>430</v>
      </c>
      <c r="N92" t="s">
        <v>430</v>
      </c>
    </row>
    <row r="93" spans="1:14" ht="12.75">
      <c r="A93" t="s">
        <v>334</v>
      </c>
      <c r="B93" s="1">
        <v>36838</v>
      </c>
      <c r="C93" s="2">
        <v>0.1910763888888889</v>
      </c>
      <c r="D93" t="s">
        <v>422</v>
      </c>
      <c r="E93">
        <v>0.676</v>
      </c>
      <c r="F93">
        <v>11.7569</v>
      </c>
      <c r="G93" t="s">
        <v>423</v>
      </c>
      <c r="H93">
        <v>1.666</v>
      </c>
      <c r="I93">
        <v>182.7559</v>
      </c>
      <c r="K93" s="2">
        <v>0.18472222222222223</v>
      </c>
      <c r="L93" s="3">
        <f t="shared" si="5"/>
        <v>313.1847222222222</v>
      </c>
      <c r="M93">
        <f t="shared" si="3"/>
        <v>567.4220614531475</v>
      </c>
      <c r="N93">
        <f t="shared" si="4"/>
        <v>247.112491589067</v>
      </c>
    </row>
    <row r="94" spans="1:14" ht="12.75">
      <c r="A94" t="s">
        <v>335</v>
      </c>
      <c r="B94" s="1">
        <v>36838</v>
      </c>
      <c r="C94" s="2">
        <v>0.1932175925925926</v>
      </c>
      <c r="D94" t="s">
        <v>422</v>
      </c>
      <c r="E94">
        <v>0.676</v>
      </c>
      <c r="F94">
        <v>10.1173</v>
      </c>
      <c r="G94" t="s">
        <v>423</v>
      </c>
      <c r="H94">
        <v>1.666</v>
      </c>
      <c r="I94">
        <v>174.4787</v>
      </c>
      <c r="K94" s="2">
        <v>0.18680555555555556</v>
      </c>
      <c r="L94" s="3">
        <f t="shared" si="5"/>
        <v>313.18680555555557</v>
      </c>
      <c r="M94">
        <f t="shared" si="3"/>
        <v>488.29021445618565</v>
      </c>
      <c r="N94">
        <f t="shared" si="4"/>
        <v>238.0321811872195</v>
      </c>
    </row>
    <row r="95" spans="1:14" ht="12.75">
      <c r="A95" t="s">
        <v>336</v>
      </c>
      <c r="B95" s="1">
        <v>36838</v>
      </c>
      <c r="C95" s="2">
        <v>0.19524305555555554</v>
      </c>
      <c r="D95" t="s">
        <v>422</v>
      </c>
      <c r="E95">
        <v>0.678</v>
      </c>
      <c r="F95">
        <v>10.4041</v>
      </c>
      <c r="G95" t="s">
        <v>423</v>
      </c>
      <c r="H95">
        <v>1.666</v>
      </c>
      <c r="I95">
        <v>173.9489</v>
      </c>
      <c r="K95" s="2">
        <v>0.18888888888888888</v>
      </c>
      <c r="L95" s="3">
        <f t="shared" si="5"/>
        <v>313.18888888888887</v>
      </c>
      <c r="M95">
        <f t="shared" si="3"/>
        <v>502.1320135039588</v>
      </c>
      <c r="N95">
        <f t="shared" si="4"/>
        <v>237.45097637751346</v>
      </c>
    </row>
    <row r="96" spans="1:14" ht="12.75">
      <c r="A96" t="s">
        <v>337</v>
      </c>
      <c r="B96" s="1">
        <v>36838</v>
      </c>
      <c r="C96" s="2">
        <v>0.1973263888888889</v>
      </c>
      <c r="D96" t="s">
        <v>422</v>
      </c>
      <c r="E96">
        <v>0.678</v>
      </c>
      <c r="F96">
        <v>10.1041</v>
      </c>
      <c r="G96" t="s">
        <v>423</v>
      </c>
      <c r="H96">
        <v>1.666</v>
      </c>
      <c r="I96">
        <v>171.4569</v>
      </c>
      <c r="K96" s="2">
        <v>0.1909722222222222</v>
      </c>
      <c r="L96" s="3">
        <f t="shared" si="5"/>
        <v>313.19097222222223</v>
      </c>
      <c r="M96">
        <f t="shared" si="3"/>
        <v>487.653144207125</v>
      </c>
      <c r="N96">
        <f t="shared" si="4"/>
        <v>234.71718553986247</v>
      </c>
    </row>
    <row r="97" spans="1:14" ht="12.75">
      <c r="A97" t="s">
        <v>338</v>
      </c>
      <c r="B97" s="1">
        <v>36838</v>
      </c>
      <c r="C97" s="2">
        <v>0.19940972222222222</v>
      </c>
      <c r="D97" t="s">
        <v>422</v>
      </c>
      <c r="E97">
        <v>0.676</v>
      </c>
      <c r="F97">
        <v>10.9017</v>
      </c>
      <c r="G97" t="s">
        <v>423</v>
      </c>
      <c r="H97">
        <v>1.668</v>
      </c>
      <c r="I97">
        <v>176.3508</v>
      </c>
      <c r="K97" s="2">
        <v>0.19305555555555554</v>
      </c>
      <c r="L97" s="3">
        <f t="shared" si="5"/>
        <v>313.19305555555553</v>
      </c>
      <c r="M97">
        <f t="shared" si="3"/>
        <v>526.1476313776403</v>
      </c>
      <c r="N97">
        <f t="shared" si="4"/>
        <v>240.08592509860236</v>
      </c>
    </row>
    <row r="98" spans="1:14" ht="12.75">
      <c r="A98" t="s">
        <v>339</v>
      </c>
      <c r="B98" s="1">
        <v>36838</v>
      </c>
      <c r="C98" s="2">
        <v>0.20149305555555555</v>
      </c>
      <c r="D98" t="s">
        <v>422</v>
      </c>
      <c r="E98">
        <v>0.676</v>
      </c>
      <c r="F98">
        <v>10.1206</v>
      </c>
      <c r="G98" t="s">
        <v>423</v>
      </c>
      <c r="H98">
        <v>1.67</v>
      </c>
      <c r="I98">
        <v>174.1208</v>
      </c>
      <c r="K98" s="2">
        <v>0.1951388888888889</v>
      </c>
      <c r="L98" s="3">
        <f t="shared" si="5"/>
        <v>313.1951388888889</v>
      </c>
      <c r="M98">
        <f t="shared" si="3"/>
        <v>488.4494820184509</v>
      </c>
      <c r="N98">
        <f t="shared" si="4"/>
        <v>237.63955528802396</v>
      </c>
    </row>
    <row r="99" spans="1:14" ht="12.75">
      <c r="A99" t="s">
        <v>340</v>
      </c>
      <c r="B99" s="1">
        <v>36838</v>
      </c>
      <c r="C99" s="2">
        <v>0.20357638888888888</v>
      </c>
      <c r="D99" t="s">
        <v>422</v>
      </c>
      <c r="E99">
        <v>0.676</v>
      </c>
      <c r="F99">
        <v>10.1805</v>
      </c>
      <c r="G99" t="s">
        <v>423</v>
      </c>
      <c r="H99">
        <v>1.671</v>
      </c>
      <c r="I99">
        <v>166.493</v>
      </c>
      <c r="K99" s="2">
        <v>0.19722222222222222</v>
      </c>
      <c r="L99" s="3">
        <f t="shared" si="5"/>
        <v>313.1972222222222</v>
      </c>
      <c r="M99">
        <f t="shared" si="3"/>
        <v>491.340429588052</v>
      </c>
      <c r="N99">
        <f t="shared" si="4"/>
        <v>229.27165410366055</v>
      </c>
    </row>
    <row r="100" spans="1:14" ht="12.75">
      <c r="A100" t="s">
        <v>341</v>
      </c>
      <c r="B100" s="1">
        <v>36838</v>
      </c>
      <c r="C100" s="2">
        <v>0.20572916666666666</v>
      </c>
      <c r="D100" t="s">
        <v>422</v>
      </c>
      <c r="E100">
        <v>0.676</v>
      </c>
      <c r="F100">
        <v>9.6696</v>
      </c>
      <c r="G100" t="s">
        <v>423</v>
      </c>
      <c r="H100">
        <v>1.671</v>
      </c>
      <c r="I100">
        <v>178.5974</v>
      </c>
      <c r="K100" s="2">
        <v>0.19930555555555554</v>
      </c>
      <c r="L100" s="3">
        <f t="shared" si="5"/>
        <v>313.19930555555555</v>
      </c>
      <c r="M100">
        <f t="shared" si="3"/>
        <v>466.6829151755442</v>
      </c>
      <c r="N100">
        <f t="shared" si="4"/>
        <v>242.55050555440752</v>
      </c>
    </row>
    <row r="101" spans="1:14" ht="12.75">
      <c r="A101" t="s">
        <v>342</v>
      </c>
      <c r="B101" s="1">
        <v>36838</v>
      </c>
      <c r="C101" s="2">
        <v>0.20775462962962962</v>
      </c>
      <c r="D101" t="s">
        <v>422</v>
      </c>
      <c r="E101">
        <v>0.676</v>
      </c>
      <c r="F101">
        <v>10.2288</v>
      </c>
      <c r="G101" t="s">
        <v>423</v>
      </c>
      <c r="H101">
        <v>1.67</v>
      </c>
      <c r="I101">
        <v>182.0987</v>
      </c>
      <c r="K101" s="2">
        <v>0.20138888888888887</v>
      </c>
      <c r="L101" s="3">
        <f t="shared" si="5"/>
        <v>313.2013888888889</v>
      </c>
      <c r="M101">
        <f t="shared" si="3"/>
        <v>493.6715275448422</v>
      </c>
      <c r="N101">
        <f t="shared" si="4"/>
        <v>246.39152556237994</v>
      </c>
    </row>
    <row r="102" spans="1:14" ht="12.75">
      <c r="A102" t="s">
        <v>343</v>
      </c>
      <c r="B102" s="1">
        <v>36838</v>
      </c>
      <c r="C102" s="2">
        <v>0.20983796296296298</v>
      </c>
      <c r="D102" t="s">
        <v>422</v>
      </c>
      <c r="E102">
        <v>0.676</v>
      </c>
      <c r="F102">
        <v>9.7812</v>
      </c>
      <c r="G102" t="s">
        <v>423</v>
      </c>
      <c r="H102">
        <v>1.671</v>
      </c>
      <c r="I102">
        <v>184.7225</v>
      </c>
      <c r="K102" s="2">
        <v>0.2034722222222222</v>
      </c>
      <c r="L102" s="3">
        <f t="shared" si="5"/>
        <v>313.2034722222222</v>
      </c>
      <c r="M102">
        <f t="shared" si="3"/>
        <v>472.0690545539664</v>
      </c>
      <c r="N102">
        <f t="shared" si="4"/>
        <v>249.26990453502376</v>
      </c>
    </row>
    <row r="103" spans="1:14" ht="12.75">
      <c r="A103" t="s">
        <v>344</v>
      </c>
      <c r="B103" s="1">
        <v>36838</v>
      </c>
      <c r="C103" s="2">
        <v>0.2119212962962963</v>
      </c>
      <c r="D103" t="s">
        <v>422</v>
      </c>
      <c r="E103">
        <v>0.676</v>
      </c>
      <c r="F103">
        <v>10.1669</v>
      </c>
      <c r="G103" t="s">
        <v>423</v>
      </c>
      <c r="H103">
        <v>1.668</v>
      </c>
      <c r="I103">
        <v>174.6543</v>
      </c>
      <c r="K103" s="2">
        <v>0.20555555555555557</v>
      </c>
      <c r="L103" s="3">
        <f t="shared" si="5"/>
        <v>313.2055555555556</v>
      </c>
      <c r="M103">
        <f t="shared" si="3"/>
        <v>490.68405417992886</v>
      </c>
      <c r="N103">
        <f t="shared" si="4"/>
        <v>238.22481909696725</v>
      </c>
    </row>
    <row r="104" spans="1:14" ht="12.75">
      <c r="A104" t="s">
        <v>345</v>
      </c>
      <c r="B104" s="1">
        <v>36838</v>
      </c>
      <c r="C104" s="2">
        <v>0.21400462962962963</v>
      </c>
      <c r="D104" t="s">
        <v>422</v>
      </c>
      <c r="E104">
        <v>0.678</v>
      </c>
      <c r="F104">
        <v>10.3853</v>
      </c>
      <c r="G104" t="s">
        <v>423</v>
      </c>
      <c r="H104">
        <v>1.668</v>
      </c>
      <c r="I104">
        <v>177.4769</v>
      </c>
      <c r="K104" s="2">
        <v>0.2076388888888889</v>
      </c>
      <c r="L104" s="3">
        <f t="shared" si="5"/>
        <v>313.2076388888889</v>
      </c>
      <c r="M104">
        <f t="shared" si="3"/>
        <v>501.22467102802386</v>
      </c>
      <c r="N104">
        <f t="shared" si="4"/>
        <v>241.32128700160345</v>
      </c>
    </row>
    <row r="105" spans="1:14" ht="12.75">
      <c r="A105" t="s">
        <v>346</v>
      </c>
      <c r="B105" s="1">
        <v>36838</v>
      </c>
      <c r="C105" s="2">
        <v>0.21608796296296295</v>
      </c>
      <c r="D105" t="s">
        <v>422</v>
      </c>
      <c r="E105">
        <v>0.676</v>
      </c>
      <c r="F105">
        <v>10.407</v>
      </c>
      <c r="G105" t="s">
        <v>423</v>
      </c>
      <c r="H105">
        <v>1.665</v>
      </c>
      <c r="I105">
        <v>188.5986</v>
      </c>
      <c r="K105" s="2">
        <v>0.20972222222222223</v>
      </c>
      <c r="L105" s="3">
        <f t="shared" si="5"/>
        <v>313.20972222222224</v>
      </c>
      <c r="M105">
        <f t="shared" si="3"/>
        <v>502.27197590716145</v>
      </c>
      <c r="N105">
        <f t="shared" si="4"/>
        <v>253.52209019546464</v>
      </c>
    </row>
    <row r="106" spans="1:14" ht="12.75">
      <c r="A106" t="s">
        <v>347</v>
      </c>
      <c r="B106" s="1">
        <v>36838</v>
      </c>
      <c r="C106" s="2">
        <v>0.21818287037037035</v>
      </c>
      <c r="D106" t="s">
        <v>422</v>
      </c>
      <c r="E106">
        <v>0.676</v>
      </c>
      <c r="F106">
        <v>11.052</v>
      </c>
      <c r="G106" t="s">
        <v>423</v>
      </c>
      <c r="H106">
        <v>1.665</v>
      </c>
      <c r="I106">
        <v>189.5541</v>
      </c>
      <c r="K106" s="2">
        <v>0.21180555555555555</v>
      </c>
      <c r="L106" s="3">
        <f t="shared" si="5"/>
        <v>313.21180555555554</v>
      </c>
      <c r="M106">
        <f t="shared" si="3"/>
        <v>533.4015448953539</v>
      </c>
      <c r="N106">
        <f t="shared" si="4"/>
        <v>254.57029932282236</v>
      </c>
    </row>
    <row r="107" spans="1:14" ht="12.75">
      <c r="A107" t="s">
        <v>348</v>
      </c>
      <c r="B107" s="1">
        <v>36838</v>
      </c>
      <c r="C107" s="2">
        <v>0.22026620370370373</v>
      </c>
      <c r="D107" t="s">
        <v>422</v>
      </c>
      <c r="E107">
        <v>0.676</v>
      </c>
      <c r="F107">
        <v>10.9767</v>
      </c>
      <c r="G107" t="s">
        <v>423</v>
      </c>
      <c r="H107">
        <v>1.665</v>
      </c>
      <c r="I107">
        <v>194.1879</v>
      </c>
      <c r="K107" s="2">
        <v>0.2138888888888889</v>
      </c>
      <c r="L107" s="3">
        <f t="shared" si="5"/>
        <v>313.2138888888889</v>
      </c>
      <c r="M107">
        <f t="shared" si="3"/>
        <v>529.7673487018486</v>
      </c>
      <c r="N107">
        <f t="shared" si="4"/>
        <v>259.65370220544946</v>
      </c>
    </row>
    <row r="108" spans="1:14" ht="12.75">
      <c r="A108" t="s">
        <v>349</v>
      </c>
      <c r="B108" s="1">
        <v>36838</v>
      </c>
      <c r="C108" s="2">
        <v>0.22234953703703705</v>
      </c>
      <c r="D108" t="s">
        <v>422</v>
      </c>
      <c r="E108">
        <v>0.676</v>
      </c>
      <c r="F108">
        <v>11.6716</v>
      </c>
      <c r="G108" t="s">
        <v>423</v>
      </c>
      <c r="H108">
        <v>1.665</v>
      </c>
      <c r="I108">
        <v>213.2007</v>
      </c>
      <c r="K108" s="2">
        <v>0.21597222222222223</v>
      </c>
      <c r="L108" s="3">
        <f t="shared" si="5"/>
        <v>313.2159722222222</v>
      </c>
      <c r="M108">
        <f t="shared" si="3"/>
        <v>563.3052362830812</v>
      </c>
      <c r="N108">
        <f t="shared" si="4"/>
        <v>280.51125374561366</v>
      </c>
    </row>
    <row r="109" spans="1:14" ht="12.75">
      <c r="A109" t="s">
        <v>350</v>
      </c>
      <c r="B109" s="1">
        <v>36838</v>
      </c>
      <c r="C109" s="2">
        <v>0.22443287037037038</v>
      </c>
      <c r="D109" t="s">
        <v>422</v>
      </c>
      <c r="E109">
        <v>0.676</v>
      </c>
      <c r="F109">
        <v>10.4517</v>
      </c>
      <c r="G109" t="s">
        <v>423</v>
      </c>
      <c r="H109">
        <v>1.668</v>
      </c>
      <c r="I109">
        <v>205.1675</v>
      </c>
      <c r="K109" s="2">
        <v>0.21805555555555556</v>
      </c>
      <c r="L109" s="3">
        <f t="shared" si="5"/>
        <v>313.21805555555557</v>
      </c>
      <c r="M109">
        <f t="shared" si="3"/>
        <v>504.4293274323897</v>
      </c>
      <c r="N109">
        <f t="shared" si="4"/>
        <v>271.6986178880626</v>
      </c>
    </row>
    <row r="110" spans="1:14" ht="12.75">
      <c r="A110" t="s">
        <v>430</v>
      </c>
      <c r="B110" s="1">
        <v>36838</v>
      </c>
      <c r="C110">
        <f>AVERAGE(C109,C111)</f>
        <v>0.2265162037037037</v>
      </c>
      <c r="D110" t="s">
        <v>422</v>
      </c>
      <c r="E110" t="s">
        <v>430</v>
      </c>
      <c r="F110" t="s">
        <v>430</v>
      </c>
      <c r="G110" t="s">
        <v>423</v>
      </c>
      <c r="H110" t="s">
        <v>430</v>
      </c>
      <c r="I110" t="s">
        <v>430</v>
      </c>
      <c r="K110" s="2">
        <v>0.22013888888888888</v>
      </c>
      <c r="L110" s="3">
        <f t="shared" si="5"/>
        <v>313.22013888888887</v>
      </c>
      <c r="M110" t="s">
        <v>430</v>
      </c>
      <c r="N110" t="s">
        <v>430</v>
      </c>
    </row>
    <row r="111" spans="1:14" ht="12.75">
      <c r="A111" t="s">
        <v>351</v>
      </c>
      <c r="B111" s="1">
        <v>36838</v>
      </c>
      <c r="C111" s="2">
        <v>0.22859953703703703</v>
      </c>
      <c r="D111" t="s">
        <v>422</v>
      </c>
      <c r="E111">
        <v>0.676</v>
      </c>
      <c r="F111">
        <v>10.5785</v>
      </c>
      <c r="G111" t="s">
        <v>423</v>
      </c>
      <c r="H111">
        <v>1.67</v>
      </c>
      <c r="I111">
        <v>192.5165</v>
      </c>
      <c r="K111" s="2">
        <v>0.2222222222222222</v>
      </c>
      <c r="L111" s="3">
        <f t="shared" si="5"/>
        <v>313.22222222222223</v>
      </c>
      <c r="M111">
        <f t="shared" si="3"/>
        <v>510.54906285518473</v>
      </c>
      <c r="N111">
        <f t="shared" si="4"/>
        <v>257.8201315770186</v>
      </c>
    </row>
    <row r="112" spans="1:14" ht="12.75">
      <c r="A112" t="s">
        <v>430</v>
      </c>
      <c r="B112" s="1">
        <v>36838</v>
      </c>
      <c r="C112">
        <f>AVERAGE(C111,C113)</f>
        <v>0.23068287037037039</v>
      </c>
      <c r="D112" t="s">
        <v>422</v>
      </c>
      <c r="E112" t="s">
        <v>430</v>
      </c>
      <c r="F112" t="s">
        <v>430</v>
      </c>
      <c r="G112" t="s">
        <v>423</v>
      </c>
      <c r="H112" t="s">
        <v>430</v>
      </c>
      <c r="I112" t="s">
        <v>430</v>
      </c>
      <c r="K112" s="2">
        <v>0.22430555555555556</v>
      </c>
      <c r="L112" s="3">
        <f t="shared" si="5"/>
        <v>313.22430555555553</v>
      </c>
      <c r="M112" t="s">
        <v>430</v>
      </c>
      <c r="N112" t="s">
        <v>430</v>
      </c>
    </row>
    <row r="113" spans="1:14" ht="12.75">
      <c r="A113" t="s">
        <v>352</v>
      </c>
      <c r="B113" s="1">
        <v>36838</v>
      </c>
      <c r="C113" s="2">
        <v>0.2327662037037037</v>
      </c>
      <c r="D113" t="s">
        <v>422</v>
      </c>
      <c r="E113">
        <v>0.676</v>
      </c>
      <c r="F113">
        <v>10.4032</v>
      </c>
      <c r="G113" t="s">
        <v>423</v>
      </c>
      <c r="H113">
        <v>1.668</v>
      </c>
      <c r="I113">
        <v>168.2545</v>
      </c>
      <c r="K113" s="2">
        <v>0.2263888888888889</v>
      </c>
      <c r="L113" s="3">
        <f t="shared" si="5"/>
        <v>313.2263888888889</v>
      </c>
      <c r="M113">
        <f aca="true" t="shared" si="6" ref="M113:M176">500*F113/AVERAGE($Q$207,$Q$47)</f>
        <v>502.0885768960683</v>
      </c>
      <c r="N113">
        <f t="shared" si="4"/>
        <v>231.20406684865335</v>
      </c>
    </row>
    <row r="114" spans="1:14" ht="12.75">
      <c r="A114" t="s">
        <v>353</v>
      </c>
      <c r="B114" s="1">
        <v>36838</v>
      </c>
      <c r="C114" s="2">
        <v>0.2349189814814815</v>
      </c>
      <c r="D114" t="s">
        <v>422</v>
      </c>
      <c r="E114">
        <v>0.678</v>
      </c>
      <c r="F114">
        <v>10.2037</v>
      </c>
      <c r="G114" t="s">
        <v>423</v>
      </c>
      <c r="H114">
        <v>1.668</v>
      </c>
      <c r="I114">
        <v>170.086</v>
      </c>
      <c r="K114" s="2">
        <v>0.22847222222222222</v>
      </c>
      <c r="L114" s="3">
        <f t="shared" si="5"/>
        <v>313.2284722222222</v>
      </c>
      <c r="M114">
        <f t="shared" si="6"/>
        <v>492.46012881367375</v>
      </c>
      <c r="N114">
        <f aca="true" t="shared" si="7" ref="N114:N177">(277-103)/(-60+(AVERAGE($P$207,$P$47)))*I114+277-((277-103)/(-60+(AVERAGE($P$207,$P$47)))*210)</f>
        <v>233.21327147110824</v>
      </c>
    </row>
    <row r="115" spans="1:14" ht="12.75">
      <c r="A115" t="s">
        <v>354</v>
      </c>
      <c r="B115" s="1">
        <v>36838</v>
      </c>
      <c r="C115" s="2">
        <v>0.23694444444444443</v>
      </c>
      <c r="D115" t="s">
        <v>422</v>
      </c>
      <c r="E115">
        <v>0.678</v>
      </c>
      <c r="F115">
        <v>10.7936</v>
      </c>
      <c r="G115" t="s">
        <v>423</v>
      </c>
      <c r="H115">
        <v>1.668</v>
      </c>
      <c r="I115">
        <v>160.1334</v>
      </c>
      <c r="K115" s="2">
        <v>0.23055555555555554</v>
      </c>
      <c r="L115" s="3">
        <f t="shared" si="5"/>
        <v>313.23055555555555</v>
      </c>
      <c r="M115">
        <f t="shared" si="6"/>
        <v>520.9304121410145</v>
      </c>
      <c r="N115">
        <f t="shared" si="7"/>
        <v>222.2950023335463</v>
      </c>
    </row>
    <row r="116" spans="1:14" ht="12.75">
      <c r="A116" t="s">
        <v>355</v>
      </c>
      <c r="B116" s="1">
        <v>36838</v>
      </c>
      <c r="C116" s="2">
        <v>0.23902777777777776</v>
      </c>
      <c r="D116" t="s">
        <v>422</v>
      </c>
      <c r="E116">
        <v>0.676</v>
      </c>
      <c r="F116">
        <v>10.5202</v>
      </c>
      <c r="G116" t="s">
        <v>423</v>
      </c>
      <c r="H116">
        <v>1.665</v>
      </c>
      <c r="I116">
        <v>162.8658</v>
      </c>
      <c r="K116" s="2">
        <v>0.23263888888888887</v>
      </c>
      <c r="L116" s="3">
        <f t="shared" si="5"/>
        <v>313.2326388888889</v>
      </c>
      <c r="M116">
        <f t="shared" si="6"/>
        <v>507.73533592183344</v>
      </c>
      <c r="N116">
        <f t="shared" si="7"/>
        <v>225.29251841893844</v>
      </c>
    </row>
    <row r="117" spans="1:14" ht="12.75">
      <c r="A117" t="s">
        <v>356</v>
      </c>
      <c r="B117" s="1">
        <v>36838</v>
      </c>
      <c r="C117" s="2">
        <v>0.24111111111111114</v>
      </c>
      <c r="D117" t="s">
        <v>422</v>
      </c>
      <c r="E117">
        <v>0.676</v>
      </c>
      <c r="F117">
        <v>10.3385</v>
      </c>
      <c r="G117" t="s">
        <v>423</v>
      </c>
      <c r="H117">
        <v>1.665</v>
      </c>
      <c r="I117">
        <v>180.6762</v>
      </c>
      <c r="K117" s="2">
        <v>0.2347222222222222</v>
      </c>
      <c r="L117" s="3">
        <f t="shared" si="5"/>
        <v>313.2347222222222</v>
      </c>
      <c r="M117">
        <f t="shared" si="6"/>
        <v>498.96596741771776</v>
      </c>
      <c r="N117">
        <f t="shared" si="7"/>
        <v>244.83100490966788</v>
      </c>
    </row>
    <row r="118" spans="1:14" ht="12.75">
      <c r="A118" t="s">
        <v>357</v>
      </c>
      <c r="B118" s="1">
        <v>36838</v>
      </c>
      <c r="C118" s="2">
        <v>0.24319444444444446</v>
      </c>
      <c r="D118" t="s">
        <v>422</v>
      </c>
      <c r="E118">
        <v>0.678</v>
      </c>
      <c r="F118">
        <v>10.3149</v>
      </c>
      <c r="G118" t="s">
        <v>423</v>
      </c>
      <c r="H118">
        <v>1.668</v>
      </c>
      <c r="I118">
        <v>168.3466</v>
      </c>
      <c r="K118" s="2">
        <v>0.23680555555555557</v>
      </c>
      <c r="L118" s="3">
        <f t="shared" si="5"/>
        <v>313.2368055555556</v>
      </c>
      <c r="M118">
        <f t="shared" si="6"/>
        <v>497.8269630330335</v>
      </c>
      <c r="N118">
        <f t="shared" si="7"/>
        <v>231.305103018857</v>
      </c>
    </row>
    <row r="119" spans="1:14" ht="12.75">
      <c r="A119" t="s">
        <v>358</v>
      </c>
      <c r="B119" s="1">
        <v>36838</v>
      </c>
      <c r="C119" s="2">
        <v>0.24533564814814815</v>
      </c>
      <c r="D119" t="s">
        <v>422</v>
      </c>
      <c r="E119">
        <v>0.678</v>
      </c>
      <c r="F119">
        <v>10.8706</v>
      </c>
      <c r="G119" t="s">
        <v>423</v>
      </c>
      <c r="H119">
        <v>1.666</v>
      </c>
      <c r="I119">
        <v>153.8648</v>
      </c>
      <c r="K119" s="2">
        <v>0.2388888888888889</v>
      </c>
      <c r="L119" s="3">
        <f t="shared" si="5"/>
        <v>313.2388888888889</v>
      </c>
      <c r="M119">
        <f t="shared" si="6"/>
        <v>524.6466552605352</v>
      </c>
      <c r="N119">
        <f t="shared" si="7"/>
        <v>215.41818000413278</v>
      </c>
    </row>
    <row r="120" spans="1:14" ht="12.75">
      <c r="A120" t="s">
        <v>359</v>
      </c>
      <c r="B120" s="1">
        <v>36838</v>
      </c>
      <c r="C120" s="2">
        <v>0.24736111111111111</v>
      </c>
      <c r="D120" t="s">
        <v>422</v>
      </c>
      <c r="E120">
        <v>0.676</v>
      </c>
      <c r="F120">
        <v>10.486</v>
      </c>
      <c r="G120" t="s">
        <v>423</v>
      </c>
      <c r="H120">
        <v>1.668</v>
      </c>
      <c r="I120">
        <v>148.0149</v>
      </c>
      <c r="K120" s="2">
        <v>0.24097222222222223</v>
      </c>
      <c r="L120" s="3">
        <f t="shared" si="5"/>
        <v>313.24097222222224</v>
      </c>
      <c r="M120">
        <f t="shared" si="6"/>
        <v>506.0847448219943</v>
      </c>
      <c r="N120">
        <f t="shared" si="7"/>
        <v>209.00068280462474</v>
      </c>
    </row>
    <row r="121" spans="1:14" ht="12.75">
      <c r="A121" t="s">
        <v>430</v>
      </c>
      <c r="B121" s="1">
        <v>36838</v>
      </c>
      <c r="C121">
        <f>AVERAGE(C120,C122)</f>
        <v>0.2494502314814815</v>
      </c>
      <c r="D121" t="s">
        <v>422</v>
      </c>
      <c r="E121" t="s">
        <v>430</v>
      </c>
      <c r="F121" t="s">
        <v>430</v>
      </c>
      <c r="G121" t="s">
        <v>423</v>
      </c>
      <c r="H121" t="s">
        <v>430</v>
      </c>
      <c r="I121" t="s">
        <v>430</v>
      </c>
      <c r="K121" s="2">
        <v>0.24305555555555555</v>
      </c>
      <c r="L121" s="3">
        <f t="shared" si="5"/>
        <v>313.24305555555554</v>
      </c>
      <c r="M121" t="s">
        <v>430</v>
      </c>
      <c r="N121" t="s">
        <v>430</v>
      </c>
    </row>
    <row r="122" spans="1:14" ht="12.75">
      <c r="A122" t="s">
        <v>360</v>
      </c>
      <c r="B122" s="1">
        <v>36838</v>
      </c>
      <c r="C122" s="2">
        <v>0.25153935185185183</v>
      </c>
      <c r="D122" t="s">
        <v>422</v>
      </c>
      <c r="E122">
        <v>0.676</v>
      </c>
      <c r="F122">
        <v>10.4333</v>
      </c>
      <c r="G122" t="s">
        <v>423</v>
      </c>
      <c r="H122">
        <v>1.671</v>
      </c>
      <c r="I122">
        <v>134.4237</v>
      </c>
      <c r="K122" s="2">
        <v>0.24513888888888888</v>
      </c>
      <c r="L122" s="3">
        <f t="shared" si="5"/>
        <v>313.2451388888889</v>
      </c>
      <c r="M122">
        <f t="shared" si="6"/>
        <v>503.5412901155172</v>
      </c>
      <c r="N122">
        <f t="shared" si="7"/>
        <v>194.09077187658258</v>
      </c>
    </row>
    <row r="123" spans="1:14" ht="12.75">
      <c r="A123" t="s">
        <v>361</v>
      </c>
      <c r="B123" s="1">
        <v>36838</v>
      </c>
      <c r="C123" s="2">
        <v>0.2536226851851852</v>
      </c>
      <c r="D123" t="s">
        <v>422</v>
      </c>
      <c r="E123">
        <v>0.678</v>
      </c>
      <c r="F123">
        <v>10.1092</v>
      </c>
      <c r="G123" t="s">
        <v>423</v>
      </c>
      <c r="H123">
        <v>1.673</v>
      </c>
      <c r="I123">
        <v>136.6153</v>
      </c>
      <c r="K123" s="2">
        <v>0.24722222222222223</v>
      </c>
      <c r="L123" s="3">
        <f t="shared" si="5"/>
        <v>313.2472222222222</v>
      </c>
      <c r="M123">
        <f t="shared" si="6"/>
        <v>487.89928498517116</v>
      </c>
      <c r="N123">
        <f t="shared" si="7"/>
        <v>196.49501585723894</v>
      </c>
    </row>
    <row r="124" spans="1:14" ht="12.75">
      <c r="A124" t="s">
        <v>362</v>
      </c>
      <c r="B124" s="1">
        <v>36838</v>
      </c>
      <c r="C124" s="2">
        <v>0.25570601851851854</v>
      </c>
      <c r="D124" t="s">
        <v>422</v>
      </c>
      <c r="E124">
        <v>0.676</v>
      </c>
      <c r="F124">
        <v>10.525</v>
      </c>
      <c r="G124" t="s">
        <v>423</v>
      </c>
      <c r="H124">
        <v>1.671</v>
      </c>
      <c r="I124">
        <v>140.5505</v>
      </c>
      <c r="K124" s="2">
        <v>0.24930555555555556</v>
      </c>
      <c r="L124" s="3">
        <f t="shared" si="5"/>
        <v>313.24930555555557</v>
      </c>
      <c r="M124">
        <f t="shared" si="6"/>
        <v>507.9669978305827</v>
      </c>
      <c r="N124">
        <f t="shared" si="7"/>
        <v>200.81203580279427</v>
      </c>
    </row>
    <row r="125" spans="1:14" ht="12.75">
      <c r="A125" t="s">
        <v>363</v>
      </c>
      <c r="B125" s="1">
        <v>36838</v>
      </c>
      <c r="C125" s="2">
        <v>0.25778935185185187</v>
      </c>
      <c r="D125" t="s">
        <v>422</v>
      </c>
      <c r="E125">
        <v>0.676</v>
      </c>
      <c r="F125">
        <v>9.9343</v>
      </c>
      <c r="G125" t="s">
        <v>423</v>
      </c>
      <c r="H125">
        <v>1.67</v>
      </c>
      <c r="I125">
        <v>135.158</v>
      </c>
      <c r="K125" s="2">
        <v>0.2513888888888889</v>
      </c>
      <c r="L125" s="3">
        <f t="shared" si="5"/>
        <v>313.25138888888887</v>
      </c>
      <c r="M125">
        <f t="shared" si="6"/>
        <v>479.4581041851172</v>
      </c>
      <c r="N125">
        <f t="shared" si="7"/>
        <v>194.89631867116006</v>
      </c>
    </row>
    <row r="126" spans="1:14" ht="12.75">
      <c r="A126" t="s">
        <v>364</v>
      </c>
      <c r="B126" s="1">
        <v>36838</v>
      </c>
      <c r="C126" s="2">
        <v>0.2598726851851852</v>
      </c>
      <c r="D126" t="s">
        <v>422</v>
      </c>
      <c r="E126">
        <v>0.676</v>
      </c>
      <c r="F126">
        <v>10.016</v>
      </c>
      <c r="G126" t="s">
        <v>423</v>
      </c>
      <c r="H126">
        <v>1.666</v>
      </c>
      <c r="I126">
        <v>135.5161</v>
      </c>
      <c r="K126" s="2">
        <v>0.2534722222222222</v>
      </c>
      <c r="L126" s="3">
        <f t="shared" si="5"/>
        <v>313.25347222222223</v>
      </c>
      <c r="M126">
        <f t="shared" si="6"/>
        <v>483.40118292362155</v>
      </c>
      <c r="N126">
        <f t="shared" si="7"/>
        <v>195.2891639757198</v>
      </c>
    </row>
    <row r="127" spans="1:14" ht="12.75">
      <c r="A127" t="s">
        <v>365</v>
      </c>
      <c r="B127" s="1">
        <v>36838</v>
      </c>
      <c r="C127" s="2">
        <v>0.2619560185185185</v>
      </c>
      <c r="D127" t="s">
        <v>422</v>
      </c>
      <c r="E127">
        <v>0.681</v>
      </c>
      <c r="F127">
        <v>10.2825</v>
      </c>
      <c r="G127" t="s">
        <v>423</v>
      </c>
      <c r="H127">
        <v>1.671</v>
      </c>
      <c r="I127">
        <v>132.4804</v>
      </c>
      <c r="K127" s="2">
        <v>0.2555555555555556</v>
      </c>
      <c r="L127" s="3">
        <f t="shared" si="5"/>
        <v>313.25555555555553</v>
      </c>
      <c r="M127">
        <f t="shared" si="6"/>
        <v>496.2632451489755</v>
      </c>
      <c r="N127">
        <f t="shared" si="7"/>
        <v>191.95891965555253</v>
      </c>
    </row>
    <row r="128" spans="1:14" ht="12.75">
      <c r="A128" t="s">
        <v>430</v>
      </c>
      <c r="B128" s="1">
        <v>36838</v>
      </c>
      <c r="C128">
        <f>AVERAGE(C127,C129)</f>
        <v>0.2640451388888889</v>
      </c>
      <c r="D128" t="s">
        <v>422</v>
      </c>
      <c r="E128" t="s">
        <v>430</v>
      </c>
      <c r="F128" t="s">
        <v>430</v>
      </c>
      <c r="G128" t="s">
        <v>423</v>
      </c>
      <c r="H128" t="s">
        <v>430</v>
      </c>
      <c r="I128" t="s">
        <v>430</v>
      </c>
      <c r="K128" s="2">
        <v>0.2576388888888889</v>
      </c>
      <c r="L128" s="3">
        <f t="shared" si="5"/>
        <v>313.2576388888889</v>
      </c>
      <c r="M128" t="s">
        <v>430</v>
      </c>
      <c r="N128" t="s">
        <v>430</v>
      </c>
    </row>
    <row r="129" spans="1:14" ht="12.75">
      <c r="A129" t="s">
        <v>366</v>
      </c>
      <c r="B129" s="1">
        <v>36838</v>
      </c>
      <c r="C129" s="2">
        <v>0.26613425925925926</v>
      </c>
      <c r="D129" t="s">
        <v>422</v>
      </c>
      <c r="E129">
        <v>0.676</v>
      </c>
      <c r="F129">
        <v>9.6153</v>
      </c>
      <c r="G129" t="s">
        <v>423</v>
      </c>
      <c r="H129">
        <v>1.666</v>
      </c>
      <c r="I129">
        <v>124.2813</v>
      </c>
      <c r="K129" s="2">
        <v>0.25972222222222224</v>
      </c>
      <c r="L129" s="3">
        <f t="shared" si="5"/>
        <v>313.2597222222222</v>
      </c>
      <c r="M129">
        <f t="shared" si="6"/>
        <v>464.0622398328173</v>
      </c>
      <c r="N129">
        <f t="shared" si="7"/>
        <v>182.96428704841625</v>
      </c>
    </row>
    <row r="130" spans="1:14" ht="12.75">
      <c r="A130" t="s">
        <v>367</v>
      </c>
      <c r="B130" s="1">
        <v>36838</v>
      </c>
      <c r="C130" s="2">
        <v>0.2682175925925926</v>
      </c>
      <c r="D130" t="s">
        <v>422</v>
      </c>
      <c r="E130">
        <v>0.676</v>
      </c>
      <c r="F130">
        <v>10.7988</v>
      </c>
      <c r="G130" t="s">
        <v>423</v>
      </c>
      <c r="H130">
        <v>1.666</v>
      </c>
      <c r="I130">
        <v>126.0978</v>
      </c>
      <c r="K130" s="2">
        <v>0.26180555555555557</v>
      </c>
      <c r="L130" s="3">
        <f t="shared" si="5"/>
        <v>313.26180555555555</v>
      </c>
      <c r="M130">
        <f t="shared" si="6"/>
        <v>521.1813792088262</v>
      </c>
      <c r="N130">
        <f t="shared" si="7"/>
        <v>184.95703626855786</v>
      </c>
    </row>
    <row r="131" spans="1:14" ht="12.75">
      <c r="A131" t="s">
        <v>368</v>
      </c>
      <c r="B131" s="1">
        <v>36838</v>
      </c>
      <c r="C131" s="2">
        <v>0.2703009259259259</v>
      </c>
      <c r="D131" t="s">
        <v>422</v>
      </c>
      <c r="E131">
        <v>0.676</v>
      </c>
      <c r="F131">
        <v>11.6029</v>
      </c>
      <c r="G131" t="s">
        <v>423</v>
      </c>
      <c r="H131">
        <v>1.666</v>
      </c>
      <c r="I131">
        <v>123.5844</v>
      </c>
      <c r="K131" s="2">
        <v>0.2638888888888889</v>
      </c>
      <c r="L131" s="3">
        <f t="shared" si="5"/>
        <v>313.2638888888889</v>
      </c>
      <c r="M131">
        <f t="shared" si="6"/>
        <v>559.9895752141063</v>
      </c>
      <c r="N131">
        <f t="shared" si="7"/>
        <v>182.19976905693997</v>
      </c>
    </row>
    <row r="132" spans="1:14" ht="12.75">
      <c r="A132" t="s">
        <v>430</v>
      </c>
      <c r="B132" s="1">
        <v>36838</v>
      </c>
      <c r="C132">
        <f>AVERAGE(C131,C133)</f>
        <v>0.27238425925925924</v>
      </c>
      <c r="D132" t="s">
        <v>422</v>
      </c>
      <c r="E132" t="s">
        <v>430</v>
      </c>
      <c r="F132" t="s">
        <v>430</v>
      </c>
      <c r="G132" t="s">
        <v>423</v>
      </c>
      <c r="H132" t="s">
        <v>430</v>
      </c>
      <c r="I132" t="s">
        <v>430</v>
      </c>
      <c r="K132" s="2">
        <v>0.2659722222222222</v>
      </c>
      <c r="L132" s="3">
        <f t="shared" si="5"/>
        <v>313.2659722222222</v>
      </c>
      <c r="M132" t="s">
        <v>430</v>
      </c>
      <c r="N132" t="s">
        <v>430</v>
      </c>
    </row>
    <row r="133" spans="1:14" ht="12.75">
      <c r="A133" t="s">
        <v>369</v>
      </c>
      <c r="B133" s="1">
        <v>36838</v>
      </c>
      <c r="C133" s="2">
        <v>0.2744675925925926</v>
      </c>
      <c r="D133" t="s">
        <v>422</v>
      </c>
      <c r="E133">
        <v>0.676</v>
      </c>
      <c r="F133">
        <v>10.5974</v>
      </c>
      <c r="G133" t="s">
        <v>423</v>
      </c>
      <c r="H133">
        <v>1.671</v>
      </c>
      <c r="I133">
        <v>121.0243</v>
      </c>
      <c r="K133" s="2">
        <v>0.26805555555555555</v>
      </c>
      <c r="L133" s="3">
        <f t="shared" si="5"/>
        <v>313.2680555555556</v>
      </c>
      <c r="M133">
        <f t="shared" si="6"/>
        <v>511.46123162088526</v>
      </c>
      <c r="N133">
        <f t="shared" si="7"/>
        <v>179.3912706927866</v>
      </c>
    </row>
    <row r="134" spans="1:14" ht="12.75">
      <c r="A134" t="s">
        <v>370</v>
      </c>
      <c r="B134" s="1">
        <v>36838</v>
      </c>
      <c r="C134" s="2">
        <v>0.27655092592592595</v>
      </c>
      <c r="D134" t="s">
        <v>422</v>
      </c>
      <c r="E134">
        <v>0.676</v>
      </c>
      <c r="F134">
        <v>10.7571</v>
      </c>
      <c r="G134" t="s">
        <v>423</v>
      </c>
      <c r="H134">
        <v>1.671</v>
      </c>
      <c r="I134">
        <v>123.8297</v>
      </c>
      <c r="K134" s="2">
        <v>0.2701388888888889</v>
      </c>
      <c r="L134" s="3">
        <f aca="true" t="shared" si="8" ref="L134:L197">B134-DATE(1999,12,31)+K134</f>
        <v>313.2701388888889</v>
      </c>
      <c r="M134">
        <f t="shared" si="6"/>
        <v>519.1688163765664</v>
      </c>
      <c r="N134">
        <f t="shared" si="7"/>
        <v>182.46886973610358</v>
      </c>
    </row>
    <row r="135" spans="1:14" ht="12.75">
      <c r="A135" t="s">
        <v>371</v>
      </c>
      <c r="B135" s="1">
        <v>36838</v>
      </c>
      <c r="C135" s="2">
        <v>0.2786342592592593</v>
      </c>
      <c r="D135" t="s">
        <v>422</v>
      </c>
      <c r="E135">
        <v>0.678</v>
      </c>
      <c r="F135">
        <v>9.7378</v>
      </c>
      <c r="G135" t="s">
        <v>423</v>
      </c>
      <c r="H135">
        <v>1.673</v>
      </c>
      <c r="I135">
        <v>119.0948</v>
      </c>
      <c r="K135" s="2">
        <v>0.2722222222222222</v>
      </c>
      <c r="L135" s="3">
        <f t="shared" si="8"/>
        <v>313.27222222222224</v>
      </c>
      <c r="M135">
        <f t="shared" si="6"/>
        <v>469.97444479569106</v>
      </c>
      <c r="N135">
        <f t="shared" si="7"/>
        <v>177.27455744188475</v>
      </c>
    </row>
    <row r="136" spans="1:14" ht="12.75">
      <c r="A136" t="s">
        <v>372</v>
      </c>
      <c r="B136" s="1">
        <v>36838</v>
      </c>
      <c r="C136" s="2">
        <v>0.28072916666666664</v>
      </c>
      <c r="D136" t="s">
        <v>422</v>
      </c>
      <c r="E136">
        <v>0.676</v>
      </c>
      <c r="F136">
        <v>9.3671</v>
      </c>
      <c r="G136" t="s">
        <v>423</v>
      </c>
      <c r="H136">
        <v>1.671</v>
      </c>
      <c r="I136">
        <v>119.7361</v>
      </c>
      <c r="K136" s="2">
        <v>0.2743055555555555</v>
      </c>
      <c r="L136" s="3">
        <f t="shared" si="8"/>
        <v>313.27430555555554</v>
      </c>
      <c r="M136">
        <f t="shared" si="6"/>
        <v>452.0833886345702</v>
      </c>
      <c r="N136">
        <f t="shared" si="7"/>
        <v>177.97808074211972</v>
      </c>
    </row>
    <row r="137" spans="1:14" ht="12.75">
      <c r="A137" t="s">
        <v>373</v>
      </c>
      <c r="B137" s="1">
        <v>36838</v>
      </c>
      <c r="C137" s="2">
        <v>0.2828125</v>
      </c>
      <c r="D137" t="s">
        <v>422</v>
      </c>
      <c r="E137">
        <v>0.676</v>
      </c>
      <c r="F137">
        <v>9.4744</v>
      </c>
      <c r="G137" t="s">
        <v>423</v>
      </c>
      <c r="H137">
        <v>1.67</v>
      </c>
      <c r="I137">
        <v>122.4531</v>
      </c>
      <c r="K137" s="2">
        <v>0.27638888888888885</v>
      </c>
      <c r="L137" s="3">
        <f t="shared" si="8"/>
        <v>313.2763888888889</v>
      </c>
      <c r="M137">
        <f t="shared" si="6"/>
        <v>457.26199755307107</v>
      </c>
      <c r="N137">
        <f t="shared" si="7"/>
        <v>180.9587026144703</v>
      </c>
    </row>
    <row r="138" spans="1:14" ht="12.75">
      <c r="A138" t="s">
        <v>374</v>
      </c>
      <c r="B138" s="1">
        <v>36838</v>
      </c>
      <c r="C138" s="2">
        <v>0.28489583333333335</v>
      </c>
      <c r="D138" t="s">
        <v>422</v>
      </c>
      <c r="E138">
        <v>0.676</v>
      </c>
      <c r="F138">
        <v>9.9859</v>
      </c>
      <c r="G138" t="s">
        <v>423</v>
      </c>
      <c r="H138">
        <v>1.668</v>
      </c>
      <c r="I138">
        <v>118.9393</v>
      </c>
      <c r="K138" s="2">
        <v>0.27847222222222223</v>
      </c>
      <c r="L138" s="3">
        <f t="shared" si="8"/>
        <v>313.2784722222222</v>
      </c>
      <c r="M138">
        <f t="shared" si="6"/>
        <v>481.9484697041726</v>
      </c>
      <c r="N138">
        <f t="shared" si="7"/>
        <v>177.10396977123682</v>
      </c>
    </row>
    <row r="139" spans="1:14" ht="12.75">
      <c r="A139" t="s">
        <v>375</v>
      </c>
      <c r="B139" s="1">
        <v>36838</v>
      </c>
      <c r="C139" s="2">
        <v>0.2869791666666667</v>
      </c>
      <c r="D139" t="s">
        <v>422</v>
      </c>
      <c r="E139">
        <v>0.678</v>
      </c>
      <c r="F139">
        <v>9.9828</v>
      </c>
      <c r="G139" t="s">
        <v>423</v>
      </c>
      <c r="H139">
        <v>1.668</v>
      </c>
      <c r="I139">
        <v>118.429</v>
      </c>
      <c r="K139" s="2">
        <v>0.28055555555555556</v>
      </c>
      <c r="L139" s="3">
        <f t="shared" si="8"/>
        <v>313.28055555555557</v>
      </c>
      <c r="M139">
        <f t="shared" si="6"/>
        <v>481.79885472143854</v>
      </c>
      <c r="N139">
        <f t="shared" si="7"/>
        <v>176.54415698453803</v>
      </c>
    </row>
    <row r="140" spans="1:14" ht="12.75">
      <c r="A140" t="s">
        <v>376</v>
      </c>
      <c r="B140" s="1">
        <v>36838</v>
      </c>
      <c r="C140" s="2">
        <v>0.2890625</v>
      </c>
      <c r="D140" t="s">
        <v>422</v>
      </c>
      <c r="E140">
        <v>0.676</v>
      </c>
      <c r="F140">
        <v>9.8743</v>
      </c>
      <c r="G140" t="s">
        <v>423</v>
      </c>
      <c r="H140">
        <v>1.668</v>
      </c>
      <c r="I140">
        <v>115.9626</v>
      </c>
      <c r="K140" s="2">
        <v>0.2826388888888889</v>
      </c>
      <c r="L140" s="3">
        <f t="shared" si="8"/>
        <v>313.28263888888887</v>
      </c>
      <c r="M140">
        <f t="shared" si="6"/>
        <v>476.5623303257504</v>
      </c>
      <c r="N140">
        <f t="shared" si="7"/>
        <v>173.83845003350186</v>
      </c>
    </row>
    <row r="141" spans="1:14" ht="12.75">
      <c r="A141" t="s">
        <v>377</v>
      </c>
      <c r="B141" s="1">
        <v>36838</v>
      </c>
      <c r="C141" s="2">
        <v>0.2911574074074074</v>
      </c>
      <c r="D141" t="s">
        <v>422</v>
      </c>
      <c r="E141">
        <v>0.676</v>
      </c>
      <c r="F141">
        <v>11.1538</v>
      </c>
      <c r="G141" t="s">
        <v>423</v>
      </c>
      <c r="H141">
        <v>1.666</v>
      </c>
      <c r="I141">
        <v>119.5636</v>
      </c>
      <c r="K141" s="2">
        <v>0.2847222222222222</v>
      </c>
      <c r="L141" s="3">
        <f t="shared" si="8"/>
        <v>313.28472222222223</v>
      </c>
      <c r="M141">
        <f t="shared" si="6"/>
        <v>538.3147078767462</v>
      </c>
      <c r="N141">
        <f t="shared" si="7"/>
        <v>177.7888436155167</v>
      </c>
    </row>
    <row r="142" spans="1:14" ht="12.75">
      <c r="A142" t="s">
        <v>430</v>
      </c>
      <c r="B142" s="1">
        <v>36838</v>
      </c>
      <c r="C142">
        <f>AVERAGE(C141,C143)</f>
        <v>0.29324074074074075</v>
      </c>
      <c r="D142" t="s">
        <v>422</v>
      </c>
      <c r="E142" t="s">
        <v>430</v>
      </c>
      <c r="F142" t="s">
        <v>430</v>
      </c>
      <c r="G142" t="s">
        <v>423</v>
      </c>
      <c r="H142" t="s">
        <v>430</v>
      </c>
      <c r="I142" t="s">
        <v>430</v>
      </c>
      <c r="K142" s="2">
        <v>0.28680555555555554</v>
      </c>
      <c r="L142" s="3">
        <f t="shared" si="8"/>
        <v>313.28680555555553</v>
      </c>
      <c r="M142" t="s">
        <v>430</v>
      </c>
      <c r="N142" t="s">
        <v>430</v>
      </c>
    </row>
    <row r="143" spans="1:14" ht="12.75">
      <c r="A143" t="s">
        <v>378</v>
      </c>
      <c r="B143" s="1">
        <v>36838</v>
      </c>
      <c r="C143" s="2">
        <v>0.29532407407407407</v>
      </c>
      <c r="D143" t="s">
        <v>422</v>
      </c>
      <c r="E143">
        <v>0.676</v>
      </c>
      <c r="F143">
        <v>10.3221</v>
      </c>
      <c r="G143" t="s">
        <v>423</v>
      </c>
      <c r="H143">
        <v>1.668</v>
      </c>
      <c r="I143">
        <v>116.4591</v>
      </c>
      <c r="K143" s="2">
        <v>0.2888888888888889</v>
      </c>
      <c r="L143" s="3">
        <f t="shared" si="8"/>
        <v>313.2888888888889</v>
      </c>
      <c r="M143">
        <f t="shared" si="6"/>
        <v>498.17445589615755</v>
      </c>
      <c r="N143">
        <f t="shared" si="7"/>
        <v>174.3831238500724</v>
      </c>
    </row>
    <row r="144" spans="1:14" ht="12.75">
      <c r="A144" t="s">
        <v>379</v>
      </c>
      <c r="B144" s="1">
        <v>36838</v>
      </c>
      <c r="C144" s="2">
        <v>0.2974074074074074</v>
      </c>
      <c r="D144" t="s">
        <v>422</v>
      </c>
      <c r="E144">
        <v>0.676</v>
      </c>
      <c r="F144">
        <v>10.147</v>
      </c>
      <c r="G144" t="s">
        <v>423</v>
      </c>
      <c r="H144">
        <v>1.668</v>
      </c>
      <c r="I144">
        <v>115.4755</v>
      </c>
      <c r="K144" s="2">
        <v>0.29097222222222224</v>
      </c>
      <c r="L144" s="3">
        <f t="shared" si="8"/>
        <v>313.2909722222222</v>
      </c>
      <c r="M144">
        <f t="shared" si="6"/>
        <v>489.7236225165723</v>
      </c>
      <c r="N144">
        <f t="shared" si="7"/>
        <v>173.3040882690477</v>
      </c>
    </row>
    <row r="145" spans="1:14" ht="12.75">
      <c r="A145" t="s">
        <v>430</v>
      </c>
      <c r="B145" s="1">
        <v>36838</v>
      </c>
      <c r="C145">
        <f>AVERAGE(C144,C146)</f>
        <v>0.2994907407407407</v>
      </c>
      <c r="D145" t="s">
        <v>422</v>
      </c>
      <c r="E145" t="s">
        <v>430</v>
      </c>
      <c r="F145" t="s">
        <v>430</v>
      </c>
      <c r="G145" t="s">
        <v>423</v>
      </c>
      <c r="H145" t="s">
        <v>430</v>
      </c>
      <c r="I145" t="s">
        <v>430</v>
      </c>
      <c r="K145" s="2">
        <v>0.29305555555555557</v>
      </c>
      <c r="L145" s="3">
        <f t="shared" si="8"/>
        <v>313.29305555555555</v>
      </c>
      <c r="M145" t="s">
        <v>430</v>
      </c>
      <c r="N145" t="s">
        <v>430</v>
      </c>
    </row>
    <row r="146" spans="1:14" ht="12.75">
      <c r="A146" t="s">
        <v>380</v>
      </c>
      <c r="B146" s="1">
        <v>36838</v>
      </c>
      <c r="C146" s="2">
        <v>0.30157407407407405</v>
      </c>
      <c r="D146" t="s">
        <v>422</v>
      </c>
      <c r="E146">
        <v>0.676</v>
      </c>
      <c r="F146">
        <v>9.878</v>
      </c>
      <c r="G146" t="s">
        <v>423</v>
      </c>
      <c r="H146">
        <v>1.671</v>
      </c>
      <c r="I146">
        <v>113.78</v>
      </c>
      <c r="K146" s="2">
        <v>0.2951388888888889</v>
      </c>
      <c r="L146" s="3">
        <f t="shared" si="8"/>
        <v>313.2951388888889</v>
      </c>
      <c r="M146">
        <f t="shared" si="6"/>
        <v>476.740903047078</v>
      </c>
      <c r="N146">
        <f t="shared" si="7"/>
        <v>171.44407929423343</v>
      </c>
    </row>
    <row r="147" spans="1:14" ht="12.75">
      <c r="A147" t="s">
        <v>381</v>
      </c>
      <c r="B147" s="1">
        <v>36838</v>
      </c>
      <c r="C147" s="2">
        <v>0.3036574074074074</v>
      </c>
      <c r="D147" t="s">
        <v>422</v>
      </c>
      <c r="E147">
        <v>0.676</v>
      </c>
      <c r="F147">
        <v>9.7156</v>
      </c>
      <c r="G147" t="s">
        <v>423</v>
      </c>
      <c r="H147">
        <v>1.671</v>
      </c>
      <c r="I147">
        <v>113.196</v>
      </c>
      <c r="K147" s="2">
        <v>0.2972222222222222</v>
      </c>
      <c r="L147" s="3">
        <f t="shared" si="8"/>
        <v>313.2972222222222</v>
      </c>
      <c r="M147">
        <f t="shared" si="6"/>
        <v>468.9030084677254</v>
      </c>
      <c r="N147">
        <f t="shared" si="7"/>
        <v>170.80341563083536</v>
      </c>
    </row>
    <row r="148" spans="1:14" ht="12.75">
      <c r="A148" t="s">
        <v>382</v>
      </c>
      <c r="B148" s="1">
        <v>36838</v>
      </c>
      <c r="C148" s="2">
        <v>0.30581018518518516</v>
      </c>
      <c r="D148" t="s">
        <v>422</v>
      </c>
      <c r="E148">
        <v>0.676</v>
      </c>
      <c r="F148">
        <v>10.6124</v>
      </c>
      <c r="G148" t="s">
        <v>423</v>
      </c>
      <c r="H148">
        <v>1.67</v>
      </c>
      <c r="I148">
        <v>115.6372</v>
      </c>
      <c r="K148" s="2">
        <v>0.29930555555555555</v>
      </c>
      <c r="L148" s="3">
        <f t="shared" si="8"/>
        <v>313.2993055555556</v>
      </c>
      <c r="M148">
        <f t="shared" si="6"/>
        <v>512.1851750857269</v>
      </c>
      <c r="N148">
        <f t="shared" si="7"/>
        <v>173.48147750598517</v>
      </c>
    </row>
    <row r="149" spans="1:14" ht="12.75">
      <c r="A149" t="s">
        <v>383</v>
      </c>
      <c r="B149" s="1">
        <v>36838</v>
      </c>
      <c r="C149" s="2">
        <v>0.3078356481481482</v>
      </c>
      <c r="D149" t="s">
        <v>422</v>
      </c>
      <c r="E149">
        <v>0.676</v>
      </c>
      <c r="F149">
        <v>9.4236</v>
      </c>
      <c r="G149" t="s">
        <v>423</v>
      </c>
      <c r="H149">
        <v>1.671</v>
      </c>
      <c r="I149">
        <v>113.7737</v>
      </c>
      <c r="K149" s="2">
        <v>0.3013888888888889</v>
      </c>
      <c r="L149" s="3">
        <f t="shared" si="8"/>
        <v>313.3013888888889</v>
      </c>
      <c r="M149">
        <f t="shared" si="6"/>
        <v>454.81024235214056</v>
      </c>
      <c r="N149">
        <f t="shared" si="7"/>
        <v>171.4371680252619</v>
      </c>
    </row>
    <row r="150" spans="1:14" ht="12.75">
      <c r="A150" t="s">
        <v>384</v>
      </c>
      <c r="B150" s="1">
        <v>36838</v>
      </c>
      <c r="C150" s="2">
        <v>0.3099189814814815</v>
      </c>
      <c r="D150" t="s">
        <v>422</v>
      </c>
      <c r="E150">
        <v>0.676</v>
      </c>
      <c r="F150">
        <v>9.5252</v>
      </c>
      <c r="G150" t="s">
        <v>423</v>
      </c>
      <c r="H150">
        <v>1.668</v>
      </c>
      <c r="I150">
        <v>111.4385</v>
      </c>
      <c r="K150" s="2">
        <v>0.3034722222222222</v>
      </c>
      <c r="L150" s="3">
        <f t="shared" si="8"/>
        <v>313.30347222222224</v>
      </c>
      <c r="M150">
        <f t="shared" si="6"/>
        <v>459.71375275400163</v>
      </c>
      <c r="N150">
        <f t="shared" si="7"/>
        <v>168.8753909931261</v>
      </c>
    </row>
    <row r="151" spans="1:14" ht="12.75">
      <c r="A151" t="s">
        <v>385</v>
      </c>
      <c r="B151" s="1">
        <v>36838</v>
      </c>
      <c r="C151" s="2">
        <v>0.31200231481481483</v>
      </c>
      <c r="D151" t="s">
        <v>422</v>
      </c>
      <c r="E151">
        <v>0.676</v>
      </c>
      <c r="F151">
        <v>9.6794</v>
      </c>
      <c r="G151" t="s">
        <v>423</v>
      </c>
      <c r="H151">
        <v>1.666</v>
      </c>
      <c r="I151">
        <v>119.8803</v>
      </c>
      <c r="K151" s="2">
        <v>0.3055555555555555</v>
      </c>
      <c r="L151" s="3">
        <f t="shared" si="8"/>
        <v>313.30555555555554</v>
      </c>
      <c r="M151">
        <f t="shared" si="6"/>
        <v>467.1558915725741</v>
      </c>
      <c r="N151">
        <f t="shared" si="7"/>
        <v>178.13627200969168</v>
      </c>
    </row>
    <row r="152" spans="1:14" ht="12.75">
      <c r="A152" t="s">
        <v>430</v>
      </c>
      <c r="B152" s="1">
        <v>36838</v>
      </c>
      <c r="C152">
        <f>AVERAGE(C151,C154)</f>
        <v>0.3151273148148148</v>
      </c>
      <c r="D152" t="s">
        <v>422</v>
      </c>
      <c r="E152" t="s">
        <v>430</v>
      </c>
      <c r="F152" t="s">
        <v>430</v>
      </c>
      <c r="G152" t="s">
        <v>423</v>
      </c>
      <c r="H152" t="s">
        <v>430</v>
      </c>
      <c r="I152" t="s">
        <v>430</v>
      </c>
      <c r="K152" s="2">
        <v>0.3076388888888889</v>
      </c>
      <c r="L152" s="3">
        <f t="shared" si="8"/>
        <v>313.3076388888889</v>
      </c>
      <c r="M152" t="s">
        <v>430</v>
      </c>
      <c r="N152" t="s">
        <v>430</v>
      </c>
    </row>
    <row r="153" spans="1:14" ht="12.75">
      <c r="A153" t="s">
        <v>430</v>
      </c>
      <c r="B153" s="1">
        <v>36838</v>
      </c>
      <c r="C153">
        <f>AVERAGE(C152,C154)</f>
        <v>0.31668981481481484</v>
      </c>
      <c r="D153" t="s">
        <v>422</v>
      </c>
      <c r="E153" t="s">
        <v>430</v>
      </c>
      <c r="F153" t="s">
        <v>430</v>
      </c>
      <c r="G153" t="s">
        <v>423</v>
      </c>
      <c r="H153" t="s">
        <v>430</v>
      </c>
      <c r="I153" t="s">
        <v>430</v>
      </c>
      <c r="K153" s="2">
        <v>0.30972222222222223</v>
      </c>
      <c r="L153" s="3">
        <f t="shared" si="8"/>
        <v>313.3097222222222</v>
      </c>
      <c r="M153" t="s">
        <v>430</v>
      </c>
      <c r="N153" t="s">
        <v>430</v>
      </c>
    </row>
    <row r="154" spans="1:14" ht="12.75">
      <c r="A154" t="s">
        <v>386</v>
      </c>
      <c r="B154" s="1">
        <v>36838</v>
      </c>
      <c r="C154" s="2">
        <v>0.3182523148148148</v>
      </c>
      <c r="D154" t="s">
        <v>422</v>
      </c>
      <c r="E154">
        <v>0.676</v>
      </c>
      <c r="F154">
        <v>10.9233</v>
      </c>
      <c r="G154" t="s">
        <v>423</v>
      </c>
      <c r="H154">
        <v>1.668</v>
      </c>
      <c r="I154">
        <v>111.8942</v>
      </c>
      <c r="K154" s="2">
        <v>0.31180555555555556</v>
      </c>
      <c r="L154" s="3">
        <f t="shared" si="8"/>
        <v>313.31180555555557</v>
      </c>
      <c r="M154">
        <f t="shared" si="6"/>
        <v>527.1901099670123</v>
      </c>
      <c r="N154">
        <f t="shared" si="7"/>
        <v>169.3753061154044</v>
      </c>
    </row>
    <row r="155" spans="1:14" ht="12.75">
      <c r="A155" t="s">
        <v>387</v>
      </c>
      <c r="B155" s="1">
        <v>36838</v>
      </c>
      <c r="C155" s="2">
        <v>0.3203472222222222</v>
      </c>
      <c r="D155" t="s">
        <v>422</v>
      </c>
      <c r="E155">
        <v>0.678</v>
      </c>
      <c r="F155">
        <v>10.8789</v>
      </c>
      <c r="G155" t="s">
        <v>423</v>
      </c>
      <c r="H155">
        <v>1.67</v>
      </c>
      <c r="I155">
        <v>114.9482</v>
      </c>
      <c r="K155" s="2">
        <v>0.3138888888888889</v>
      </c>
      <c r="L155" s="3">
        <f t="shared" si="8"/>
        <v>313.31388888888887</v>
      </c>
      <c r="M155">
        <f t="shared" si="6"/>
        <v>525.0472373110808</v>
      </c>
      <c r="N155">
        <f t="shared" si="7"/>
        <v>172.72562602639388</v>
      </c>
    </row>
    <row r="156" spans="1:14" ht="12.75">
      <c r="A156" t="s">
        <v>388</v>
      </c>
      <c r="B156" s="1">
        <v>36838</v>
      </c>
      <c r="C156" s="2">
        <v>0.32241898148148146</v>
      </c>
      <c r="D156" t="s">
        <v>422</v>
      </c>
      <c r="E156">
        <v>0.678</v>
      </c>
      <c r="F156">
        <v>10.0615</v>
      </c>
      <c r="G156" t="s">
        <v>423</v>
      </c>
      <c r="H156">
        <v>1.668</v>
      </c>
      <c r="I156">
        <v>114.3102</v>
      </c>
      <c r="K156" s="2">
        <v>0.3159722222222222</v>
      </c>
      <c r="L156" s="3">
        <f t="shared" si="8"/>
        <v>313.31597222222223</v>
      </c>
      <c r="M156">
        <f t="shared" si="6"/>
        <v>485.5971447669746</v>
      </c>
      <c r="N156">
        <f t="shared" si="7"/>
        <v>172.02572291466785</v>
      </c>
    </row>
    <row r="157" spans="1:14" ht="12.75">
      <c r="A157" t="s">
        <v>389</v>
      </c>
      <c r="B157" s="1">
        <v>36838</v>
      </c>
      <c r="C157" s="2">
        <v>0.3245138888888889</v>
      </c>
      <c r="D157" t="s">
        <v>422</v>
      </c>
      <c r="E157">
        <v>0.683</v>
      </c>
      <c r="F157">
        <v>10.3292</v>
      </c>
      <c r="G157" t="s">
        <v>423</v>
      </c>
      <c r="H157">
        <v>1.673</v>
      </c>
      <c r="I157">
        <v>113.4037</v>
      </c>
      <c r="K157" s="2">
        <v>0.31805555555555554</v>
      </c>
      <c r="L157" s="3">
        <f t="shared" si="8"/>
        <v>313.31805555555553</v>
      </c>
      <c r="M157">
        <f t="shared" si="6"/>
        <v>498.517122469516</v>
      </c>
      <c r="N157">
        <f t="shared" si="7"/>
        <v>171.03126810153364</v>
      </c>
    </row>
    <row r="158" spans="1:14" ht="12.75">
      <c r="A158" t="s">
        <v>390</v>
      </c>
      <c r="B158" s="1">
        <v>36838</v>
      </c>
      <c r="C158" s="2">
        <v>0.3265972222222222</v>
      </c>
      <c r="D158" t="s">
        <v>422</v>
      </c>
      <c r="E158">
        <v>0.676</v>
      </c>
      <c r="F158">
        <v>9.9188</v>
      </c>
      <c r="G158" t="s">
        <v>423</v>
      </c>
      <c r="H158">
        <v>1.67</v>
      </c>
      <c r="I158">
        <v>116.1639</v>
      </c>
      <c r="K158" s="2">
        <v>0.3201388888888889</v>
      </c>
      <c r="L158" s="3">
        <f t="shared" si="8"/>
        <v>313.3201388888889</v>
      </c>
      <c r="M158">
        <f t="shared" si="6"/>
        <v>478.71002927144735</v>
      </c>
      <c r="N158">
        <f t="shared" si="7"/>
        <v>174.05928153254646</v>
      </c>
    </row>
    <row r="159" spans="1:14" ht="12.75">
      <c r="A159" t="s">
        <v>391</v>
      </c>
      <c r="B159" s="1">
        <v>36838</v>
      </c>
      <c r="C159" s="2">
        <v>0.3286805555555556</v>
      </c>
      <c r="D159" t="s">
        <v>422</v>
      </c>
      <c r="E159">
        <v>0.676</v>
      </c>
      <c r="F159">
        <v>9.6529</v>
      </c>
      <c r="G159" t="s">
        <v>423</v>
      </c>
      <c r="H159">
        <v>1.671</v>
      </c>
      <c r="I159">
        <v>114.5564</v>
      </c>
      <c r="K159" s="2">
        <v>0.32222222222222224</v>
      </c>
      <c r="L159" s="3">
        <f t="shared" si="8"/>
        <v>313.3222222222222</v>
      </c>
      <c r="M159">
        <f t="shared" si="6"/>
        <v>465.8769247846872</v>
      </c>
      <c r="N159">
        <f t="shared" si="7"/>
        <v>172.29581091797027</v>
      </c>
    </row>
    <row r="160" spans="1:14" ht="12.75">
      <c r="A160" t="s">
        <v>392</v>
      </c>
      <c r="B160" s="1">
        <v>36838</v>
      </c>
      <c r="C160" s="2">
        <v>0.3307638888888889</v>
      </c>
      <c r="D160" t="s">
        <v>422</v>
      </c>
      <c r="E160">
        <v>0.676</v>
      </c>
      <c r="F160">
        <v>9.8152</v>
      </c>
      <c r="G160" t="s">
        <v>423</v>
      </c>
      <c r="H160">
        <v>1.67</v>
      </c>
      <c r="I160">
        <v>116.0429</v>
      </c>
      <c r="K160" s="2">
        <v>0.32430555555555557</v>
      </c>
      <c r="L160" s="3">
        <f t="shared" si="8"/>
        <v>313.32430555555555</v>
      </c>
      <c r="M160">
        <f t="shared" si="6"/>
        <v>473.7099930742742</v>
      </c>
      <c r="N160">
        <f t="shared" si="7"/>
        <v>173.92654128721912</v>
      </c>
    </row>
    <row r="161" spans="1:14" ht="12.75">
      <c r="A161" t="s">
        <v>393</v>
      </c>
      <c r="B161" s="1">
        <v>36838</v>
      </c>
      <c r="C161" s="2">
        <v>0.33284722222222224</v>
      </c>
      <c r="D161" t="s">
        <v>422</v>
      </c>
      <c r="E161">
        <v>0.678</v>
      </c>
      <c r="F161">
        <v>9.1996</v>
      </c>
      <c r="G161" t="s">
        <v>423</v>
      </c>
      <c r="H161">
        <v>1.673</v>
      </c>
      <c r="I161">
        <v>116.22</v>
      </c>
      <c r="K161" s="2">
        <v>0.3263888888888889</v>
      </c>
      <c r="L161" s="3">
        <f t="shared" si="8"/>
        <v>313.3263888888889</v>
      </c>
      <c r="M161">
        <f t="shared" si="6"/>
        <v>443.9993532771714</v>
      </c>
      <c r="N161">
        <f t="shared" si="7"/>
        <v>174.12082473719826</v>
      </c>
    </row>
    <row r="162" spans="1:14" ht="12.75">
      <c r="A162" t="s">
        <v>394</v>
      </c>
      <c r="B162" s="1">
        <v>36838</v>
      </c>
      <c r="C162" s="2">
        <v>0.3349421296296296</v>
      </c>
      <c r="D162" t="s">
        <v>422</v>
      </c>
      <c r="E162">
        <v>0.678</v>
      </c>
      <c r="F162">
        <v>9.942</v>
      </c>
      <c r="G162" t="s">
        <v>423</v>
      </c>
      <c r="H162">
        <v>1.67</v>
      </c>
      <c r="I162">
        <v>118.0556</v>
      </c>
      <c r="K162" s="2">
        <v>0.3284722222222222</v>
      </c>
      <c r="L162" s="3">
        <f t="shared" si="8"/>
        <v>313.3284722222222</v>
      </c>
      <c r="M162">
        <f t="shared" si="6"/>
        <v>479.8297284970692</v>
      </c>
      <c r="N162">
        <f t="shared" si="7"/>
        <v>176.1345271696188</v>
      </c>
    </row>
    <row r="163" spans="1:14" ht="12.75">
      <c r="A163" t="s">
        <v>395</v>
      </c>
      <c r="B163" s="1">
        <v>36838</v>
      </c>
      <c r="C163" s="2">
        <v>0.33708333333333335</v>
      </c>
      <c r="D163" t="s">
        <v>422</v>
      </c>
      <c r="E163">
        <v>0.678</v>
      </c>
      <c r="F163">
        <v>10.1483</v>
      </c>
      <c r="G163" t="s">
        <v>423</v>
      </c>
      <c r="H163">
        <v>1.67</v>
      </c>
      <c r="I163">
        <v>119.2809</v>
      </c>
      <c r="K163" s="2">
        <v>0.33055555555555555</v>
      </c>
      <c r="L163" s="3">
        <f t="shared" si="8"/>
        <v>313.3305555555556</v>
      </c>
      <c r="M163">
        <f t="shared" si="6"/>
        <v>489.78636428352524</v>
      </c>
      <c r="N163">
        <f t="shared" si="7"/>
        <v>177.47871413325188</v>
      </c>
    </row>
    <row r="164" spans="1:14" ht="12.75">
      <c r="A164" t="s">
        <v>396</v>
      </c>
      <c r="B164" s="1">
        <v>36838</v>
      </c>
      <c r="C164" s="2">
        <v>0.33910879629629626</v>
      </c>
      <c r="D164" t="s">
        <v>422</v>
      </c>
      <c r="E164">
        <v>0.676</v>
      </c>
      <c r="F164">
        <v>10.9978</v>
      </c>
      <c r="G164" t="s">
        <v>423</v>
      </c>
      <c r="H164">
        <v>1.666</v>
      </c>
      <c r="I164">
        <v>117.7683</v>
      </c>
      <c r="K164" s="2">
        <v>0.3326388888888889</v>
      </c>
      <c r="L164" s="3">
        <f t="shared" si="8"/>
        <v>313.3326388888889</v>
      </c>
      <c r="M164">
        <f t="shared" si="6"/>
        <v>530.7856958423927</v>
      </c>
      <c r="N164">
        <f t="shared" si="7"/>
        <v>175.81935136397792</v>
      </c>
    </row>
    <row r="165" spans="1:14" ht="12.75">
      <c r="A165" t="s">
        <v>397</v>
      </c>
      <c r="B165" s="1">
        <v>36838</v>
      </c>
      <c r="C165" s="2">
        <v>0.34119212962962964</v>
      </c>
      <c r="D165" t="s">
        <v>422</v>
      </c>
      <c r="E165">
        <v>0.678</v>
      </c>
      <c r="F165">
        <v>10.4826</v>
      </c>
      <c r="G165" t="s">
        <v>423</v>
      </c>
      <c r="H165">
        <v>1.666</v>
      </c>
      <c r="I165">
        <v>135.5965</v>
      </c>
      <c r="K165" s="2">
        <v>0.334722222222222</v>
      </c>
      <c r="L165" s="3">
        <f t="shared" si="8"/>
        <v>313.33472222222224</v>
      </c>
      <c r="M165">
        <f t="shared" si="6"/>
        <v>505.92065096996356</v>
      </c>
      <c r="N165">
        <f t="shared" si="7"/>
        <v>195.3773649321191</v>
      </c>
    </row>
    <row r="166" spans="1:14" ht="12.75">
      <c r="A166" t="s">
        <v>430</v>
      </c>
      <c r="B166" s="1">
        <v>36838</v>
      </c>
      <c r="C166">
        <f>AVERAGE(C165,C167)</f>
        <v>0.34327546296296296</v>
      </c>
      <c r="D166" t="s">
        <v>422</v>
      </c>
      <c r="E166" t="s">
        <v>430</v>
      </c>
      <c r="F166" t="s">
        <v>430</v>
      </c>
      <c r="G166" t="s">
        <v>423</v>
      </c>
      <c r="H166" t="s">
        <v>430</v>
      </c>
      <c r="I166" t="s">
        <v>430</v>
      </c>
      <c r="K166" s="2">
        <v>0.336805555555556</v>
      </c>
      <c r="L166" s="3">
        <f t="shared" si="8"/>
        <v>313.33680555555554</v>
      </c>
      <c r="M166" t="s">
        <v>430</v>
      </c>
      <c r="N166" t="s">
        <v>430</v>
      </c>
    </row>
    <row r="167" spans="1:14" ht="12.75">
      <c r="A167" t="s">
        <v>398</v>
      </c>
      <c r="B167" s="1">
        <v>36838</v>
      </c>
      <c r="C167" s="2">
        <v>0.3453587962962963</v>
      </c>
      <c r="D167" t="s">
        <v>422</v>
      </c>
      <c r="E167">
        <v>0.676</v>
      </c>
      <c r="F167">
        <v>10.4859</v>
      </c>
      <c r="G167" t="s">
        <v>423</v>
      </c>
      <c r="H167">
        <v>1.666</v>
      </c>
      <c r="I167">
        <v>157.7925</v>
      </c>
      <c r="K167" s="2">
        <v>0.338888888888889</v>
      </c>
      <c r="L167" s="3">
        <f t="shared" si="8"/>
        <v>313.3388888888889</v>
      </c>
      <c r="M167">
        <f t="shared" si="6"/>
        <v>506.0799185322288</v>
      </c>
      <c r="N167">
        <f t="shared" si="7"/>
        <v>219.72697224853138</v>
      </c>
    </row>
    <row r="168" spans="1:14" ht="12.75">
      <c r="A168" t="s">
        <v>399</v>
      </c>
      <c r="B168" s="1">
        <v>36838</v>
      </c>
      <c r="C168" s="2">
        <v>0.34744212962962967</v>
      </c>
      <c r="D168" t="s">
        <v>422</v>
      </c>
      <c r="E168">
        <v>0.676</v>
      </c>
      <c r="F168">
        <v>11.088</v>
      </c>
      <c r="G168" t="s">
        <v>423</v>
      </c>
      <c r="H168">
        <v>1.668</v>
      </c>
      <c r="I168">
        <v>146.2009</v>
      </c>
      <c r="K168" s="2">
        <v>0.340972222222222</v>
      </c>
      <c r="L168" s="3">
        <f t="shared" si="8"/>
        <v>313.3409722222222</v>
      </c>
      <c r="M168">
        <f t="shared" si="6"/>
        <v>535.139009210974</v>
      </c>
      <c r="N168">
        <f t="shared" si="7"/>
        <v>207.0106761515353</v>
      </c>
    </row>
    <row r="169" spans="1:14" ht="12.75">
      <c r="A169" t="s">
        <v>400</v>
      </c>
      <c r="B169" s="1">
        <v>36838</v>
      </c>
      <c r="C169" s="2">
        <v>0.34953703703703703</v>
      </c>
      <c r="D169" t="s">
        <v>422</v>
      </c>
      <c r="E169">
        <v>0.676</v>
      </c>
      <c r="F169">
        <v>9.722</v>
      </c>
      <c r="G169" t="s">
        <v>423</v>
      </c>
      <c r="H169">
        <v>1.668</v>
      </c>
      <c r="I169">
        <v>132.5196</v>
      </c>
      <c r="K169" s="2">
        <v>0.343055555555556</v>
      </c>
      <c r="L169" s="3">
        <f t="shared" si="8"/>
        <v>313.34305555555557</v>
      </c>
      <c r="M169">
        <f t="shared" si="6"/>
        <v>469.2118910127245</v>
      </c>
      <c r="N169">
        <f t="shared" si="7"/>
        <v>192.00192310693123</v>
      </c>
    </row>
    <row r="170" spans="1:14" ht="12.75">
      <c r="A170" t="s">
        <v>430</v>
      </c>
      <c r="B170" s="1">
        <v>36838</v>
      </c>
      <c r="C170">
        <f>AVERAGE(C169,C171)</f>
        <v>0.35162037037037036</v>
      </c>
      <c r="D170" t="s">
        <v>422</v>
      </c>
      <c r="E170" t="s">
        <v>430</v>
      </c>
      <c r="F170" t="s">
        <v>430</v>
      </c>
      <c r="G170" t="s">
        <v>423</v>
      </c>
      <c r="H170" t="s">
        <v>430</v>
      </c>
      <c r="I170" t="s">
        <v>430</v>
      </c>
      <c r="K170" s="2">
        <v>0.345138888888889</v>
      </c>
      <c r="L170" s="3">
        <f t="shared" si="8"/>
        <v>313.34513888888887</v>
      </c>
      <c r="M170" t="s">
        <v>430</v>
      </c>
      <c r="N170" t="s">
        <v>430</v>
      </c>
    </row>
    <row r="171" spans="1:14" ht="12.75">
      <c r="A171" t="s">
        <v>401</v>
      </c>
      <c r="B171" s="1">
        <v>36838</v>
      </c>
      <c r="C171" s="2">
        <v>0.3537037037037037</v>
      </c>
      <c r="D171" t="s">
        <v>422</v>
      </c>
      <c r="E171">
        <v>0.676</v>
      </c>
      <c r="F171">
        <v>9.7055</v>
      </c>
      <c r="G171" t="s">
        <v>423</v>
      </c>
      <c r="H171">
        <v>1.671</v>
      </c>
      <c r="I171">
        <v>124.8989</v>
      </c>
      <c r="K171" s="2">
        <v>0.347222222222222</v>
      </c>
      <c r="L171" s="3">
        <f t="shared" si="8"/>
        <v>313.34722222222223</v>
      </c>
      <c r="M171">
        <f t="shared" si="6"/>
        <v>468.4155532013986</v>
      </c>
      <c r="N171">
        <f t="shared" si="7"/>
        <v>183.64181081299617</v>
      </c>
    </row>
    <row r="172" spans="1:14" ht="12.75">
      <c r="A172" t="s">
        <v>402</v>
      </c>
      <c r="B172" s="1">
        <v>36838</v>
      </c>
      <c r="C172" s="2">
        <v>0.35578703703703707</v>
      </c>
      <c r="D172" t="s">
        <v>422</v>
      </c>
      <c r="E172">
        <v>0.676</v>
      </c>
      <c r="F172">
        <v>10.3241</v>
      </c>
      <c r="G172" t="s">
        <v>423</v>
      </c>
      <c r="H172">
        <v>1.671</v>
      </c>
      <c r="I172">
        <v>123.0654</v>
      </c>
      <c r="K172" s="2">
        <v>0.349305555555555</v>
      </c>
      <c r="L172" s="3">
        <f t="shared" si="8"/>
        <v>313.34930555555553</v>
      </c>
      <c r="M172">
        <f t="shared" si="6"/>
        <v>498.2709816914698</v>
      </c>
      <c r="N172">
        <f t="shared" si="7"/>
        <v>181.63041213689948</v>
      </c>
    </row>
    <row r="173" spans="1:14" ht="12.75">
      <c r="A173" t="s">
        <v>430</v>
      </c>
      <c r="B173" s="1">
        <v>36838</v>
      </c>
      <c r="C173">
        <f>AVERAGE(C172,C174)</f>
        <v>0.3578703703703704</v>
      </c>
      <c r="D173" t="s">
        <v>422</v>
      </c>
      <c r="E173" t="s">
        <v>430</v>
      </c>
      <c r="F173" t="s">
        <v>430</v>
      </c>
      <c r="G173" t="s">
        <v>423</v>
      </c>
      <c r="H173" t="s">
        <v>430</v>
      </c>
      <c r="I173" t="s">
        <v>430</v>
      </c>
      <c r="K173" s="2">
        <v>0.351388888888889</v>
      </c>
      <c r="L173" s="3">
        <f t="shared" si="8"/>
        <v>313.3513888888889</v>
      </c>
      <c r="M173" t="s">
        <v>430</v>
      </c>
      <c r="N173" t="s">
        <v>430</v>
      </c>
    </row>
    <row r="174" spans="1:14" ht="12.75">
      <c r="A174" t="s">
        <v>403</v>
      </c>
      <c r="B174" s="1">
        <v>36838</v>
      </c>
      <c r="C174" s="2">
        <v>0.3599537037037037</v>
      </c>
      <c r="D174" t="s">
        <v>422</v>
      </c>
      <c r="E174">
        <v>0.676</v>
      </c>
      <c r="F174">
        <v>9.8928</v>
      </c>
      <c r="G174" t="s">
        <v>423</v>
      </c>
      <c r="H174">
        <v>1.668</v>
      </c>
      <c r="I174">
        <v>125.7943</v>
      </c>
      <c r="K174" s="2">
        <v>0.353472222222222</v>
      </c>
      <c r="L174" s="3">
        <f t="shared" si="8"/>
        <v>313.3534722222222</v>
      </c>
      <c r="M174">
        <f t="shared" si="6"/>
        <v>477.45519393238845</v>
      </c>
      <c r="N174">
        <f t="shared" si="7"/>
        <v>184.62408862841855</v>
      </c>
    </row>
    <row r="175" spans="1:14" ht="12.75">
      <c r="A175" t="s">
        <v>404</v>
      </c>
      <c r="B175" s="1">
        <v>36838</v>
      </c>
      <c r="C175" s="2">
        <v>0.362037037037037</v>
      </c>
      <c r="D175" t="s">
        <v>422</v>
      </c>
      <c r="E175">
        <v>0.676</v>
      </c>
      <c r="F175">
        <v>10.488</v>
      </c>
      <c r="G175" t="s">
        <v>423</v>
      </c>
      <c r="H175">
        <v>1.668</v>
      </c>
      <c r="I175">
        <v>125.4295</v>
      </c>
      <c r="K175" s="2">
        <v>0.355555555555555</v>
      </c>
      <c r="L175" s="3">
        <f t="shared" si="8"/>
        <v>313.35555555555555</v>
      </c>
      <c r="M175">
        <f t="shared" si="6"/>
        <v>506.18127061730655</v>
      </c>
      <c r="N175">
        <f t="shared" si="7"/>
        <v>184.22389324415892</v>
      </c>
    </row>
    <row r="176" spans="1:14" ht="12.75">
      <c r="A176" t="s">
        <v>405</v>
      </c>
      <c r="B176" s="1">
        <v>36838</v>
      </c>
      <c r="C176" s="2">
        <v>0.36412037037037037</v>
      </c>
      <c r="D176" t="s">
        <v>422</v>
      </c>
      <c r="E176">
        <v>0.676</v>
      </c>
      <c r="F176">
        <v>10.2999</v>
      </c>
      <c r="G176" t="s">
        <v>423</v>
      </c>
      <c r="H176">
        <v>1.666</v>
      </c>
      <c r="I176">
        <v>130.1104</v>
      </c>
      <c r="K176" s="2">
        <v>0.357638888888889</v>
      </c>
      <c r="L176" s="3">
        <f t="shared" si="8"/>
        <v>313.3576388888889</v>
      </c>
      <c r="M176">
        <f t="shared" si="6"/>
        <v>497.1030195681918</v>
      </c>
      <c r="N176">
        <f t="shared" si="7"/>
        <v>189.35896609004985</v>
      </c>
    </row>
    <row r="177" spans="1:14" ht="12.75">
      <c r="A177" t="s">
        <v>406</v>
      </c>
      <c r="B177" s="1">
        <v>36838</v>
      </c>
      <c r="C177" s="2">
        <v>0.3662731481481481</v>
      </c>
      <c r="D177" t="s">
        <v>422</v>
      </c>
      <c r="E177">
        <v>0.676</v>
      </c>
      <c r="F177">
        <v>10.0801</v>
      </c>
      <c r="G177" t="s">
        <v>423</v>
      </c>
      <c r="H177">
        <v>1.666</v>
      </c>
      <c r="I177">
        <v>125.3162</v>
      </c>
      <c r="K177" s="2">
        <v>0.359722222222222</v>
      </c>
      <c r="L177" s="3">
        <f t="shared" si="8"/>
        <v>313.3597222222222</v>
      </c>
      <c r="M177">
        <f aca="true" t="shared" si="9" ref="M177:M203">500*F177/AVERAGE($Q$207,$Q$47)</f>
        <v>486.49483466337836</v>
      </c>
      <c r="N177">
        <f t="shared" si="7"/>
        <v>184.09960010535244</v>
      </c>
    </row>
    <row r="178" spans="1:14" ht="12.75">
      <c r="A178" t="s">
        <v>407</v>
      </c>
      <c r="B178" s="1">
        <v>36838</v>
      </c>
      <c r="C178" s="2">
        <v>0.3682986111111111</v>
      </c>
      <c r="D178" t="s">
        <v>422</v>
      </c>
      <c r="E178">
        <v>0.676</v>
      </c>
      <c r="F178">
        <v>10.5606</v>
      </c>
      <c r="G178" t="s">
        <v>423</v>
      </c>
      <c r="H178">
        <v>1.668</v>
      </c>
      <c r="I178">
        <v>126.8919</v>
      </c>
      <c r="K178" s="2">
        <v>0.361805555555555</v>
      </c>
      <c r="L178" s="3">
        <f t="shared" si="8"/>
        <v>313.3618055555556</v>
      </c>
      <c r="M178">
        <f t="shared" si="9"/>
        <v>509.6851569871403</v>
      </c>
      <c r="N178">
        <f aca="true" t="shared" si="10" ref="N178:N204">(277-103)/(-60+(AVERAGE($P$207,$P$47)))*I178+277-((277-103)/(-60+(AVERAGE($P$207,$P$47)))*210)</f>
        <v>185.8281852670244</v>
      </c>
    </row>
    <row r="179" spans="1:14" ht="12.75">
      <c r="A179" t="s">
        <v>408</v>
      </c>
      <c r="B179" s="1">
        <v>36838</v>
      </c>
      <c r="C179" s="2">
        <v>0.37038194444444444</v>
      </c>
      <c r="D179" t="s">
        <v>422</v>
      </c>
      <c r="E179">
        <v>0.676</v>
      </c>
      <c r="F179">
        <v>10.8593</v>
      </c>
      <c r="G179" t="s">
        <v>423</v>
      </c>
      <c r="H179">
        <v>1.668</v>
      </c>
      <c r="I179">
        <v>122.4811</v>
      </c>
      <c r="K179" s="2">
        <v>0.363888888888889</v>
      </c>
      <c r="L179" s="3">
        <f t="shared" si="8"/>
        <v>313.3638888888889</v>
      </c>
      <c r="M179">
        <f t="shared" si="9"/>
        <v>524.1012845170211</v>
      </c>
      <c r="N179">
        <f t="shared" si="10"/>
        <v>180.98941936545506</v>
      </c>
    </row>
    <row r="180" spans="1:14" ht="12.75">
      <c r="A180" t="s">
        <v>430</v>
      </c>
      <c r="B180" s="1">
        <v>36838</v>
      </c>
      <c r="C180">
        <f>AVERAGE(C179,C181)</f>
        <v>0.37246527777777777</v>
      </c>
      <c r="D180" t="s">
        <v>422</v>
      </c>
      <c r="E180" t="s">
        <v>430</v>
      </c>
      <c r="F180" t="s">
        <v>430</v>
      </c>
      <c r="G180" t="s">
        <v>423</v>
      </c>
      <c r="H180" t="s">
        <v>430</v>
      </c>
      <c r="I180" t="s">
        <v>430</v>
      </c>
      <c r="K180" s="2">
        <v>0.365972222222222</v>
      </c>
      <c r="L180" s="3">
        <f t="shared" si="8"/>
        <v>313.36597222222224</v>
      </c>
      <c r="M180" t="s">
        <v>430</v>
      </c>
      <c r="N180" t="s">
        <v>430</v>
      </c>
    </row>
    <row r="181" spans="1:14" ht="12.75">
      <c r="A181" t="s">
        <v>409</v>
      </c>
      <c r="B181" s="1">
        <v>36838</v>
      </c>
      <c r="C181" s="2">
        <v>0.3745486111111111</v>
      </c>
      <c r="D181" t="s">
        <v>422</v>
      </c>
      <c r="E181">
        <v>0.676</v>
      </c>
      <c r="F181">
        <v>10.6215</v>
      </c>
      <c r="G181" t="s">
        <v>423</v>
      </c>
      <c r="H181">
        <v>1.668</v>
      </c>
      <c r="I181">
        <v>125.393</v>
      </c>
      <c r="K181" s="2">
        <v>0.368055555555555</v>
      </c>
      <c r="L181" s="3">
        <f t="shared" si="8"/>
        <v>313.36805555555554</v>
      </c>
      <c r="M181">
        <f t="shared" si="9"/>
        <v>512.6243674543975</v>
      </c>
      <c r="N181">
        <f t="shared" si="10"/>
        <v>184.18385176519652</v>
      </c>
    </row>
    <row r="182" spans="1:14" ht="12.75">
      <c r="A182" t="s">
        <v>410</v>
      </c>
      <c r="B182" s="1">
        <v>36838</v>
      </c>
      <c r="C182" s="2">
        <v>0.3766319444444444</v>
      </c>
      <c r="D182" t="s">
        <v>422</v>
      </c>
      <c r="E182">
        <v>0.676</v>
      </c>
      <c r="F182">
        <v>9.7025</v>
      </c>
      <c r="G182" t="s">
        <v>423</v>
      </c>
      <c r="H182">
        <v>1.666</v>
      </c>
      <c r="I182">
        <v>122.4767</v>
      </c>
      <c r="K182" s="2">
        <v>0.370138888888889</v>
      </c>
      <c r="L182" s="3">
        <f t="shared" si="8"/>
        <v>313.3701388888889</v>
      </c>
      <c r="M182">
        <f t="shared" si="9"/>
        <v>468.2707645084303</v>
      </c>
      <c r="N182">
        <f t="shared" si="10"/>
        <v>180.9845924474432</v>
      </c>
    </row>
    <row r="183" spans="1:14" ht="12.75">
      <c r="A183" t="s">
        <v>411</v>
      </c>
      <c r="B183" s="1">
        <v>36838</v>
      </c>
      <c r="C183" s="2">
        <v>0.37872685185185184</v>
      </c>
      <c r="D183" t="s">
        <v>422</v>
      </c>
      <c r="E183">
        <v>0.676</v>
      </c>
      <c r="F183">
        <v>10.1808</v>
      </c>
      <c r="G183" t="s">
        <v>423</v>
      </c>
      <c r="H183">
        <v>1.67</v>
      </c>
      <c r="I183">
        <v>125.6898</v>
      </c>
      <c r="K183" s="2">
        <v>0.372222222222222</v>
      </c>
      <c r="L183" s="3">
        <f t="shared" si="8"/>
        <v>313.3722222222222</v>
      </c>
      <c r="M183">
        <f t="shared" si="9"/>
        <v>491.3549084573488</v>
      </c>
      <c r="N183">
        <f t="shared" si="10"/>
        <v>184.50944932563587</v>
      </c>
    </row>
    <row r="184" spans="1:14" ht="12.75">
      <c r="A184" t="s">
        <v>0</v>
      </c>
      <c r="B184" s="1">
        <v>36838</v>
      </c>
      <c r="C184" s="2">
        <v>0.3808101851851852</v>
      </c>
      <c r="D184" t="s">
        <v>422</v>
      </c>
      <c r="E184">
        <v>0.676</v>
      </c>
      <c r="F184">
        <v>10.3675</v>
      </c>
      <c r="G184" t="s">
        <v>423</v>
      </c>
      <c r="H184">
        <v>1.67</v>
      </c>
      <c r="I184">
        <v>127.7104</v>
      </c>
      <c r="K184" s="2">
        <v>0.374305555555555</v>
      </c>
      <c r="L184" s="3">
        <f t="shared" si="8"/>
        <v>313.37430555555557</v>
      </c>
      <c r="M184">
        <f t="shared" si="9"/>
        <v>500.365591449745</v>
      </c>
      <c r="N184">
        <f t="shared" si="10"/>
        <v>186.72610171992054</v>
      </c>
    </row>
    <row r="185" spans="1:14" ht="12.75">
      <c r="A185" t="s">
        <v>1</v>
      </c>
      <c r="B185" s="1">
        <v>36838</v>
      </c>
      <c r="C185" s="2">
        <v>0.3828935185185185</v>
      </c>
      <c r="D185" t="s">
        <v>422</v>
      </c>
      <c r="E185">
        <v>0.678</v>
      </c>
      <c r="F185">
        <v>9.6462</v>
      </c>
      <c r="G185" t="s">
        <v>423</v>
      </c>
      <c r="H185">
        <v>1.673</v>
      </c>
      <c r="I185">
        <v>125.7276</v>
      </c>
      <c r="K185" s="2">
        <v>0.376388888888889</v>
      </c>
      <c r="L185" s="3">
        <f t="shared" si="8"/>
        <v>313.37638888888887</v>
      </c>
      <c r="M185">
        <f t="shared" si="9"/>
        <v>465.5535633703912</v>
      </c>
      <c r="N185">
        <f t="shared" si="10"/>
        <v>184.5509169394654</v>
      </c>
    </row>
    <row r="186" spans="1:14" ht="12.75">
      <c r="A186" t="s">
        <v>2</v>
      </c>
      <c r="B186" s="1">
        <v>36838</v>
      </c>
      <c r="C186" s="2">
        <v>0.3849768518518519</v>
      </c>
      <c r="D186" t="s">
        <v>422</v>
      </c>
      <c r="E186">
        <v>0.676</v>
      </c>
      <c r="F186">
        <v>10.0652</v>
      </c>
      <c r="G186" t="s">
        <v>423</v>
      </c>
      <c r="H186">
        <v>1.671</v>
      </c>
      <c r="I186">
        <v>124.1044</v>
      </c>
      <c r="K186" s="2">
        <v>0.378472222222222</v>
      </c>
      <c r="L186" s="3">
        <f t="shared" si="8"/>
        <v>313.37847222222223</v>
      </c>
      <c r="M186">
        <f t="shared" si="9"/>
        <v>485.7757174883023</v>
      </c>
      <c r="N186">
        <f t="shared" si="10"/>
        <v>182.7702230038013</v>
      </c>
    </row>
    <row r="187" spans="1:14" ht="12.75">
      <c r="A187" t="s">
        <v>3</v>
      </c>
      <c r="B187" s="1">
        <v>36838</v>
      </c>
      <c r="C187" s="2">
        <v>0.38711805555555556</v>
      </c>
      <c r="D187" t="s">
        <v>422</v>
      </c>
      <c r="E187">
        <v>0.676</v>
      </c>
      <c r="F187">
        <v>10.3836</v>
      </c>
      <c r="G187" t="s">
        <v>423</v>
      </c>
      <c r="H187">
        <v>1.67</v>
      </c>
      <c r="I187">
        <v>123.0963</v>
      </c>
      <c r="K187" s="2">
        <v>0.380555555555555</v>
      </c>
      <c r="L187" s="3">
        <f t="shared" si="8"/>
        <v>313.38055555555553</v>
      </c>
      <c r="M187">
        <f t="shared" si="9"/>
        <v>501.1426241020084</v>
      </c>
      <c r="N187">
        <f t="shared" si="10"/>
        <v>181.6643102656649</v>
      </c>
    </row>
    <row r="188" spans="1:14" ht="12.75">
      <c r="A188" t="s">
        <v>430</v>
      </c>
      <c r="B188" s="1">
        <v>36838</v>
      </c>
      <c r="C188">
        <f>AVERAGE(C187,C189)</f>
        <v>0.3892013888888889</v>
      </c>
      <c r="D188" t="s">
        <v>422</v>
      </c>
      <c r="E188" t="s">
        <v>430</v>
      </c>
      <c r="F188" t="s">
        <v>430</v>
      </c>
      <c r="G188" t="s">
        <v>423</v>
      </c>
      <c r="H188" t="s">
        <v>430</v>
      </c>
      <c r="I188" t="s">
        <v>430</v>
      </c>
      <c r="K188" s="2">
        <v>0.382638888888889</v>
      </c>
      <c r="L188" s="3">
        <f t="shared" si="8"/>
        <v>313.3826388888889</v>
      </c>
      <c r="M188" t="s">
        <v>430</v>
      </c>
      <c r="N188" t="s">
        <v>430</v>
      </c>
    </row>
    <row r="189" spans="1:14" ht="12.75">
      <c r="A189" t="s">
        <v>4</v>
      </c>
      <c r="B189" s="1">
        <v>36838</v>
      </c>
      <c r="C189" s="2">
        <v>0.3912847222222222</v>
      </c>
      <c r="D189" t="s">
        <v>422</v>
      </c>
      <c r="E189">
        <v>0.676</v>
      </c>
      <c r="F189">
        <v>9.9522</v>
      </c>
      <c r="G189" t="s">
        <v>423</v>
      </c>
      <c r="H189">
        <v>1.668</v>
      </c>
      <c r="I189">
        <v>125.571</v>
      </c>
      <c r="K189" s="2">
        <v>0.384722222222222</v>
      </c>
      <c r="L189" s="3">
        <f t="shared" si="8"/>
        <v>313.3847222222222</v>
      </c>
      <c r="M189">
        <f t="shared" si="9"/>
        <v>480.32201005316153</v>
      </c>
      <c r="N189">
        <f t="shared" si="10"/>
        <v>184.37912253931447</v>
      </c>
    </row>
    <row r="190" spans="1:14" ht="12.75">
      <c r="A190" t="s">
        <v>5</v>
      </c>
      <c r="B190" s="1">
        <v>36838</v>
      </c>
      <c r="C190" s="2">
        <v>0.39337962962962963</v>
      </c>
      <c r="D190" t="s">
        <v>422</v>
      </c>
      <c r="E190">
        <v>0.676</v>
      </c>
      <c r="F190">
        <v>10.4502</v>
      </c>
      <c r="G190" t="s">
        <v>423</v>
      </c>
      <c r="H190">
        <v>1.666</v>
      </c>
      <c r="I190">
        <v>120.1632</v>
      </c>
      <c r="K190" s="2">
        <v>0.386805555555555</v>
      </c>
      <c r="L190" s="3">
        <f t="shared" si="8"/>
        <v>313.38680555555555</v>
      </c>
      <c r="M190">
        <f t="shared" si="9"/>
        <v>504.35693308590555</v>
      </c>
      <c r="N190">
        <f t="shared" si="10"/>
        <v>178.44662089732068</v>
      </c>
    </row>
    <row r="191" spans="1:14" ht="12.75">
      <c r="A191" t="s">
        <v>430</v>
      </c>
      <c r="B191" s="1">
        <v>36838</v>
      </c>
      <c r="C191">
        <f>AVERAGE(C190,C192)</f>
        <v>0.3954340277777778</v>
      </c>
      <c r="D191" t="s">
        <v>422</v>
      </c>
      <c r="E191" t="s">
        <v>430</v>
      </c>
      <c r="F191" t="s">
        <v>430</v>
      </c>
      <c r="G191" t="s">
        <v>423</v>
      </c>
      <c r="H191" t="s">
        <v>430</v>
      </c>
      <c r="I191" t="s">
        <v>430</v>
      </c>
      <c r="K191" s="2">
        <v>0.388888888888889</v>
      </c>
      <c r="L191" s="3">
        <f t="shared" si="8"/>
        <v>313.3888888888889</v>
      </c>
      <c r="M191" t="s">
        <v>430</v>
      </c>
      <c r="N191" t="s">
        <v>430</v>
      </c>
    </row>
    <row r="192" spans="1:14" ht="12.75">
      <c r="A192" t="s">
        <v>6</v>
      </c>
      <c r="B192" s="1">
        <v>36838</v>
      </c>
      <c r="C192" s="2">
        <v>0.3974884259259259</v>
      </c>
      <c r="D192" t="s">
        <v>422</v>
      </c>
      <c r="E192">
        <v>0.678</v>
      </c>
      <c r="F192">
        <v>10.9088</v>
      </c>
      <c r="G192" t="s">
        <v>423</v>
      </c>
      <c r="H192">
        <v>1.668</v>
      </c>
      <c r="I192">
        <v>119.8891</v>
      </c>
      <c r="K192" s="2">
        <v>0.390972222222222</v>
      </c>
      <c r="L192" s="3">
        <f t="shared" si="8"/>
        <v>313.3909722222222</v>
      </c>
      <c r="M192">
        <f t="shared" si="9"/>
        <v>526.4902979509986</v>
      </c>
      <c r="N192">
        <f t="shared" si="10"/>
        <v>178.14592584571548</v>
      </c>
    </row>
    <row r="193" spans="1:14" ht="12.75">
      <c r="A193" t="s">
        <v>7</v>
      </c>
      <c r="B193" s="1">
        <v>36838</v>
      </c>
      <c r="C193" s="2">
        <v>0.3995717592592593</v>
      </c>
      <c r="D193" t="s">
        <v>422</v>
      </c>
      <c r="E193">
        <v>0.676</v>
      </c>
      <c r="F193">
        <v>9.9974</v>
      </c>
      <c r="G193" t="s">
        <v>423</v>
      </c>
      <c r="H193">
        <v>1.668</v>
      </c>
      <c r="I193">
        <v>123.5599</v>
      </c>
      <c r="K193" s="2">
        <v>0.393055555555555</v>
      </c>
      <c r="L193" s="3">
        <f t="shared" si="8"/>
        <v>313.3930555555556</v>
      </c>
      <c r="M193">
        <f t="shared" si="9"/>
        <v>482.5034930272179</v>
      </c>
      <c r="N193">
        <f t="shared" si="10"/>
        <v>182.17289189982822</v>
      </c>
    </row>
    <row r="194" spans="1:14" ht="12.75">
      <c r="A194" t="s">
        <v>8</v>
      </c>
      <c r="B194" s="1">
        <v>36838</v>
      </c>
      <c r="C194" s="2">
        <v>0.4016550925925926</v>
      </c>
      <c r="D194" t="s">
        <v>422</v>
      </c>
      <c r="E194">
        <v>0.676</v>
      </c>
      <c r="F194">
        <v>11.097</v>
      </c>
      <c r="G194" t="s">
        <v>423</v>
      </c>
      <c r="H194">
        <v>1.668</v>
      </c>
      <c r="I194">
        <v>117.1499</v>
      </c>
      <c r="K194" s="2">
        <v>0.395138888888889</v>
      </c>
      <c r="L194" s="3">
        <f t="shared" si="8"/>
        <v>313.3951388888889</v>
      </c>
      <c r="M194">
        <f t="shared" si="9"/>
        <v>535.573375289879</v>
      </c>
      <c r="N194">
        <f t="shared" si="10"/>
        <v>175.1409499779413</v>
      </c>
    </row>
    <row r="195" spans="1:14" ht="12.75">
      <c r="A195" t="s">
        <v>9</v>
      </c>
      <c r="B195" s="1">
        <v>36838</v>
      </c>
      <c r="C195" s="2">
        <v>0.40379629629629626</v>
      </c>
      <c r="D195" t="s">
        <v>422</v>
      </c>
      <c r="E195">
        <v>0.678</v>
      </c>
      <c r="F195">
        <v>10.3596</v>
      </c>
      <c r="G195" t="s">
        <v>423</v>
      </c>
      <c r="H195">
        <v>1.67</v>
      </c>
      <c r="I195">
        <v>115.9984</v>
      </c>
      <c r="K195" s="2">
        <v>0.397222222222222</v>
      </c>
      <c r="L195" s="3">
        <f t="shared" si="8"/>
        <v>313.39722222222224</v>
      </c>
      <c r="M195">
        <f t="shared" si="9"/>
        <v>499.98431455826176</v>
      </c>
      <c r="N195">
        <f t="shared" si="10"/>
        <v>173.87772359368964</v>
      </c>
    </row>
    <row r="196" spans="1:14" ht="12.75">
      <c r="A196" t="s">
        <v>10</v>
      </c>
      <c r="B196" s="1">
        <v>36838</v>
      </c>
      <c r="C196" s="2">
        <v>0.40582175925925923</v>
      </c>
      <c r="D196" t="s">
        <v>422</v>
      </c>
      <c r="E196">
        <v>0.678</v>
      </c>
      <c r="F196">
        <v>10.4507</v>
      </c>
      <c r="G196" t="s">
        <v>423</v>
      </c>
      <c r="H196">
        <v>1.67</v>
      </c>
      <c r="I196">
        <v>118.5533</v>
      </c>
      <c r="K196" s="2">
        <v>0.399305555555555</v>
      </c>
      <c r="L196" s="3">
        <f t="shared" si="8"/>
        <v>313.39930555555554</v>
      </c>
      <c r="M196">
        <f t="shared" si="9"/>
        <v>504.3810645347335</v>
      </c>
      <c r="N196">
        <f t="shared" si="10"/>
        <v>176.68051741837436</v>
      </c>
    </row>
    <row r="197" spans="1:14" ht="12.75">
      <c r="A197" t="s">
        <v>11</v>
      </c>
      <c r="B197" s="1">
        <v>36838</v>
      </c>
      <c r="C197" s="2">
        <v>0.40791666666666665</v>
      </c>
      <c r="D197" t="s">
        <v>422</v>
      </c>
      <c r="E197">
        <v>0.676</v>
      </c>
      <c r="F197">
        <v>10.018</v>
      </c>
      <c r="G197" t="s">
        <v>423</v>
      </c>
      <c r="H197">
        <v>1.67</v>
      </c>
      <c r="I197">
        <v>115.4261</v>
      </c>
      <c r="K197" s="2">
        <v>0.401388888888889</v>
      </c>
      <c r="L197" s="3">
        <f t="shared" si="8"/>
        <v>313.4013888888889</v>
      </c>
      <c r="M197">
        <f t="shared" si="9"/>
        <v>483.4977087189338</v>
      </c>
      <c r="N197">
        <f t="shared" si="10"/>
        <v>173.24989514409592</v>
      </c>
    </row>
    <row r="198" spans="1:14" ht="12.75">
      <c r="A198" t="s">
        <v>12</v>
      </c>
      <c r="B198" s="1">
        <v>36838</v>
      </c>
      <c r="C198" s="2">
        <v>0.41</v>
      </c>
      <c r="D198" t="s">
        <v>422</v>
      </c>
      <c r="E198">
        <v>0.675</v>
      </c>
      <c r="F198">
        <v>10.198</v>
      </c>
      <c r="G198" t="s">
        <v>423</v>
      </c>
      <c r="H198">
        <v>1.67</v>
      </c>
      <c r="I198">
        <v>114.8577</v>
      </c>
      <c r="K198" s="2">
        <v>0.403472222222222</v>
      </c>
      <c r="L198" s="3">
        <f aca="true" t="shared" si="11" ref="L198:L261">B198-DATE(1999,12,31)+K198</f>
        <v>313.4034722222222</v>
      </c>
      <c r="M198">
        <f t="shared" si="9"/>
        <v>492.18503029703396</v>
      </c>
      <c r="N198">
        <f t="shared" si="10"/>
        <v>172.6263450991036</v>
      </c>
    </row>
    <row r="199" spans="1:14" ht="12.75">
      <c r="A199" t="s">
        <v>13</v>
      </c>
      <c r="B199" s="1">
        <v>36838</v>
      </c>
      <c r="C199" s="2">
        <v>0.41208333333333336</v>
      </c>
      <c r="D199" t="s">
        <v>422</v>
      </c>
      <c r="E199">
        <v>0.675</v>
      </c>
      <c r="F199">
        <v>9.9865</v>
      </c>
      <c r="G199" t="s">
        <v>423</v>
      </c>
      <c r="H199">
        <v>1.67</v>
      </c>
      <c r="I199">
        <v>112.8296</v>
      </c>
      <c r="K199" s="2">
        <v>0.405555555555555</v>
      </c>
      <c r="L199" s="3">
        <f t="shared" si="11"/>
        <v>313.40555555555557</v>
      </c>
      <c r="M199">
        <f t="shared" si="9"/>
        <v>481.9774274427662</v>
      </c>
      <c r="N199">
        <f t="shared" si="10"/>
        <v>170.40146500366225</v>
      </c>
    </row>
    <row r="200" spans="1:14" ht="12.75">
      <c r="A200" t="s">
        <v>14</v>
      </c>
      <c r="B200" s="1">
        <v>36838</v>
      </c>
      <c r="C200" s="2">
        <v>0.4141666666666666</v>
      </c>
      <c r="D200" t="s">
        <v>422</v>
      </c>
      <c r="E200">
        <v>0.676</v>
      </c>
      <c r="F200">
        <v>9.4038</v>
      </c>
      <c r="G200" t="s">
        <v>423</v>
      </c>
      <c r="H200">
        <v>1.671</v>
      </c>
      <c r="I200">
        <v>111.8525</v>
      </c>
      <c r="K200" s="2">
        <v>0.407638888888889</v>
      </c>
      <c r="L200" s="3">
        <f t="shared" si="11"/>
        <v>313.40763888888887</v>
      </c>
      <c r="M200">
        <f t="shared" si="9"/>
        <v>453.8546369785496</v>
      </c>
      <c r="N200">
        <f t="shared" si="10"/>
        <v>169.32956009697338</v>
      </c>
    </row>
    <row r="201" spans="1:14" ht="12.75">
      <c r="A201" t="s">
        <v>15</v>
      </c>
      <c r="B201" s="1">
        <v>36838</v>
      </c>
      <c r="C201" s="2">
        <v>0.41625</v>
      </c>
      <c r="D201" t="s">
        <v>422</v>
      </c>
      <c r="E201">
        <v>0.678</v>
      </c>
      <c r="F201">
        <v>9.0956</v>
      </c>
      <c r="G201" t="s">
        <v>423</v>
      </c>
      <c r="H201">
        <v>1.67</v>
      </c>
      <c r="I201">
        <v>106.5528</v>
      </c>
      <c r="K201" s="2">
        <v>0.409722222222222</v>
      </c>
      <c r="L201" s="3">
        <f t="shared" si="11"/>
        <v>313.40972222222223</v>
      </c>
      <c r="M201">
        <f t="shared" si="9"/>
        <v>438.9800119209356</v>
      </c>
      <c r="N201">
        <f t="shared" si="10"/>
        <v>163.5156470543175</v>
      </c>
    </row>
    <row r="202" spans="1:14" ht="12.75">
      <c r="A202" t="s">
        <v>16</v>
      </c>
      <c r="B202" s="1">
        <v>36838</v>
      </c>
      <c r="C202" s="2">
        <v>0.4183333333333333</v>
      </c>
      <c r="D202" t="s">
        <v>422</v>
      </c>
      <c r="E202">
        <v>0.676</v>
      </c>
      <c r="F202">
        <v>10.0296</v>
      </c>
      <c r="G202" t="s">
        <v>423</v>
      </c>
      <c r="H202">
        <v>1.67</v>
      </c>
      <c r="I202">
        <v>107.377</v>
      </c>
      <c r="K202" s="2">
        <v>0.411805555555555</v>
      </c>
      <c r="L202" s="3">
        <f t="shared" si="11"/>
        <v>313.41180555555553</v>
      </c>
      <c r="M202">
        <f t="shared" si="9"/>
        <v>484.0575583317447</v>
      </c>
      <c r="N202">
        <f t="shared" si="10"/>
        <v>164.4198165600927</v>
      </c>
    </row>
    <row r="203" spans="1:14" ht="12.75">
      <c r="A203" t="s">
        <v>17</v>
      </c>
      <c r="B203" s="1">
        <v>36838</v>
      </c>
      <c r="C203" s="2">
        <v>0.42041666666666666</v>
      </c>
      <c r="D203" t="s">
        <v>422</v>
      </c>
      <c r="E203">
        <v>0.676</v>
      </c>
      <c r="F203">
        <v>10.5612</v>
      </c>
      <c r="G203" t="s">
        <v>423</v>
      </c>
      <c r="H203">
        <v>1.67</v>
      </c>
      <c r="I203">
        <v>114.27</v>
      </c>
      <c r="K203" s="2">
        <v>0.413888888888889</v>
      </c>
      <c r="L203" s="3">
        <f t="shared" si="11"/>
        <v>313.4138888888889</v>
      </c>
      <c r="M203">
        <f t="shared" si="9"/>
        <v>509.71411472573396</v>
      </c>
      <c r="N203">
        <f t="shared" si="10"/>
        <v>171.9816224364682</v>
      </c>
    </row>
    <row r="204" spans="1:14" ht="12.75">
      <c r="A204" t="s">
        <v>18</v>
      </c>
      <c r="B204" s="1">
        <v>36838</v>
      </c>
      <c r="C204" s="2">
        <v>0.4225115740740741</v>
      </c>
      <c r="D204" t="s">
        <v>422</v>
      </c>
      <c r="E204">
        <v>0.675</v>
      </c>
      <c r="F204">
        <v>9.7516</v>
      </c>
      <c r="G204" t="s">
        <v>423</v>
      </c>
      <c r="H204">
        <v>1.668</v>
      </c>
      <c r="I204">
        <v>113.4473</v>
      </c>
      <c r="K204" s="2">
        <v>0.415972222222222</v>
      </c>
      <c r="L204" s="3">
        <f t="shared" si="11"/>
        <v>313.4159722222222</v>
      </c>
      <c r="M204">
        <f>$O$4/AVERAGE($P$207,$P$47)*F204*40</f>
        <v>494.2476031288979</v>
      </c>
      <c r="N204">
        <f t="shared" si="10"/>
        <v>171.07909847092432</v>
      </c>
    </row>
    <row r="205" spans="1:17" ht="12.75">
      <c r="A205" t="s">
        <v>19</v>
      </c>
      <c r="B205" s="1">
        <v>36838</v>
      </c>
      <c r="C205" s="2">
        <v>0.4245949074074074</v>
      </c>
      <c r="D205" t="s">
        <v>422</v>
      </c>
      <c r="E205">
        <v>0.68</v>
      </c>
      <c r="F205">
        <v>9.8847</v>
      </c>
      <c r="G205" t="s">
        <v>423</v>
      </c>
      <c r="H205">
        <v>1.671</v>
      </c>
      <c r="I205">
        <v>216.9092</v>
      </c>
      <c r="K205" s="2">
        <v>0.418055555555555</v>
      </c>
      <c r="L205" s="3">
        <f t="shared" si="11"/>
        <v>313.41805555555555</v>
      </c>
      <c r="M205" t="s">
        <v>430</v>
      </c>
      <c r="N205" t="s">
        <v>430</v>
      </c>
      <c r="P205" t="s">
        <v>431</v>
      </c>
      <c r="Q205" t="s">
        <v>422</v>
      </c>
    </row>
    <row r="206" spans="1:14" ht="12.75">
      <c r="A206" t="s">
        <v>20</v>
      </c>
      <c r="B206" s="1">
        <v>36838</v>
      </c>
      <c r="C206" s="2">
        <v>0.42667824074074073</v>
      </c>
      <c r="D206" t="s">
        <v>422</v>
      </c>
      <c r="E206">
        <v>0.676</v>
      </c>
      <c r="F206">
        <v>9.4693</v>
      </c>
      <c r="G206" t="s">
        <v>423</v>
      </c>
      <c r="H206">
        <v>1.668</v>
      </c>
      <c r="I206">
        <v>217.0578</v>
      </c>
      <c r="K206" s="2">
        <v>0.420138888888889</v>
      </c>
      <c r="L206" s="3">
        <f t="shared" si="11"/>
        <v>313.4201388888889</v>
      </c>
      <c r="M206" t="s">
        <v>430</v>
      </c>
      <c r="N206" t="s">
        <v>430</v>
      </c>
    </row>
    <row r="207" spans="1:17" ht="12.75">
      <c r="A207" t="s">
        <v>21</v>
      </c>
      <c r="B207" s="1">
        <v>36838</v>
      </c>
      <c r="C207" s="2">
        <v>0.42876157407407406</v>
      </c>
      <c r="D207" t="s">
        <v>422</v>
      </c>
      <c r="E207">
        <v>0.676</v>
      </c>
      <c r="F207">
        <v>11.2912</v>
      </c>
      <c r="G207" t="s">
        <v>423</v>
      </c>
      <c r="H207">
        <v>1.668</v>
      </c>
      <c r="I207">
        <v>219.3681</v>
      </c>
      <c r="K207" s="2">
        <v>0.422222222222222</v>
      </c>
      <c r="L207" s="3">
        <f t="shared" si="11"/>
        <v>313.4222222222222</v>
      </c>
      <c r="M207" t="s">
        <v>430</v>
      </c>
      <c r="N207" t="s">
        <v>430</v>
      </c>
      <c r="P207">
        <f>AVERAGE(I206:I208)</f>
        <v>218.21294999999998</v>
      </c>
      <c r="Q207">
        <f>AVERAGE(F206:F208)</f>
        <v>10.38025</v>
      </c>
    </row>
    <row r="208" spans="1:17" ht="12.75">
      <c r="A208" t="s">
        <v>430</v>
      </c>
      <c r="B208" s="1">
        <v>36838</v>
      </c>
      <c r="C208">
        <f>AVERAGE(C207,C209)</f>
        <v>0.4308449074074074</v>
      </c>
      <c r="D208" t="s">
        <v>422</v>
      </c>
      <c r="E208" t="s">
        <v>430</v>
      </c>
      <c r="F208" t="s">
        <v>430</v>
      </c>
      <c r="G208" t="s">
        <v>423</v>
      </c>
      <c r="H208" t="s">
        <v>430</v>
      </c>
      <c r="I208" t="s">
        <v>430</v>
      </c>
      <c r="K208" s="2">
        <v>0.424305555555555</v>
      </c>
      <c r="L208" s="3">
        <f t="shared" si="11"/>
        <v>313.4243055555556</v>
      </c>
      <c r="M208" t="s">
        <v>430</v>
      </c>
      <c r="N208" t="s">
        <v>430</v>
      </c>
      <c r="P208">
        <f>STDEV(I206:I208)</f>
        <v>1.633628796574215</v>
      </c>
      <c r="Q208">
        <f>STDEV(F206:F208)</f>
        <v>1.288277844643767</v>
      </c>
    </row>
    <row r="209" spans="1:14" ht="12.75">
      <c r="A209" t="s">
        <v>22</v>
      </c>
      <c r="B209" s="1">
        <v>36838</v>
      </c>
      <c r="C209" s="2">
        <v>0.4329282407407407</v>
      </c>
      <c r="D209" t="s">
        <v>422</v>
      </c>
      <c r="E209">
        <v>0.676</v>
      </c>
      <c r="F209">
        <v>9.3852</v>
      </c>
      <c r="G209" t="s">
        <v>423</v>
      </c>
      <c r="H209">
        <v>1.668</v>
      </c>
      <c r="I209">
        <v>111.9012</v>
      </c>
      <c r="K209" s="2">
        <v>0.426388888888889</v>
      </c>
      <c r="L209" s="3">
        <f t="shared" si="11"/>
        <v>313.4263888888889</v>
      </c>
      <c r="M209">
        <f aca="true" t="shared" si="12" ref="M209:M272">500*F209/AVERAGE($Q$367,$Q$207)</f>
        <v>452.0700368488234</v>
      </c>
      <c r="N209">
        <f aca="true" t="shared" si="13" ref="N209:N272">(277-103)/(-60+(AVERAGE($P$207,$P$367)))*I209+277-((277-103)/(-60+(AVERAGE($P$207,$P$367)))*210)</f>
        <v>169.11255336557468</v>
      </c>
    </row>
    <row r="210" spans="1:14" ht="12.75">
      <c r="A210" t="s">
        <v>23</v>
      </c>
      <c r="B210" s="1">
        <v>36838</v>
      </c>
      <c r="C210" s="2">
        <v>0.43502314814814813</v>
      </c>
      <c r="D210" t="s">
        <v>422</v>
      </c>
      <c r="E210">
        <v>0.675</v>
      </c>
      <c r="F210">
        <v>9.6254</v>
      </c>
      <c r="G210" t="s">
        <v>423</v>
      </c>
      <c r="H210">
        <v>1.666</v>
      </c>
      <c r="I210">
        <v>116.4523</v>
      </c>
      <c r="K210" s="2">
        <v>0.428472222222222</v>
      </c>
      <c r="L210" s="3">
        <f t="shared" si="11"/>
        <v>313.42847222222224</v>
      </c>
      <c r="M210">
        <f t="shared" si="12"/>
        <v>463.6400857397462</v>
      </c>
      <c r="N210">
        <f t="shared" si="13"/>
        <v>174.1177782855322</v>
      </c>
    </row>
    <row r="211" spans="1:14" ht="12.75">
      <c r="A211" t="s">
        <v>430</v>
      </c>
      <c r="B211" s="1">
        <v>36838</v>
      </c>
      <c r="C211">
        <f>AVERAGE(C210,C212)</f>
        <v>0.43710648148148146</v>
      </c>
      <c r="D211" t="s">
        <v>422</v>
      </c>
      <c r="E211" t="s">
        <v>430</v>
      </c>
      <c r="F211" t="s">
        <v>430</v>
      </c>
      <c r="G211" t="s">
        <v>423</v>
      </c>
      <c r="H211" t="s">
        <v>430</v>
      </c>
      <c r="I211" t="s">
        <v>430</v>
      </c>
      <c r="K211" s="2">
        <v>0.430555555555555</v>
      </c>
      <c r="L211" s="3">
        <f t="shared" si="11"/>
        <v>313.43055555555554</v>
      </c>
      <c r="M211" t="s">
        <v>430</v>
      </c>
      <c r="N211" t="s">
        <v>430</v>
      </c>
    </row>
    <row r="212" spans="1:14" ht="12.75">
      <c r="A212" t="s">
        <v>24</v>
      </c>
      <c r="B212" s="1">
        <v>36838</v>
      </c>
      <c r="C212" s="2">
        <v>0.4391898148148148</v>
      </c>
      <c r="D212" t="s">
        <v>422</v>
      </c>
      <c r="E212">
        <v>0.676</v>
      </c>
      <c r="F212">
        <v>9.1163</v>
      </c>
      <c r="G212" t="s">
        <v>423</v>
      </c>
      <c r="H212">
        <v>1.666</v>
      </c>
      <c r="I212">
        <v>113.1768</v>
      </c>
      <c r="K212" s="2">
        <v>0.432638888888889</v>
      </c>
      <c r="L212" s="3">
        <f t="shared" si="11"/>
        <v>313.4326388888889</v>
      </c>
      <c r="M212">
        <f t="shared" si="12"/>
        <v>439.1175549721828</v>
      </c>
      <c r="N212">
        <f t="shared" si="13"/>
        <v>170.51543726351093</v>
      </c>
    </row>
    <row r="213" spans="1:14" ht="12.75">
      <c r="A213" t="s">
        <v>25</v>
      </c>
      <c r="B213" s="1">
        <v>36838</v>
      </c>
      <c r="C213" s="2">
        <v>0.44127314814814816</v>
      </c>
      <c r="D213" t="s">
        <v>422</v>
      </c>
      <c r="E213">
        <v>0.675</v>
      </c>
      <c r="F213">
        <v>9.3811</v>
      </c>
      <c r="G213" t="s">
        <v>423</v>
      </c>
      <c r="H213">
        <v>1.665</v>
      </c>
      <c r="I213">
        <v>110.0706</v>
      </c>
      <c r="K213" s="2">
        <v>0.434722222222222</v>
      </c>
      <c r="L213" s="3">
        <f t="shared" si="11"/>
        <v>313.4347222222222</v>
      </c>
      <c r="M213">
        <f t="shared" si="12"/>
        <v>451.8725464222923</v>
      </c>
      <c r="N213">
        <f t="shared" si="13"/>
        <v>167.09928959671123</v>
      </c>
    </row>
    <row r="214" spans="1:14" ht="12.75">
      <c r="A214" t="s">
        <v>26</v>
      </c>
      <c r="B214" s="1">
        <v>36838</v>
      </c>
      <c r="C214" s="2">
        <v>0.4433564814814815</v>
      </c>
      <c r="D214" t="s">
        <v>422</v>
      </c>
      <c r="E214">
        <v>0.678</v>
      </c>
      <c r="F214">
        <v>10.1461</v>
      </c>
      <c r="G214" t="s">
        <v>423</v>
      </c>
      <c r="H214">
        <v>1.67</v>
      </c>
      <c r="I214">
        <v>122.4449</v>
      </c>
      <c r="K214" s="2">
        <v>0.436805555555556</v>
      </c>
      <c r="L214" s="3">
        <f t="shared" si="11"/>
        <v>313.43680555555557</v>
      </c>
      <c r="M214">
        <f t="shared" si="12"/>
        <v>488.72136990920256</v>
      </c>
      <c r="N214">
        <f t="shared" si="13"/>
        <v>180.7083411945735</v>
      </c>
    </row>
    <row r="215" spans="1:14" ht="12.75">
      <c r="A215" t="s">
        <v>27</v>
      </c>
      <c r="B215" s="1">
        <v>36838</v>
      </c>
      <c r="C215" s="2">
        <v>0.4454398148148148</v>
      </c>
      <c r="D215" t="s">
        <v>422</v>
      </c>
      <c r="E215">
        <v>0.675</v>
      </c>
      <c r="F215">
        <v>9.1233</v>
      </c>
      <c r="G215" t="s">
        <v>423</v>
      </c>
      <c r="H215">
        <v>1.665</v>
      </c>
      <c r="I215">
        <v>130.6532</v>
      </c>
      <c r="K215" s="2">
        <v>0.438888888888889</v>
      </c>
      <c r="L215" s="3">
        <f t="shared" si="11"/>
        <v>313.43888888888887</v>
      </c>
      <c r="M215">
        <f t="shared" si="12"/>
        <v>439.4547337491872</v>
      </c>
      <c r="N215">
        <f t="shared" si="13"/>
        <v>189.73569451805298</v>
      </c>
    </row>
    <row r="216" spans="1:14" ht="12.75">
      <c r="A216" t="s">
        <v>28</v>
      </c>
      <c r="B216" s="1">
        <v>36838</v>
      </c>
      <c r="C216" s="2">
        <v>0.4475810185185185</v>
      </c>
      <c r="D216" t="s">
        <v>422</v>
      </c>
      <c r="E216">
        <v>0.675</v>
      </c>
      <c r="F216">
        <v>10.4247</v>
      </c>
      <c r="G216" t="s">
        <v>423</v>
      </c>
      <c r="H216">
        <v>1.665</v>
      </c>
      <c r="I216">
        <v>122.9066</v>
      </c>
      <c r="K216" s="2">
        <v>0.440972222222222</v>
      </c>
      <c r="L216" s="3">
        <f t="shared" si="11"/>
        <v>313.44097222222223</v>
      </c>
      <c r="M216">
        <f t="shared" si="12"/>
        <v>502.14108523397795</v>
      </c>
      <c r="N216">
        <f t="shared" si="13"/>
        <v>181.21611126017177</v>
      </c>
    </row>
    <row r="217" spans="1:14" ht="12.75">
      <c r="A217" t="s">
        <v>29</v>
      </c>
      <c r="B217" s="1">
        <v>36838</v>
      </c>
      <c r="C217" s="2">
        <v>0.44960648148148147</v>
      </c>
      <c r="D217" t="s">
        <v>422</v>
      </c>
      <c r="E217">
        <v>0.675</v>
      </c>
      <c r="F217">
        <v>10.4999</v>
      </c>
      <c r="G217" t="s">
        <v>423</v>
      </c>
      <c r="H217">
        <v>1.665</v>
      </c>
      <c r="I217">
        <v>117.6056</v>
      </c>
      <c r="K217" s="2">
        <v>0.443055555555556</v>
      </c>
      <c r="L217" s="3">
        <f t="shared" si="11"/>
        <v>313.44305555555553</v>
      </c>
      <c r="M217">
        <f t="shared" si="12"/>
        <v>505.7633486669396</v>
      </c>
      <c r="N217">
        <f t="shared" si="13"/>
        <v>175.3861586551543</v>
      </c>
    </row>
    <row r="218" spans="1:14" ht="12.75">
      <c r="A218" t="s">
        <v>30</v>
      </c>
      <c r="B218" s="1">
        <v>36838</v>
      </c>
      <c r="C218" s="2">
        <v>0.45170138888888894</v>
      </c>
      <c r="D218" t="s">
        <v>422</v>
      </c>
      <c r="E218">
        <v>0.676</v>
      </c>
      <c r="F218">
        <v>10.4286</v>
      </c>
      <c r="G218" t="s">
        <v>423</v>
      </c>
      <c r="H218">
        <v>1.666</v>
      </c>
      <c r="I218">
        <v>125.1167</v>
      </c>
      <c r="K218" s="2">
        <v>0.445138888888889</v>
      </c>
      <c r="L218" s="3">
        <f t="shared" si="11"/>
        <v>313.4451388888889</v>
      </c>
      <c r="M218">
        <f t="shared" si="12"/>
        <v>502.32894198116605</v>
      </c>
      <c r="N218">
        <f t="shared" si="13"/>
        <v>183.6467428867232</v>
      </c>
    </row>
    <row r="219" spans="1:14" ht="12.75">
      <c r="A219" t="s">
        <v>430</v>
      </c>
      <c r="B219" s="1">
        <v>36838</v>
      </c>
      <c r="C219">
        <f>AVERAGE(C218,C220)</f>
        <v>0.45378472222222227</v>
      </c>
      <c r="D219" t="s">
        <v>422</v>
      </c>
      <c r="E219" t="s">
        <v>430</v>
      </c>
      <c r="F219" t="s">
        <v>430</v>
      </c>
      <c r="G219" t="s">
        <v>423</v>
      </c>
      <c r="H219" t="s">
        <v>430</v>
      </c>
      <c r="I219" t="s">
        <v>430</v>
      </c>
      <c r="K219" s="2">
        <v>0.447222222222222</v>
      </c>
      <c r="L219" s="3">
        <f t="shared" si="11"/>
        <v>313.4472222222222</v>
      </c>
      <c r="M219" t="s">
        <v>430</v>
      </c>
      <c r="N219" t="s">
        <v>430</v>
      </c>
    </row>
    <row r="220" spans="1:14" ht="12.75">
      <c r="A220" t="s">
        <v>31</v>
      </c>
      <c r="B220" s="1">
        <v>36838</v>
      </c>
      <c r="C220" s="2">
        <v>0.4558680555555556</v>
      </c>
      <c r="D220" t="s">
        <v>422</v>
      </c>
      <c r="E220">
        <v>0.675</v>
      </c>
      <c r="F220">
        <v>10.2515</v>
      </c>
      <c r="G220" t="s">
        <v>423</v>
      </c>
      <c r="H220">
        <v>1.665</v>
      </c>
      <c r="I220">
        <v>141.3576</v>
      </c>
      <c r="K220" s="2">
        <v>0.449305555555556</v>
      </c>
      <c r="L220" s="3">
        <f t="shared" si="11"/>
        <v>313.44930555555555</v>
      </c>
      <c r="M220">
        <f t="shared" si="12"/>
        <v>493.79831892295465</v>
      </c>
      <c r="N220">
        <f t="shared" si="13"/>
        <v>201.5082175637329</v>
      </c>
    </row>
    <row r="221" spans="1:14" ht="12.75">
      <c r="A221" t="s">
        <v>430</v>
      </c>
      <c r="B221" s="1">
        <v>36838</v>
      </c>
      <c r="C221">
        <f>AVERAGE(C220,C222)</f>
        <v>0.4579513888888889</v>
      </c>
      <c r="D221" t="s">
        <v>422</v>
      </c>
      <c r="E221" t="s">
        <v>430</v>
      </c>
      <c r="F221" t="s">
        <v>430</v>
      </c>
      <c r="G221" t="s">
        <v>423</v>
      </c>
      <c r="H221" t="s">
        <v>430</v>
      </c>
      <c r="I221" t="s">
        <v>430</v>
      </c>
      <c r="K221" s="2">
        <v>0.451388888888889</v>
      </c>
      <c r="L221" s="3">
        <f t="shared" si="11"/>
        <v>313.4513888888889</v>
      </c>
      <c r="M221" t="s">
        <v>430</v>
      </c>
      <c r="N221" t="s">
        <v>430</v>
      </c>
    </row>
    <row r="222" spans="1:14" ht="12.75">
      <c r="A222" t="s">
        <v>32</v>
      </c>
      <c r="B222" s="1">
        <v>36838</v>
      </c>
      <c r="C222" s="2">
        <v>0.46003472222222225</v>
      </c>
      <c r="D222" t="s">
        <v>422</v>
      </c>
      <c r="E222">
        <v>0.676</v>
      </c>
      <c r="F222">
        <v>10.7212</v>
      </c>
      <c r="G222" t="s">
        <v>423</v>
      </c>
      <c r="H222">
        <v>1.666</v>
      </c>
      <c r="I222">
        <v>135.4057</v>
      </c>
      <c r="K222" s="2">
        <v>0.453472222222222</v>
      </c>
      <c r="L222" s="3">
        <f t="shared" si="11"/>
        <v>313.4534722222222</v>
      </c>
      <c r="M222">
        <f t="shared" si="12"/>
        <v>516.4230148599503</v>
      </c>
      <c r="N222">
        <f t="shared" si="13"/>
        <v>194.9624158452263</v>
      </c>
    </row>
    <row r="223" spans="1:14" ht="12.75">
      <c r="A223" t="s">
        <v>430</v>
      </c>
      <c r="B223" s="1">
        <v>36838</v>
      </c>
      <c r="C223">
        <f>AVERAGE(C222,C224)</f>
        <v>0.46212384259259265</v>
      </c>
      <c r="D223" t="s">
        <v>422</v>
      </c>
      <c r="E223" t="s">
        <v>430</v>
      </c>
      <c r="F223" t="s">
        <v>430</v>
      </c>
      <c r="G223" t="s">
        <v>423</v>
      </c>
      <c r="H223" t="s">
        <v>430</v>
      </c>
      <c r="I223" t="s">
        <v>430</v>
      </c>
      <c r="K223" s="2">
        <v>0.455555555555556</v>
      </c>
      <c r="L223" s="3">
        <f t="shared" si="11"/>
        <v>313.4555555555556</v>
      </c>
      <c r="M223" t="s">
        <v>430</v>
      </c>
      <c r="N223" t="s">
        <v>430</v>
      </c>
    </row>
    <row r="224" spans="1:14" ht="12.75">
      <c r="A224" t="s">
        <v>33</v>
      </c>
      <c r="B224" s="1">
        <v>36838</v>
      </c>
      <c r="C224" s="2">
        <v>0.464212962962963</v>
      </c>
      <c r="D224" t="s">
        <v>422</v>
      </c>
      <c r="E224">
        <v>0.676</v>
      </c>
      <c r="F224">
        <v>10.1067</v>
      </c>
      <c r="G224" t="s">
        <v>423</v>
      </c>
      <c r="H224">
        <v>1.668</v>
      </c>
      <c r="I224">
        <v>111.9646</v>
      </c>
      <c r="K224" s="2">
        <v>0.457638888888889</v>
      </c>
      <c r="L224" s="3">
        <f t="shared" si="11"/>
        <v>313.4576388888889</v>
      </c>
      <c r="M224">
        <f t="shared" si="12"/>
        <v>486.82353507863496</v>
      </c>
      <c r="N224">
        <f t="shared" si="13"/>
        <v>169.182279642722</v>
      </c>
    </row>
    <row r="225" spans="1:14" ht="12.75">
      <c r="A225" t="s">
        <v>34</v>
      </c>
      <c r="B225" s="1">
        <v>36838</v>
      </c>
      <c r="C225" s="2">
        <v>0.46629629629629626</v>
      </c>
      <c r="D225" t="s">
        <v>422</v>
      </c>
      <c r="E225">
        <v>0.678</v>
      </c>
      <c r="F225">
        <v>10.3479</v>
      </c>
      <c r="G225" t="s">
        <v>423</v>
      </c>
      <c r="H225">
        <v>1.668</v>
      </c>
      <c r="I225">
        <v>110.1432</v>
      </c>
      <c r="K225" s="2">
        <v>0.459722222222222</v>
      </c>
      <c r="L225" s="3">
        <f t="shared" si="11"/>
        <v>313.45972222222224</v>
      </c>
      <c r="M225">
        <f t="shared" si="12"/>
        <v>498.44175236627245</v>
      </c>
      <c r="N225">
        <f t="shared" si="13"/>
        <v>167.1791338825298</v>
      </c>
    </row>
    <row r="226" spans="1:14" ht="12.75">
      <c r="A226" t="s">
        <v>35</v>
      </c>
      <c r="B226" s="1">
        <v>36838</v>
      </c>
      <c r="C226" s="2">
        <v>0.46837962962962965</v>
      </c>
      <c r="D226" t="s">
        <v>422</v>
      </c>
      <c r="E226">
        <v>0.678</v>
      </c>
      <c r="F226">
        <v>9.9668</v>
      </c>
      <c r="G226" t="s">
        <v>423</v>
      </c>
      <c r="H226">
        <v>1.67</v>
      </c>
      <c r="I226">
        <v>107.9479</v>
      </c>
      <c r="K226" s="2">
        <v>0.461805555555556</v>
      </c>
      <c r="L226" s="3">
        <f t="shared" si="11"/>
        <v>313.46180555555554</v>
      </c>
      <c r="M226">
        <f t="shared" si="12"/>
        <v>480.0847763782182</v>
      </c>
      <c r="N226">
        <f t="shared" si="13"/>
        <v>164.76477905253643</v>
      </c>
    </row>
    <row r="227" spans="1:14" ht="12.75">
      <c r="A227" t="s">
        <v>36</v>
      </c>
      <c r="B227" s="1">
        <v>36838</v>
      </c>
      <c r="C227" s="2">
        <v>0.4704629629629629</v>
      </c>
      <c r="D227" t="s">
        <v>422</v>
      </c>
      <c r="E227">
        <v>0.676</v>
      </c>
      <c r="F227">
        <v>9.8313</v>
      </c>
      <c r="G227" t="s">
        <v>423</v>
      </c>
      <c r="H227">
        <v>1.668</v>
      </c>
      <c r="I227">
        <v>103.5407</v>
      </c>
      <c r="K227" s="2">
        <v>0.463888888888889</v>
      </c>
      <c r="L227" s="3">
        <f t="shared" si="11"/>
        <v>313.4638888888889</v>
      </c>
      <c r="M227">
        <f t="shared" si="12"/>
        <v>473.55795862334725</v>
      </c>
      <c r="N227">
        <f t="shared" si="13"/>
        <v>159.91781298559943</v>
      </c>
    </row>
    <row r="228" spans="1:14" ht="12.75">
      <c r="A228" t="s">
        <v>37</v>
      </c>
      <c r="B228" s="1">
        <v>36838</v>
      </c>
      <c r="C228" s="2">
        <v>0.4725462962962963</v>
      </c>
      <c r="D228" t="s">
        <v>422</v>
      </c>
      <c r="E228">
        <v>0.678</v>
      </c>
      <c r="F228">
        <v>9.7316</v>
      </c>
      <c r="G228" t="s">
        <v>423</v>
      </c>
      <c r="H228">
        <v>1.668</v>
      </c>
      <c r="I228">
        <v>121.1209</v>
      </c>
      <c r="K228" s="2">
        <v>0.465972222222222</v>
      </c>
      <c r="L228" s="3">
        <f t="shared" si="11"/>
        <v>313.4659722222222</v>
      </c>
      <c r="M228">
        <f t="shared" si="12"/>
        <v>468.75556947087017</v>
      </c>
      <c r="N228">
        <f t="shared" si="13"/>
        <v>179.25222777275815</v>
      </c>
    </row>
    <row r="229" spans="1:14" ht="12.75">
      <c r="A229" t="s">
        <v>38</v>
      </c>
      <c r="B229" s="1">
        <v>36838</v>
      </c>
      <c r="C229" s="2">
        <v>0.4746875</v>
      </c>
      <c r="D229" t="s">
        <v>422</v>
      </c>
      <c r="E229">
        <v>0.68</v>
      </c>
      <c r="F229">
        <v>9.9565</v>
      </c>
      <c r="G229" t="s">
        <v>423</v>
      </c>
      <c r="H229">
        <v>1.671</v>
      </c>
      <c r="I229">
        <v>121.5961</v>
      </c>
      <c r="K229" s="2">
        <v>0.468055555555556</v>
      </c>
      <c r="L229" s="3">
        <f t="shared" si="11"/>
        <v>313.46805555555557</v>
      </c>
      <c r="M229">
        <f t="shared" si="12"/>
        <v>479.5886418920546</v>
      </c>
      <c r="N229">
        <f t="shared" si="13"/>
        <v>179.77484491629792</v>
      </c>
    </row>
    <row r="230" spans="1:14" ht="12.75">
      <c r="A230" t="s">
        <v>39</v>
      </c>
      <c r="B230" s="1">
        <v>36838</v>
      </c>
      <c r="C230" s="2">
        <v>0.47672453703703704</v>
      </c>
      <c r="D230" t="s">
        <v>422</v>
      </c>
      <c r="E230">
        <v>0.678</v>
      </c>
      <c r="F230">
        <v>9.4874</v>
      </c>
      <c r="G230" t="s">
        <v>423</v>
      </c>
      <c r="H230">
        <v>1.668</v>
      </c>
      <c r="I230">
        <v>124.0666</v>
      </c>
      <c r="K230" s="2">
        <v>0.470138888888889</v>
      </c>
      <c r="L230" s="3">
        <f t="shared" si="11"/>
        <v>313.47013888888887</v>
      </c>
      <c r="M230">
        <f t="shared" si="12"/>
        <v>456.9928469930878</v>
      </c>
      <c r="N230">
        <f t="shared" si="13"/>
        <v>182.49186017958704</v>
      </c>
    </row>
    <row r="231" spans="1:14" ht="12.75">
      <c r="A231" t="s">
        <v>40</v>
      </c>
      <c r="B231" s="1">
        <v>36838</v>
      </c>
      <c r="C231" s="2">
        <v>0.47880787037037037</v>
      </c>
      <c r="D231" t="s">
        <v>422</v>
      </c>
      <c r="E231">
        <v>0.678</v>
      </c>
      <c r="F231">
        <v>9.7563</v>
      </c>
      <c r="G231" t="s">
        <v>423</v>
      </c>
      <c r="H231">
        <v>1.668</v>
      </c>
      <c r="I231">
        <v>128.0861</v>
      </c>
      <c r="K231" s="2">
        <v>0.472222222222222</v>
      </c>
      <c r="L231" s="3">
        <f t="shared" si="11"/>
        <v>313.47222222222223</v>
      </c>
      <c r="M231">
        <f t="shared" si="12"/>
        <v>469.94532886972854</v>
      </c>
      <c r="N231">
        <f t="shared" si="13"/>
        <v>186.91244016371598</v>
      </c>
    </row>
    <row r="232" spans="1:14" ht="12.75">
      <c r="A232" t="s">
        <v>41</v>
      </c>
      <c r="B232" s="1">
        <v>36838</v>
      </c>
      <c r="C232" s="2">
        <v>0.4808912037037037</v>
      </c>
      <c r="D232" t="s">
        <v>422</v>
      </c>
      <c r="E232">
        <v>0.676</v>
      </c>
      <c r="F232">
        <v>10.8681</v>
      </c>
      <c r="G232" t="s">
        <v>423</v>
      </c>
      <c r="H232">
        <v>1.666</v>
      </c>
      <c r="I232">
        <v>137.0501</v>
      </c>
      <c r="K232" s="2">
        <v>0.474305555555555</v>
      </c>
      <c r="L232" s="3">
        <f t="shared" si="11"/>
        <v>313.47430555555553</v>
      </c>
      <c r="M232">
        <f t="shared" si="12"/>
        <v>523.4989523373714</v>
      </c>
      <c r="N232">
        <f t="shared" si="13"/>
        <v>196.77089991685256</v>
      </c>
    </row>
    <row r="233" spans="1:14" ht="12.75">
      <c r="A233" t="s">
        <v>42</v>
      </c>
      <c r="B233" s="1">
        <v>36838</v>
      </c>
      <c r="C233" s="2">
        <v>0.482974537037037</v>
      </c>
      <c r="D233" t="s">
        <v>422</v>
      </c>
      <c r="E233">
        <v>0.676</v>
      </c>
      <c r="F233">
        <v>11.3695</v>
      </c>
      <c r="G233" t="s">
        <v>423</v>
      </c>
      <c r="H233">
        <v>1.666</v>
      </c>
      <c r="I233">
        <v>124.5085</v>
      </c>
      <c r="K233" s="2">
        <v>0.476388888888889</v>
      </c>
      <c r="L233" s="3">
        <f t="shared" si="11"/>
        <v>313.4763888888889</v>
      </c>
      <c r="M233">
        <f t="shared" si="12"/>
        <v>547.65058645023</v>
      </c>
      <c r="N233">
        <f t="shared" si="13"/>
        <v>182.97785453087118</v>
      </c>
    </row>
    <row r="234" spans="1:14" ht="12.75">
      <c r="A234" t="s">
        <v>43</v>
      </c>
      <c r="B234" s="1">
        <v>36838</v>
      </c>
      <c r="C234" s="2">
        <v>0.48505787037037035</v>
      </c>
      <c r="D234" t="s">
        <v>422</v>
      </c>
      <c r="E234">
        <v>0.678</v>
      </c>
      <c r="F234">
        <v>10.3137</v>
      </c>
      <c r="G234" t="s">
        <v>423</v>
      </c>
      <c r="H234">
        <v>1.668</v>
      </c>
      <c r="I234">
        <v>119.0951</v>
      </c>
      <c r="K234" s="2">
        <v>0.478472222222222</v>
      </c>
      <c r="L234" s="3">
        <f t="shared" si="11"/>
        <v>313.4784722222222</v>
      </c>
      <c r="M234">
        <f t="shared" si="12"/>
        <v>496.7943931986224</v>
      </c>
      <c r="N234">
        <f t="shared" si="13"/>
        <v>177.02428625469656</v>
      </c>
    </row>
    <row r="235" spans="1:14" ht="12.75">
      <c r="A235" t="s">
        <v>44</v>
      </c>
      <c r="B235" s="1">
        <v>36838</v>
      </c>
      <c r="C235" s="2">
        <v>0.48714120370370373</v>
      </c>
      <c r="D235" t="s">
        <v>422</v>
      </c>
      <c r="E235">
        <v>0.676</v>
      </c>
      <c r="F235">
        <v>9.6901</v>
      </c>
      <c r="G235" t="s">
        <v>423</v>
      </c>
      <c r="H235">
        <v>1.668</v>
      </c>
      <c r="I235">
        <v>109.9251</v>
      </c>
      <c r="K235" s="2">
        <v>0.480555555555555</v>
      </c>
      <c r="L235" s="3">
        <f t="shared" si="11"/>
        <v>313.48055555555555</v>
      </c>
      <c r="M235">
        <f t="shared" si="12"/>
        <v>466.7565810072011</v>
      </c>
      <c r="N235">
        <f t="shared" si="13"/>
        <v>166.93927109000873</v>
      </c>
    </row>
    <row r="236" spans="1:14" ht="12.75">
      <c r="A236" t="s">
        <v>45</v>
      </c>
      <c r="B236" s="1">
        <v>36838</v>
      </c>
      <c r="C236" s="2">
        <v>0.489224537037037</v>
      </c>
      <c r="D236" t="s">
        <v>422</v>
      </c>
      <c r="E236">
        <v>0.678</v>
      </c>
      <c r="F236">
        <v>10.1829</v>
      </c>
      <c r="G236" t="s">
        <v>423</v>
      </c>
      <c r="H236">
        <v>1.668</v>
      </c>
      <c r="I236">
        <v>103.7633</v>
      </c>
      <c r="K236" s="2">
        <v>0.482638888888889</v>
      </c>
      <c r="L236" s="3">
        <f t="shared" si="11"/>
        <v>313.4826388888889</v>
      </c>
      <c r="M236">
        <f t="shared" si="12"/>
        <v>490.49396690831145</v>
      </c>
      <c r="N236">
        <f t="shared" si="13"/>
        <v>160.16262480410103</v>
      </c>
    </row>
    <row r="237" spans="1:14" ht="12.75">
      <c r="A237" t="s">
        <v>46</v>
      </c>
      <c r="B237" s="1">
        <v>36838</v>
      </c>
      <c r="C237" s="2">
        <v>0.4913078703703704</v>
      </c>
      <c r="D237" t="s">
        <v>422</v>
      </c>
      <c r="E237">
        <v>0.68</v>
      </c>
      <c r="F237">
        <v>9.9292</v>
      </c>
      <c r="G237" t="s">
        <v>423</v>
      </c>
      <c r="H237">
        <v>1.67</v>
      </c>
      <c r="I237">
        <v>120.9552</v>
      </c>
      <c r="K237" s="2">
        <v>0.484722222222222</v>
      </c>
      <c r="L237" s="3">
        <f t="shared" si="11"/>
        <v>313.4847222222222</v>
      </c>
      <c r="M237">
        <f t="shared" si="12"/>
        <v>478.27364466173736</v>
      </c>
      <c r="N237">
        <f t="shared" si="13"/>
        <v>179.06999363832102</v>
      </c>
    </row>
    <row r="238" spans="1:14" ht="12.75">
      <c r="A238" t="s">
        <v>47</v>
      </c>
      <c r="B238" s="1">
        <v>36838</v>
      </c>
      <c r="C238" s="2">
        <v>0.4934027777777778</v>
      </c>
      <c r="D238" t="s">
        <v>422</v>
      </c>
      <c r="E238">
        <v>0.676</v>
      </c>
      <c r="F238">
        <v>9.3684</v>
      </c>
      <c r="G238" t="s">
        <v>423</v>
      </c>
      <c r="H238">
        <v>1.668</v>
      </c>
      <c r="I238">
        <v>120.0779</v>
      </c>
      <c r="K238" s="2">
        <v>0.486805555555555</v>
      </c>
      <c r="L238" s="3">
        <f t="shared" si="11"/>
        <v>313.4868055555556</v>
      </c>
      <c r="M238">
        <f t="shared" si="12"/>
        <v>451.2608077840129</v>
      </c>
      <c r="N238">
        <f t="shared" si="13"/>
        <v>178.10515352883561</v>
      </c>
    </row>
    <row r="239" spans="1:14" ht="12.75">
      <c r="A239" t="s">
        <v>48</v>
      </c>
      <c r="B239" s="1">
        <v>36838</v>
      </c>
      <c r="C239" s="2">
        <v>0.4954861111111111</v>
      </c>
      <c r="D239" t="s">
        <v>422</v>
      </c>
      <c r="E239">
        <v>0.676</v>
      </c>
      <c r="F239">
        <v>10.2498</v>
      </c>
      <c r="G239" t="s">
        <v>423</v>
      </c>
      <c r="H239">
        <v>1.67</v>
      </c>
      <c r="I239">
        <v>118.6292</v>
      </c>
      <c r="K239" s="2">
        <v>0.488888888888889</v>
      </c>
      <c r="L239" s="3">
        <f t="shared" si="11"/>
        <v>313.4888888888889</v>
      </c>
      <c r="M239">
        <f t="shared" si="12"/>
        <v>493.71643264853935</v>
      </c>
      <c r="N239">
        <f t="shared" si="13"/>
        <v>176.51189709818317</v>
      </c>
    </row>
    <row r="240" spans="1:14" ht="12.75">
      <c r="A240" t="s">
        <v>49</v>
      </c>
      <c r="B240" s="1">
        <v>36838</v>
      </c>
      <c r="C240" s="2">
        <v>0.49756944444444445</v>
      </c>
      <c r="D240" t="s">
        <v>422</v>
      </c>
      <c r="E240">
        <v>0.676</v>
      </c>
      <c r="F240">
        <v>10.4945</v>
      </c>
      <c r="G240" t="s">
        <v>423</v>
      </c>
      <c r="H240">
        <v>1.67</v>
      </c>
      <c r="I240">
        <v>117.182</v>
      </c>
      <c r="K240" s="2">
        <v>0.490972222222222</v>
      </c>
      <c r="L240" s="3">
        <f t="shared" si="11"/>
        <v>313.49097222222224</v>
      </c>
      <c r="M240">
        <f t="shared" si="12"/>
        <v>505.50323932467904</v>
      </c>
      <c r="N240">
        <f t="shared" si="13"/>
        <v>174.92029034285753</v>
      </c>
    </row>
    <row r="241" spans="1:14" ht="12.75">
      <c r="A241" t="s">
        <v>50</v>
      </c>
      <c r="B241" s="1">
        <v>36838</v>
      </c>
      <c r="C241" s="2">
        <v>0.4996527777777778</v>
      </c>
      <c r="D241" t="s">
        <v>422</v>
      </c>
      <c r="E241">
        <v>0.676</v>
      </c>
      <c r="F241">
        <v>10.3007</v>
      </c>
      <c r="G241" t="s">
        <v>423</v>
      </c>
      <c r="H241">
        <v>1.67</v>
      </c>
      <c r="I241">
        <v>104.9564</v>
      </c>
      <c r="K241" s="2">
        <v>0.493055555555555</v>
      </c>
      <c r="L241" s="3">
        <f t="shared" si="11"/>
        <v>313.49305555555554</v>
      </c>
      <c r="M241">
        <f t="shared" si="12"/>
        <v>496.1682040413285</v>
      </c>
      <c r="N241">
        <f t="shared" si="13"/>
        <v>161.4747765590617</v>
      </c>
    </row>
    <row r="242" spans="1:14" ht="12.75">
      <c r="A242" t="s">
        <v>51</v>
      </c>
      <c r="B242" s="1">
        <v>36838</v>
      </c>
      <c r="C242" s="2">
        <v>0.501736111111111</v>
      </c>
      <c r="D242" t="s">
        <v>422</v>
      </c>
      <c r="E242">
        <v>0.676</v>
      </c>
      <c r="F242">
        <v>9.5539</v>
      </c>
      <c r="G242" t="s">
        <v>423</v>
      </c>
      <c r="H242">
        <v>1.67</v>
      </c>
      <c r="I242">
        <v>99.6744</v>
      </c>
      <c r="K242" s="2">
        <v>0.495138888888889</v>
      </c>
      <c r="L242" s="3">
        <f t="shared" si="11"/>
        <v>313.4951388888889</v>
      </c>
      <c r="M242">
        <f t="shared" si="12"/>
        <v>460.1960453746297</v>
      </c>
      <c r="N242">
        <f t="shared" si="13"/>
        <v>155.6657198415174</v>
      </c>
    </row>
    <row r="243" spans="1:14" ht="12.75">
      <c r="A243" t="s">
        <v>52</v>
      </c>
      <c r="B243" s="1">
        <v>36838</v>
      </c>
      <c r="C243" s="2">
        <v>0.5038194444444445</v>
      </c>
      <c r="D243" t="s">
        <v>422</v>
      </c>
      <c r="E243">
        <v>0.678</v>
      </c>
      <c r="F243">
        <v>10.5419</v>
      </c>
      <c r="G243" t="s">
        <v>423</v>
      </c>
      <c r="H243">
        <v>1.668</v>
      </c>
      <c r="I243">
        <v>102.2111</v>
      </c>
      <c r="K243" s="2">
        <v>0.497222222222222</v>
      </c>
      <c r="L243" s="3">
        <f t="shared" si="11"/>
        <v>313.4972222222222</v>
      </c>
      <c r="M243">
        <f t="shared" si="12"/>
        <v>507.786421328966</v>
      </c>
      <c r="N243">
        <f t="shared" si="13"/>
        <v>158.45554077589725</v>
      </c>
    </row>
    <row r="244" spans="1:14" ht="12.75">
      <c r="A244" t="s">
        <v>53</v>
      </c>
      <c r="B244" s="1">
        <v>36838</v>
      </c>
      <c r="C244" s="2">
        <v>0.5059027777777778</v>
      </c>
      <c r="D244" t="s">
        <v>422</v>
      </c>
      <c r="E244">
        <v>0.676</v>
      </c>
      <c r="F244">
        <v>10.6411</v>
      </c>
      <c r="G244" t="s">
        <v>423</v>
      </c>
      <c r="H244">
        <v>1.668</v>
      </c>
      <c r="I244">
        <v>98.1766</v>
      </c>
      <c r="K244" s="2">
        <v>0.499305555555555</v>
      </c>
      <c r="L244" s="3">
        <f t="shared" si="11"/>
        <v>313.49930555555557</v>
      </c>
      <c r="M244">
        <f t="shared" si="12"/>
        <v>512.5647262830856</v>
      </c>
      <c r="N244">
        <f t="shared" si="13"/>
        <v>154.01846403849999</v>
      </c>
    </row>
    <row r="245" spans="1:14" ht="12.75">
      <c r="A245" t="s">
        <v>54</v>
      </c>
      <c r="B245" s="1">
        <v>36838</v>
      </c>
      <c r="C245" s="2">
        <v>0.5079861111111111</v>
      </c>
      <c r="D245" t="s">
        <v>422</v>
      </c>
      <c r="E245">
        <v>0.676</v>
      </c>
      <c r="F245">
        <v>10.7835</v>
      </c>
      <c r="G245" t="s">
        <v>423</v>
      </c>
      <c r="H245">
        <v>1.666</v>
      </c>
      <c r="I245">
        <v>101.4925</v>
      </c>
      <c r="K245" s="2">
        <v>0.501388888888889</v>
      </c>
      <c r="L245" s="3">
        <f t="shared" si="11"/>
        <v>313.50138888888887</v>
      </c>
      <c r="M245">
        <f t="shared" si="12"/>
        <v>519.4239059752896</v>
      </c>
      <c r="N245">
        <f t="shared" si="13"/>
        <v>157.6652363159905</v>
      </c>
    </row>
    <row r="246" spans="1:14" ht="12.75">
      <c r="A246" t="s">
        <v>55</v>
      </c>
      <c r="B246" s="1">
        <v>36838</v>
      </c>
      <c r="C246" s="2">
        <v>0.5100810185185185</v>
      </c>
      <c r="D246" t="s">
        <v>422</v>
      </c>
      <c r="E246">
        <v>0.678</v>
      </c>
      <c r="F246">
        <v>10.2548</v>
      </c>
      <c r="G246" t="s">
        <v>423</v>
      </c>
      <c r="H246">
        <v>1.668</v>
      </c>
      <c r="I246">
        <v>101.8382</v>
      </c>
      <c r="K246" s="2">
        <v>0.503472222222222</v>
      </c>
      <c r="L246" s="3">
        <f t="shared" si="11"/>
        <v>313.50347222222223</v>
      </c>
      <c r="M246">
        <f t="shared" si="12"/>
        <v>493.9572746321138</v>
      </c>
      <c r="N246">
        <f t="shared" si="13"/>
        <v>158.04543148964729</v>
      </c>
    </row>
    <row r="247" spans="1:14" ht="12.75">
      <c r="A247" t="s">
        <v>56</v>
      </c>
      <c r="B247" s="1">
        <v>36838</v>
      </c>
      <c r="C247" s="2">
        <v>0.5121643518518518</v>
      </c>
      <c r="D247" t="s">
        <v>422</v>
      </c>
      <c r="E247">
        <v>0.676</v>
      </c>
      <c r="F247">
        <v>10.1638</v>
      </c>
      <c r="G247" t="s">
        <v>423</v>
      </c>
      <c r="H247">
        <v>1.668</v>
      </c>
      <c r="I247">
        <v>98.7485</v>
      </c>
      <c r="K247" s="2">
        <v>0.505555555555555</v>
      </c>
      <c r="L247" s="3">
        <f t="shared" si="11"/>
        <v>313.50555555555553</v>
      </c>
      <c r="M247">
        <f t="shared" si="12"/>
        <v>489.57395053105654</v>
      </c>
      <c r="N247">
        <f t="shared" si="13"/>
        <v>154.6474302514427</v>
      </c>
    </row>
    <row r="248" spans="1:14" ht="12.75">
      <c r="A248" t="s">
        <v>57</v>
      </c>
      <c r="B248" s="1">
        <v>36838</v>
      </c>
      <c r="C248" s="2">
        <v>0.5142476851851852</v>
      </c>
      <c r="D248" t="s">
        <v>422</v>
      </c>
      <c r="E248">
        <v>0.676</v>
      </c>
      <c r="F248">
        <v>9.0378</v>
      </c>
      <c r="G248" t="s">
        <v>423</v>
      </c>
      <c r="H248">
        <v>1.668</v>
      </c>
      <c r="I248">
        <v>98.089</v>
      </c>
      <c r="K248" s="2">
        <v>0.507638888888889</v>
      </c>
      <c r="L248" s="3">
        <f t="shared" si="11"/>
        <v>313.5076388888889</v>
      </c>
      <c r="M248">
        <f t="shared" si="12"/>
        <v>435.33633583006196</v>
      </c>
      <c r="N248">
        <f t="shared" si="13"/>
        <v>153.9221229994131</v>
      </c>
    </row>
    <row r="249" spans="1:14" ht="12.75">
      <c r="A249" t="s">
        <v>58</v>
      </c>
      <c r="B249" s="1">
        <v>36838</v>
      </c>
      <c r="C249" s="2">
        <v>0.5163310185185185</v>
      </c>
      <c r="D249" t="s">
        <v>422</v>
      </c>
      <c r="E249">
        <v>0.678</v>
      </c>
      <c r="F249">
        <v>10.3678</v>
      </c>
      <c r="G249" t="s">
        <v>423</v>
      </c>
      <c r="H249">
        <v>1.67</v>
      </c>
      <c r="I249">
        <v>96.6548</v>
      </c>
      <c r="K249" s="2">
        <v>0.509722222222222</v>
      </c>
      <c r="L249" s="3">
        <f t="shared" si="11"/>
        <v>313.5097222222222</v>
      </c>
      <c r="M249">
        <f t="shared" si="12"/>
        <v>499.40030346089935</v>
      </c>
      <c r="N249">
        <f t="shared" si="13"/>
        <v>152.34481343025328</v>
      </c>
    </row>
    <row r="250" spans="1:14" ht="12.75">
      <c r="A250" t="s">
        <v>59</v>
      </c>
      <c r="B250" s="1">
        <v>36838</v>
      </c>
      <c r="C250" s="2">
        <v>0.5184143518518519</v>
      </c>
      <c r="D250" t="s">
        <v>422</v>
      </c>
      <c r="E250">
        <v>0.678</v>
      </c>
      <c r="F250">
        <v>11.1666</v>
      </c>
      <c r="G250" t="s">
        <v>423</v>
      </c>
      <c r="H250">
        <v>1.671</v>
      </c>
      <c r="I250">
        <v>99.3425</v>
      </c>
      <c r="K250" s="2">
        <v>0.511805555555555</v>
      </c>
      <c r="L250" s="3">
        <f t="shared" si="11"/>
        <v>313.51180555555555</v>
      </c>
      <c r="M250">
        <f t="shared" si="12"/>
        <v>537.8772187567737</v>
      </c>
      <c r="N250">
        <f t="shared" si="13"/>
        <v>155.30070168086746</v>
      </c>
    </row>
    <row r="251" spans="1:14" ht="12.75">
      <c r="A251" t="s">
        <v>60</v>
      </c>
      <c r="B251" s="1">
        <v>36838</v>
      </c>
      <c r="C251" s="2">
        <v>0.5205092592592593</v>
      </c>
      <c r="D251" t="s">
        <v>422</v>
      </c>
      <c r="E251">
        <v>0.676</v>
      </c>
      <c r="F251">
        <v>10.1641</v>
      </c>
      <c r="G251" t="s">
        <v>423</v>
      </c>
      <c r="H251">
        <v>1.67</v>
      </c>
      <c r="I251">
        <v>95.5884</v>
      </c>
      <c r="K251" s="2">
        <v>0.513888888888889</v>
      </c>
      <c r="L251" s="3">
        <f t="shared" si="11"/>
        <v>313.5138888888889</v>
      </c>
      <c r="M251">
        <f t="shared" si="12"/>
        <v>489.58840105007107</v>
      </c>
      <c r="N251">
        <f t="shared" si="13"/>
        <v>151.17200425123224</v>
      </c>
    </row>
    <row r="252" spans="1:14" ht="12.75">
      <c r="A252" t="s">
        <v>430</v>
      </c>
      <c r="B252" s="1">
        <v>36838</v>
      </c>
      <c r="C252">
        <f>AVERAGE(C251,C253)</f>
        <v>0.5225925925925926</v>
      </c>
      <c r="D252" t="s">
        <v>422</v>
      </c>
      <c r="E252" t="s">
        <v>430</v>
      </c>
      <c r="F252" t="s">
        <v>430</v>
      </c>
      <c r="G252" t="s">
        <v>423</v>
      </c>
      <c r="H252" t="s">
        <v>430</v>
      </c>
      <c r="I252" t="s">
        <v>430</v>
      </c>
      <c r="K252" s="2">
        <v>0.515972222222222</v>
      </c>
      <c r="L252" s="3">
        <f t="shared" si="11"/>
        <v>313.5159722222222</v>
      </c>
      <c r="M252" t="s">
        <v>430</v>
      </c>
      <c r="N252" t="s">
        <v>430</v>
      </c>
    </row>
    <row r="253" spans="1:14" ht="12.75">
      <c r="A253" t="s">
        <v>61</v>
      </c>
      <c r="B253" s="1">
        <v>36838</v>
      </c>
      <c r="C253" s="2">
        <v>0.5246759259259259</v>
      </c>
      <c r="D253" t="s">
        <v>422</v>
      </c>
      <c r="E253">
        <v>0.678</v>
      </c>
      <c r="F253">
        <v>9.8004</v>
      </c>
      <c r="G253" t="s">
        <v>423</v>
      </c>
      <c r="H253">
        <v>1.67</v>
      </c>
      <c r="I253">
        <v>95.9367</v>
      </c>
      <c r="K253" s="2">
        <v>0.518055555555555</v>
      </c>
      <c r="L253" s="3">
        <f t="shared" si="11"/>
        <v>313.5180555555556</v>
      </c>
      <c r="M253">
        <f t="shared" si="12"/>
        <v>472.0695551648563</v>
      </c>
      <c r="N253">
        <f t="shared" si="13"/>
        <v>151.55505886212217</v>
      </c>
    </row>
    <row r="254" spans="1:14" ht="12.75">
      <c r="A254" t="s">
        <v>62</v>
      </c>
      <c r="B254" s="1">
        <v>36838</v>
      </c>
      <c r="C254" s="2">
        <v>0.5267592592592593</v>
      </c>
      <c r="D254" t="s">
        <v>422</v>
      </c>
      <c r="E254">
        <v>0.678</v>
      </c>
      <c r="F254">
        <v>10.1773</v>
      </c>
      <c r="G254" t="s">
        <v>423</v>
      </c>
      <c r="H254">
        <v>1.668</v>
      </c>
      <c r="I254">
        <v>97.8596</v>
      </c>
      <c r="K254" s="2">
        <v>0.520138888888888</v>
      </c>
      <c r="L254" s="3">
        <f t="shared" si="11"/>
        <v>313.5201388888889</v>
      </c>
      <c r="M254">
        <f t="shared" si="12"/>
        <v>490.224223886708</v>
      </c>
      <c r="N254">
        <f t="shared" si="13"/>
        <v>153.6698326527632</v>
      </c>
    </row>
    <row r="255" spans="1:14" ht="12.75">
      <c r="A255" t="s">
        <v>63</v>
      </c>
      <c r="B255" s="1">
        <v>36838</v>
      </c>
      <c r="C255" s="2">
        <v>0.5288425925925926</v>
      </c>
      <c r="D255" t="s">
        <v>422</v>
      </c>
      <c r="E255">
        <v>0.678</v>
      </c>
      <c r="F255">
        <v>10.3592</v>
      </c>
      <c r="G255" t="s">
        <v>423</v>
      </c>
      <c r="H255">
        <v>1.67</v>
      </c>
      <c r="I255">
        <v>96.2571</v>
      </c>
      <c r="K255" s="2">
        <v>0.522222222222222</v>
      </c>
      <c r="L255" s="3">
        <f t="shared" si="11"/>
        <v>313.52222222222224</v>
      </c>
      <c r="M255">
        <f t="shared" si="12"/>
        <v>498.986055249151</v>
      </c>
      <c r="N255">
        <f t="shared" si="13"/>
        <v>151.90742951193312</v>
      </c>
    </row>
    <row r="256" spans="1:14" ht="12.75">
      <c r="A256" t="s">
        <v>64</v>
      </c>
      <c r="B256" s="1">
        <v>36838</v>
      </c>
      <c r="C256" s="2">
        <v>0.5309259259259259</v>
      </c>
      <c r="D256" t="s">
        <v>422</v>
      </c>
      <c r="E256">
        <v>0.676</v>
      </c>
      <c r="F256">
        <v>10.9158</v>
      </c>
      <c r="G256" t="s">
        <v>423</v>
      </c>
      <c r="H256">
        <v>1.668</v>
      </c>
      <c r="I256">
        <v>97.9273</v>
      </c>
      <c r="K256" s="2">
        <v>0.524305555555555</v>
      </c>
      <c r="L256" s="3">
        <f t="shared" si="11"/>
        <v>313.52430555555554</v>
      </c>
      <c r="M256">
        <f t="shared" si="12"/>
        <v>525.796584860673</v>
      </c>
      <c r="N256">
        <f t="shared" si="13"/>
        <v>153.7442879991808</v>
      </c>
    </row>
    <row r="257" spans="1:14" ht="12.75">
      <c r="A257" t="s">
        <v>65</v>
      </c>
      <c r="B257" s="1">
        <v>36838</v>
      </c>
      <c r="C257" s="2">
        <v>0.5330671296296297</v>
      </c>
      <c r="D257" t="s">
        <v>422</v>
      </c>
      <c r="E257">
        <v>0.678</v>
      </c>
      <c r="F257">
        <v>11.683</v>
      </c>
      <c r="G257" t="s">
        <v>423</v>
      </c>
      <c r="H257">
        <v>1.67</v>
      </c>
      <c r="I257">
        <v>102.522</v>
      </c>
      <c r="K257" s="2">
        <v>0.526388888888889</v>
      </c>
      <c r="L257" s="3">
        <f t="shared" si="11"/>
        <v>313.5263888888889</v>
      </c>
      <c r="M257">
        <f t="shared" si="12"/>
        <v>562.751378820356</v>
      </c>
      <c r="N257">
        <f t="shared" si="13"/>
        <v>158.7974634819716</v>
      </c>
    </row>
    <row r="258" spans="1:14" ht="12.75">
      <c r="A258" t="s">
        <v>430</v>
      </c>
      <c r="B258" s="1">
        <v>36838</v>
      </c>
      <c r="C258">
        <f>AVERAGE(C257,C259)</f>
        <v>0.5351215277777778</v>
      </c>
      <c r="D258" t="s">
        <v>422</v>
      </c>
      <c r="E258" t="s">
        <v>430</v>
      </c>
      <c r="F258" t="s">
        <v>430</v>
      </c>
      <c r="G258" t="s">
        <v>423</v>
      </c>
      <c r="H258" t="s">
        <v>430</v>
      </c>
      <c r="I258" t="s">
        <v>430</v>
      </c>
      <c r="K258" s="2">
        <v>0.528472222222222</v>
      </c>
      <c r="L258" s="3">
        <f t="shared" si="11"/>
        <v>313.5284722222222</v>
      </c>
      <c r="M258" t="s">
        <v>430</v>
      </c>
      <c r="N258" t="s">
        <v>430</v>
      </c>
    </row>
    <row r="259" spans="1:14" ht="12.75">
      <c r="A259" t="s">
        <v>66</v>
      </c>
      <c r="B259" s="1">
        <v>36838</v>
      </c>
      <c r="C259" s="2">
        <v>0.5371759259259259</v>
      </c>
      <c r="D259" t="s">
        <v>422</v>
      </c>
      <c r="E259">
        <v>0.678</v>
      </c>
      <c r="F259">
        <v>10.8514</v>
      </c>
      <c r="G259" t="s">
        <v>423</v>
      </c>
      <c r="H259">
        <v>1.668</v>
      </c>
      <c r="I259">
        <v>98.5712</v>
      </c>
      <c r="K259" s="2">
        <v>0.530555555555555</v>
      </c>
      <c r="L259" s="3">
        <f t="shared" si="11"/>
        <v>313.53055555555557</v>
      </c>
      <c r="M259">
        <f t="shared" si="12"/>
        <v>522.6945401122323</v>
      </c>
      <c r="N259">
        <f t="shared" si="13"/>
        <v>154.45243862781143</v>
      </c>
    </row>
    <row r="260" spans="1:14" ht="12.75">
      <c r="A260" t="s">
        <v>67</v>
      </c>
      <c r="B260" s="1">
        <v>36838</v>
      </c>
      <c r="C260" s="2">
        <v>0.5392708333333334</v>
      </c>
      <c r="D260" t="s">
        <v>422</v>
      </c>
      <c r="E260">
        <v>0.676</v>
      </c>
      <c r="F260">
        <v>9.9577</v>
      </c>
      <c r="G260" t="s">
        <v>423</v>
      </c>
      <c r="H260">
        <v>1.668</v>
      </c>
      <c r="I260">
        <v>101.221</v>
      </c>
      <c r="K260" s="2">
        <v>0.532638888888889</v>
      </c>
      <c r="L260" s="3">
        <f t="shared" si="11"/>
        <v>313.53263888888887</v>
      </c>
      <c r="M260">
        <f t="shared" si="12"/>
        <v>479.6464439681125</v>
      </c>
      <c r="N260">
        <f t="shared" si="13"/>
        <v>157.3666450818343</v>
      </c>
    </row>
    <row r="261" spans="1:14" ht="12.75">
      <c r="A261" t="s">
        <v>430</v>
      </c>
      <c r="B261" s="1">
        <v>36838</v>
      </c>
      <c r="C261">
        <f>AVERAGE(C260,C262)</f>
        <v>0.5413541666666667</v>
      </c>
      <c r="D261" t="s">
        <v>422</v>
      </c>
      <c r="E261" t="s">
        <v>430</v>
      </c>
      <c r="F261" t="s">
        <v>430</v>
      </c>
      <c r="G261" t="s">
        <v>423</v>
      </c>
      <c r="H261" t="s">
        <v>430</v>
      </c>
      <c r="I261" t="s">
        <v>430</v>
      </c>
      <c r="K261" s="2">
        <v>0.534722222222222</v>
      </c>
      <c r="L261" s="3">
        <f t="shared" si="11"/>
        <v>313.53472222222223</v>
      </c>
      <c r="M261" t="s">
        <v>430</v>
      </c>
      <c r="N261" t="s">
        <v>430</v>
      </c>
    </row>
    <row r="262" spans="1:14" ht="12.75">
      <c r="A262" t="s">
        <v>68</v>
      </c>
      <c r="B262" s="1">
        <v>36838</v>
      </c>
      <c r="C262" s="2">
        <v>0.5434375</v>
      </c>
      <c r="D262" t="s">
        <v>422</v>
      </c>
      <c r="E262">
        <v>0.676</v>
      </c>
      <c r="F262">
        <v>10.7808</v>
      </c>
      <c r="G262" t="s">
        <v>423</v>
      </c>
      <c r="H262">
        <v>1.666</v>
      </c>
      <c r="I262">
        <v>99.1389</v>
      </c>
      <c r="K262" s="2">
        <v>0.536805555555555</v>
      </c>
      <c r="L262" s="3">
        <f aca="true" t="shared" si="14" ref="L262:L325">B262-DATE(1999,12,31)+K262</f>
        <v>313.53680555555553</v>
      </c>
      <c r="M262">
        <f t="shared" si="12"/>
        <v>519.2938513041593</v>
      </c>
      <c r="N262">
        <f t="shared" si="13"/>
        <v>155.07678574983902</v>
      </c>
    </row>
    <row r="263" spans="1:14" ht="12.75">
      <c r="A263" t="s">
        <v>69</v>
      </c>
      <c r="B263" s="1">
        <v>36838</v>
      </c>
      <c r="C263" s="2">
        <v>0.5455208333333333</v>
      </c>
      <c r="D263" t="s">
        <v>422</v>
      </c>
      <c r="E263">
        <v>0.678</v>
      </c>
      <c r="F263">
        <v>10.9448</v>
      </c>
      <c r="G263" t="s">
        <v>423</v>
      </c>
      <c r="H263">
        <v>1.668</v>
      </c>
      <c r="I263">
        <v>97.9483</v>
      </c>
      <c r="K263" s="2">
        <v>0.538888888888889</v>
      </c>
      <c r="L263" s="3">
        <f t="shared" si="14"/>
        <v>313.5388888888889</v>
      </c>
      <c r="M263">
        <f t="shared" si="12"/>
        <v>527.1934683654055</v>
      </c>
      <c r="N263">
        <f t="shared" si="13"/>
        <v>153.76738345375645</v>
      </c>
    </row>
    <row r="264" spans="1:14" ht="12.75">
      <c r="A264" t="s">
        <v>70</v>
      </c>
      <c r="B264" s="1">
        <v>36838</v>
      </c>
      <c r="C264" s="2">
        <v>0.5476041666666667</v>
      </c>
      <c r="D264" t="s">
        <v>422</v>
      </c>
      <c r="E264">
        <v>0.676</v>
      </c>
      <c r="F264">
        <v>10.4846</v>
      </c>
      <c r="G264" t="s">
        <v>423</v>
      </c>
      <c r="H264">
        <v>1.668</v>
      </c>
      <c r="I264">
        <v>99.6042</v>
      </c>
      <c r="K264" s="2">
        <v>0.540972222222222</v>
      </c>
      <c r="L264" s="3">
        <f t="shared" si="14"/>
        <v>313.5409722222222</v>
      </c>
      <c r="M264">
        <f t="shared" si="12"/>
        <v>505.0263721972014</v>
      </c>
      <c r="N264">
        <f t="shared" si="13"/>
        <v>155.58851503622174</v>
      </c>
    </row>
    <row r="265" spans="1:14" ht="12.75">
      <c r="A265" t="s">
        <v>430</v>
      </c>
      <c r="B265" s="1">
        <v>36838</v>
      </c>
      <c r="C265">
        <f>AVERAGE(C264,C266)</f>
        <v>0.549693287037037</v>
      </c>
      <c r="D265" t="s">
        <v>422</v>
      </c>
      <c r="E265" t="s">
        <v>430</v>
      </c>
      <c r="F265" t="s">
        <v>430</v>
      </c>
      <c r="G265" t="s">
        <v>423</v>
      </c>
      <c r="H265" t="s">
        <v>430</v>
      </c>
      <c r="I265" t="s">
        <v>430</v>
      </c>
      <c r="K265" s="2">
        <v>0.543055555555555</v>
      </c>
      <c r="L265" s="3">
        <f t="shared" si="14"/>
        <v>313.54305555555555</v>
      </c>
      <c r="M265" t="s">
        <v>430</v>
      </c>
      <c r="N265" t="s">
        <v>430</v>
      </c>
    </row>
    <row r="266" spans="1:14" ht="12.75">
      <c r="A266" t="s">
        <v>71</v>
      </c>
      <c r="B266" s="1">
        <v>36838</v>
      </c>
      <c r="C266" s="2">
        <v>0.5517824074074075</v>
      </c>
      <c r="D266" t="s">
        <v>422</v>
      </c>
      <c r="E266">
        <v>0.678</v>
      </c>
      <c r="F266">
        <v>10.952</v>
      </c>
      <c r="G266" t="s">
        <v>423</v>
      </c>
      <c r="H266">
        <v>1.67</v>
      </c>
      <c r="I266">
        <v>97.8251</v>
      </c>
      <c r="K266" s="2">
        <v>0.545138888888889</v>
      </c>
      <c r="L266" s="3">
        <f t="shared" si="14"/>
        <v>313.5451388888889</v>
      </c>
      <c r="M266">
        <f t="shared" si="12"/>
        <v>527.5402808217528</v>
      </c>
      <c r="N266">
        <f t="shared" si="13"/>
        <v>153.6318901202461</v>
      </c>
    </row>
    <row r="267" spans="1:14" ht="12.75">
      <c r="A267" t="s">
        <v>72</v>
      </c>
      <c r="B267" s="1">
        <v>36838</v>
      </c>
      <c r="C267" s="2">
        <v>0.5538657407407407</v>
      </c>
      <c r="D267" t="s">
        <v>422</v>
      </c>
      <c r="E267">
        <v>0.678</v>
      </c>
      <c r="F267">
        <v>9.82</v>
      </c>
      <c r="G267" t="s">
        <v>423</v>
      </c>
      <c r="H267">
        <v>1.67</v>
      </c>
      <c r="I267">
        <v>98.5998</v>
      </c>
      <c r="K267" s="2">
        <v>0.547222222222222</v>
      </c>
      <c r="L267" s="3">
        <f t="shared" si="14"/>
        <v>313.5472222222222</v>
      </c>
      <c r="M267">
        <f t="shared" si="12"/>
        <v>473.01365574046866</v>
      </c>
      <c r="N267">
        <f t="shared" si="13"/>
        <v>154.4838924373763</v>
      </c>
    </row>
    <row r="268" spans="1:14" ht="12.75">
      <c r="A268" t="s">
        <v>73</v>
      </c>
      <c r="B268" s="1">
        <v>36838</v>
      </c>
      <c r="C268" s="2">
        <v>0.5559490740740741</v>
      </c>
      <c r="D268" t="s">
        <v>422</v>
      </c>
      <c r="E268">
        <v>0.676</v>
      </c>
      <c r="F268">
        <v>10.26</v>
      </c>
      <c r="G268" t="s">
        <v>423</v>
      </c>
      <c r="H268">
        <v>1.668</v>
      </c>
      <c r="I268">
        <v>100.0793</v>
      </c>
      <c r="K268" s="2">
        <v>0.549305555555555</v>
      </c>
      <c r="L268" s="3">
        <f t="shared" si="14"/>
        <v>313.5493055555556</v>
      </c>
      <c r="M268">
        <f t="shared" si="12"/>
        <v>494.2077502950314</v>
      </c>
      <c r="N268">
        <f t="shared" si="13"/>
        <v>156.11102220140634</v>
      </c>
    </row>
    <row r="269" spans="1:14" ht="12.75">
      <c r="A269" t="s">
        <v>74</v>
      </c>
      <c r="B269" s="1">
        <v>36838</v>
      </c>
      <c r="C269" s="2">
        <v>0.5580324074074073</v>
      </c>
      <c r="D269" t="s">
        <v>422</v>
      </c>
      <c r="E269">
        <v>0.678</v>
      </c>
      <c r="F269">
        <v>9.5163</v>
      </c>
      <c r="G269" t="s">
        <v>423</v>
      </c>
      <c r="H269">
        <v>1.668</v>
      </c>
      <c r="I269">
        <v>101.32</v>
      </c>
      <c r="K269" s="2">
        <v>0.551388888888888</v>
      </c>
      <c r="L269" s="3">
        <f t="shared" si="14"/>
        <v>313.5513888888889</v>
      </c>
      <c r="M269">
        <f t="shared" si="12"/>
        <v>458.38491365814883</v>
      </c>
      <c r="N269">
        <f t="shared" si="13"/>
        <v>157.47552365340505</v>
      </c>
    </row>
    <row r="270" spans="1:14" ht="12.75">
      <c r="A270" t="s">
        <v>75</v>
      </c>
      <c r="B270" s="1">
        <v>36838</v>
      </c>
      <c r="C270" s="2">
        <v>0.5601157407407408</v>
      </c>
      <c r="D270" t="s">
        <v>422</v>
      </c>
      <c r="E270">
        <v>0.676</v>
      </c>
      <c r="F270">
        <v>9.7055</v>
      </c>
      <c r="G270" t="s">
        <v>423</v>
      </c>
      <c r="H270">
        <v>1.666</v>
      </c>
      <c r="I270">
        <v>102.0631</v>
      </c>
      <c r="K270" s="2">
        <v>0.553472222222222</v>
      </c>
      <c r="L270" s="3">
        <f t="shared" si="14"/>
        <v>313.55347222222224</v>
      </c>
      <c r="M270">
        <f t="shared" si="12"/>
        <v>467.49837431661086</v>
      </c>
      <c r="N270">
        <f t="shared" si="13"/>
        <v>158.2927728103167</v>
      </c>
    </row>
    <row r="271" spans="1:14" ht="12.75">
      <c r="A271" t="s">
        <v>76</v>
      </c>
      <c r="B271" s="1">
        <v>36838</v>
      </c>
      <c r="C271" s="2">
        <v>0.5621990740740741</v>
      </c>
      <c r="D271" t="s">
        <v>422</v>
      </c>
      <c r="E271">
        <v>0.678</v>
      </c>
      <c r="F271">
        <v>9.8355</v>
      </c>
      <c r="G271" t="s">
        <v>423</v>
      </c>
      <c r="H271">
        <v>1.668</v>
      </c>
      <c r="I271">
        <v>102.8064</v>
      </c>
      <c r="K271" s="2">
        <v>0.555555555555555</v>
      </c>
      <c r="L271" s="3">
        <f t="shared" si="14"/>
        <v>313.55555555555554</v>
      </c>
      <c r="M271">
        <f t="shared" si="12"/>
        <v>473.7602658895499</v>
      </c>
      <c r="N271">
        <f t="shared" si="13"/>
        <v>159.11024192393853</v>
      </c>
    </row>
    <row r="272" spans="1:14" ht="12.75">
      <c r="A272" t="s">
        <v>77</v>
      </c>
      <c r="B272" s="1">
        <v>36838</v>
      </c>
      <c r="C272" s="2">
        <v>0.5642824074074074</v>
      </c>
      <c r="D272" t="s">
        <v>422</v>
      </c>
      <c r="E272">
        <v>0.678</v>
      </c>
      <c r="F272">
        <v>11.4424</v>
      </c>
      <c r="G272" t="s">
        <v>423</v>
      </c>
      <c r="H272">
        <v>1.668</v>
      </c>
      <c r="I272">
        <v>100.4377</v>
      </c>
      <c r="K272" s="2">
        <v>0.557638888888889</v>
      </c>
      <c r="L272" s="3">
        <f t="shared" si="14"/>
        <v>313.5576388888889</v>
      </c>
      <c r="M272">
        <f t="shared" si="12"/>
        <v>551.1620625707473</v>
      </c>
      <c r="N272">
        <f t="shared" si="13"/>
        <v>156.5051846261636</v>
      </c>
    </row>
    <row r="273" spans="1:14" ht="12.75">
      <c r="A273" t="s">
        <v>78</v>
      </c>
      <c r="B273" s="1">
        <v>36838</v>
      </c>
      <c r="C273" s="2">
        <v>0.5663657407407408</v>
      </c>
      <c r="D273" t="s">
        <v>422</v>
      </c>
      <c r="E273">
        <v>0.678</v>
      </c>
      <c r="F273">
        <v>9.9417</v>
      </c>
      <c r="G273" t="s">
        <v>423</v>
      </c>
      <c r="H273">
        <v>1.668</v>
      </c>
      <c r="I273">
        <v>101.6703</v>
      </c>
      <c r="K273" s="2">
        <v>0.559722222222222</v>
      </c>
      <c r="L273" s="3">
        <f t="shared" si="14"/>
        <v>313.5597222222222</v>
      </c>
      <c r="M273">
        <f aca="true" t="shared" si="15" ref="M273:M336">500*F273/AVERAGE($Q$367,$Q$207)</f>
        <v>478.8757496206739</v>
      </c>
      <c r="N273">
        <f aca="true" t="shared" si="16" ref="N273:N336">(277-103)/(-60+(AVERAGE($P$207,$P$367)))*I273+277-((277-103)/(-60+(AVERAGE($P$207,$P$367)))*210)</f>
        <v>157.86077783139746</v>
      </c>
    </row>
    <row r="274" spans="1:14" ht="12.75">
      <c r="A274" t="s">
        <v>79</v>
      </c>
      <c r="B274" s="1">
        <v>36838</v>
      </c>
      <c r="C274" s="2">
        <v>0.5684606481481481</v>
      </c>
      <c r="D274" t="s">
        <v>422</v>
      </c>
      <c r="E274">
        <v>0.676</v>
      </c>
      <c r="F274">
        <v>9.7732</v>
      </c>
      <c r="G274" t="s">
        <v>423</v>
      </c>
      <c r="H274">
        <v>1.668</v>
      </c>
      <c r="I274">
        <v>105.0602</v>
      </c>
      <c r="K274" s="2">
        <v>0.561805555555555</v>
      </c>
      <c r="L274" s="3">
        <f t="shared" si="14"/>
        <v>313.56180555555557</v>
      </c>
      <c r="M274">
        <f t="shared" si="15"/>
        <v>470.7593747742106</v>
      </c>
      <c r="N274">
        <f t="shared" si="16"/>
        <v>161.5889340916783</v>
      </c>
    </row>
    <row r="275" spans="1:14" ht="12.75">
      <c r="A275" t="s">
        <v>80</v>
      </c>
      <c r="B275" s="1">
        <v>36838</v>
      </c>
      <c r="C275" s="2">
        <v>0.5705439814814816</v>
      </c>
      <c r="D275" t="s">
        <v>422</v>
      </c>
      <c r="E275">
        <v>0.678</v>
      </c>
      <c r="F275">
        <v>10.2426</v>
      </c>
      <c r="G275" t="s">
        <v>423</v>
      </c>
      <c r="H275">
        <v>1.67</v>
      </c>
      <c r="I275">
        <v>106.0824</v>
      </c>
      <c r="K275" s="2">
        <v>0.563888888888889</v>
      </c>
      <c r="L275" s="3">
        <f t="shared" si="14"/>
        <v>313.56388888888887</v>
      </c>
      <c r="M275">
        <f t="shared" si="15"/>
        <v>493.3696201921919</v>
      </c>
      <c r="N275">
        <f t="shared" si="16"/>
        <v>162.71313283773543</v>
      </c>
    </row>
    <row r="276" spans="1:14" ht="12.75">
      <c r="A276" t="s">
        <v>81</v>
      </c>
      <c r="B276" s="1">
        <v>36838</v>
      </c>
      <c r="C276" s="2">
        <v>0.5726273148148148</v>
      </c>
      <c r="D276" t="s">
        <v>422</v>
      </c>
      <c r="E276">
        <v>0.678</v>
      </c>
      <c r="F276">
        <v>9.7384</v>
      </c>
      <c r="G276" t="s">
        <v>423</v>
      </c>
      <c r="H276">
        <v>1.671</v>
      </c>
      <c r="I276">
        <v>107.6287</v>
      </c>
      <c r="K276" s="2">
        <v>0.565972222222222</v>
      </c>
      <c r="L276" s="3">
        <f t="shared" si="14"/>
        <v>313.56597222222223</v>
      </c>
      <c r="M276">
        <f t="shared" si="15"/>
        <v>469.0831145685316</v>
      </c>
      <c r="N276">
        <f t="shared" si="16"/>
        <v>164.413728142987</v>
      </c>
    </row>
    <row r="277" spans="1:14" ht="12.75">
      <c r="A277" t="s">
        <v>82</v>
      </c>
      <c r="B277" s="1">
        <v>36838</v>
      </c>
      <c r="C277" s="2">
        <v>0.5747106481481482</v>
      </c>
      <c r="D277" t="s">
        <v>422</v>
      </c>
      <c r="E277">
        <v>0.678</v>
      </c>
      <c r="F277">
        <v>10.9864</v>
      </c>
      <c r="G277" t="s">
        <v>423</v>
      </c>
      <c r="H277">
        <v>1.671</v>
      </c>
      <c r="I277">
        <v>107.0732</v>
      </c>
      <c r="K277" s="2">
        <v>0.568055555555555</v>
      </c>
      <c r="L277" s="3">
        <f t="shared" si="14"/>
        <v>313.56805555555553</v>
      </c>
      <c r="M277">
        <f t="shared" si="15"/>
        <v>529.1972736687459</v>
      </c>
      <c r="N277">
        <f t="shared" si="16"/>
        <v>163.8027983802843</v>
      </c>
    </row>
    <row r="278" spans="1:14" ht="12.75">
      <c r="A278" t="s">
        <v>83</v>
      </c>
      <c r="B278" s="1">
        <v>36838</v>
      </c>
      <c r="C278" s="2">
        <v>0.5767939814814814</v>
      </c>
      <c r="D278" t="s">
        <v>422</v>
      </c>
      <c r="E278">
        <v>0.676</v>
      </c>
      <c r="F278">
        <v>10.5663</v>
      </c>
      <c r="G278" t="s">
        <v>423</v>
      </c>
      <c r="H278">
        <v>1.671</v>
      </c>
      <c r="I278">
        <v>107.1653</v>
      </c>
      <c r="K278" s="2">
        <v>0.570138888888888</v>
      </c>
      <c r="L278" s="3">
        <f t="shared" si="14"/>
        <v>313.5701388888889</v>
      </c>
      <c r="M278">
        <f t="shared" si="15"/>
        <v>508.96173020880997</v>
      </c>
      <c r="N278">
        <f t="shared" si="16"/>
        <v>163.90408844535165</v>
      </c>
    </row>
    <row r="279" spans="1:14" ht="12.75">
      <c r="A279" t="s">
        <v>84</v>
      </c>
      <c r="B279" s="1">
        <v>36838</v>
      </c>
      <c r="C279" s="2">
        <v>0.5788888888888889</v>
      </c>
      <c r="D279" t="s">
        <v>422</v>
      </c>
      <c r="E279">
        <v>0.676</v>
      </c>
      <c r="F279">
        <v>10.2433</v>
      </c>
      <c r="G279" t="s">
        <v>423</v>
      </c>
      <c r="H279">
        <v>1.67</v>
      </c>
      <c r="I279">
        <v>110.4606</v>
      </c>
      <c r="K279" s="2">
        <v>0.572222222222222</v>
      </c>
      <c r="L279" s="3">
        <f t="shared" si="14"/>
        <v>313.5722222222222</v>
      </c>
      <c r="M279">
        <f t="shared" si="15"/>
        <v>493.4033380698923</v>
      </c>
      <c r="N279">
        <f t="shared" si="16"/>
        <v>167.52820518168704</v>
      </c>
    </row>
    <row r="280" spans="1:14" ht="12.75">
      <c r="A280" t="s">
        <v>85</v>
      </c>
      <c r="B280" s="1">
        <v>36838</v>
      </c>
      <c r="C280" s="2">
        <v>0.5809722222222222</v>
      </c>
      <c r="D280" t="s">
        <v>422</v>
      </c>
      <c r="E280">
        <v>0.676</v>
      </c>
      <c r="F280">
        <v>10.2261</v>
      </c>
      <c r="G280" t="s">
        <v>423</v>
      </c>
      <c r="H280">
        <v>1.668</v>
      </c>
      <c r="I280">
        <v>108.4476</v>
      </c>
      <c r="K280" s="2">
        <v>0.574305555555555</v>
      </c>
      <c r="L280" s="3">
        <f t="shared" si="14"/>
        <v>313.57430555555555</v>
      </c>
      <c r="M280">
        <f t="shared" si="15"/>
        <v>492.5748416463958</v>
      </c>
      <c r="N280">
        <f t="shared" si="16"/>
        <v>165.31434089308112</v>
      </c>
    </row>
    <row r="281" spans="1:14" ht="12.75">
      <c r="A281" t="s">
        <v>430</v>
      </c>
      <c r="B281" s="1">
        <v>36838</v>
      </c>
      <c r="C281">
        <f>AVERAGE(C280,C282)</f>
        <v>0.5830555555555555</v>
      </c>
      <c r="D281" t="s">
        <v>422</v>
      </c>
      <c r="E281" t="s">
        <v>430</v>
      </c>
      <c r="F281" t="s">
        <v>430</v>
      </c>
      <c r="G281" t="s">
        <v>423</v>
      </c>
      <c r="H281" t="s">
        <v>430</v>
      </c>
      <c r="I281" t="s">
        <v>430</v>
      </c>
      <c r="K281" s="2">
        <v>0.576388888888888</v>
      </c>
      <c r="L281" s="3">
        <f t="shared" si="14"/>
        <v>313.5763888888889</v>
      </c>
      <c r="M281" t="s">
        <v>430</v>
      </c>
      <c r="N281" t="s">
        <v>430</v>
      </c>
    </row>
    <row r="282" spans="1:14" ht="12.75">
      <c r="A282" t="s">
        <v>86</v>
      </c>
      <c r="B282" s="1">
        <v>36838</v>
      </c>
      <c r="C282" s="2">
        <v>0.5851388888888889</v>
      </c>
      <c r="D282" t="s">
        <v>422</v>
      </c>
      <c r="E282">
        <v>0.676</v>
      </c>
      <c r="F282">
        <v>9.8081</v>
      </c>
      <c r="G282" t="s">
        <v>423</v>
      </c>
      <c r="H282">
        <v>1.668</v>
      </c>
      <c r="I282">
        <v>112.4124</v>
      </c>
      <c r="K282" s="2">
        <v>0.578472222222222</v>
      </c>
      <c r="L282" s="3">
        <f t="shared" si="14"/>
        <v>313.5784722222222</v>
      </c>
      <c r="M282">
        <f t="shared" si="15"/>
        <v>472.4404518195612</v>
      </c>
      <c r="N282">
        <f t="shared" si="16"/>
        <v>169.67476271695836</v>
      </c>
    </row>
    <row r="283" spans="1:14" ht="12.75">
      <c r="A283" t="s">
        <v>87</v>
      </c>
      <c r="B283" s="1">
        <v>36838</v>
      </c>
      <c r="C283" s="2">
        <v>0.5872222222222222</v>
      </c>
      <c r="D283" t="s">
        <v>422</v>
      </c>
      <c r="E283">
        <v>0.676</v>
      </c>
      <c r="F283">
        <v>9.2582</v>
      </c>
      <c r="G283" t="s">
        <v>423</v>
      </c>
      <c r="H283">
        <v>1.668</v>
      </c>
      <c r="I283">
        <v>109.5024</v>
      </c>
      <c r="K283" s="2">
        <v>0.580555555555555</v>
      </c>
      <c r="L283" s="3">
        <f t="shared" si="14"/>
        <v>313.5805555555556</v>
      </c>
      <c r="M283">
        <f t="shared" si="15"/>
        <v>445.95265046602924</v>
      </c>
      <c r="N283">
        <f t="shared" si="16"/>
        <v>166.47439258290802</v>
      </c>
    </row>
    <row r="284" spans="1:14" ht="12.75">
      <c r="A284" t="s">
        <v>88</v>
      </c>
      <c r="B284" s="1">
        <v>36838</v>
      </c>
      <c r="C284" s="2">
        <v>0.5893055555555555</v>
      </c>
      <c r="D284" t="s">
        <v>422</v>
      </c>
      <c r="E284">
        <v>0.678</v>
      </c>
      <c r="F284">
        <v>10.3503</v>
      </c>
      <c r="G284" t="s">
        <v>423</v>
      </c>
      <c r="H284">
        <v>1.67</v>
      </c>
      <c r="I284">
        <v>135.2252</v>
      </c>
      <c r="K284" s="2">
        <v>0.582638888888888</v>
      </c>
      <c r="L284" s="3">
        <f t="shared" si="14"/>
        <v>313.5826388888889</v>
      </c>
      <c r="M284">
        <f t="shared" si="15"/>
        <v>498.5573565183883</v>
      </c>
      <c r="N284">
        <f t="shared" si="16"/>
        <v>194.7639049142311</v>
      </c>
    </row>
    <row r="285" spans="1:14" ht="12.75">
      <c r="A285" t="s">
        <v>89</v>
      </c>
      <c r="B285" s="1">
        <v>36838</v>
      </c>
      <c r="C285" s="2">
        <v>0.5913888888888889</v>
      </c>
      <c r="D285" t="s">
        <v>422</v>
      </c>
      <c r="E285">
        <v>0.676</v>
      </c>
      <c r="F285">
        <v>11.0941</v>
      </c>
      <c r="G285" t="s">
        <v>423</v>
      </c>
      <c r="H285">
        <v>1.668</v>
      </c>
      <c r="I285">
        <v>121.6145</v>
      </c>
      <c r="K285" s="2">
        <v>0.584722222222221</v>
      </c>
      <c r="L285" s="3">
        <f t="shared" si="14"/>
        <v>313.58472222222224</v>
      </c>
      <c r="M285">
        <f t="shared" si="15"/>
        <v>534.3850099949423</v>
      </c>
      <c r="N285">
        <f t="shared" si="16"/>
        <v>179.79508093364035</v>
      </c>
    </row>
    <row r="286" spans="1:14" ht="12.75">
      <c r="A286" t="s">
        <v>90</v>
      </c>
      <c r="B286" s="1">
        <v>36838</v>
      </c>
      <c r="C286" s="2">
        <v>0.5934837962962963</v>
      </c>
      <c r="D286" t="s">
        <v>422</v>
      </c>
      <c r="E286">
        <v>0.676</v>
      </c>
      <c r="F286">
        <v>10.532</v>
      </c>
      <c r="G286" t="s">
        <v>423</v>
      </c>
      <c r="H286">
        <v>1.666</v>
      </c>
      <c r="I286">
        <v>135.8419</v>
      </c>
      <c r="K286" s="2">
        <v>0.586805555555554</v>
      </c>
      <c r="L286" s="3">
        <f t="shared" si="14"/>
        <v>313.58680555555554</v>
      </c>
      <c r="M286">
        <f t="shared" si="15"/>
        <v>507.30955420148837</v>
      </c>
      <c r="N286">
        <f t="shared" si="16"/>
        <v>195.44214143026846</v>
      </c>
    </row>
    <row r="287" spans="1:14" ht="12.75">
      <c r="A287" t="s">
        <v>430</v>
      </c>
      <c r="B287" s="1">
        <v>36838</v>
      </c>
      <c r="C287">
        <f>AVERAGE(C286,C288)</f>
        <v>0.5955671296296297</v>
      </c>
      <c r="D287" t="s">
        <v>422</v>
      </c>
      <c r="E287" t="s">
        <v>430</v>
      </c>
      <c r="F287" t="s">
        <v>430</v>
      </c>
      <c r="G287" t="s">
        <v>423</v>
      </c>
      <c r="H287" t="s">
        <v>430</v>
      </c>
      <c r="I287" t="s">
        <v>430</v>
      </c>
      <c r="K287" s="2">
        <v>0.588888888888888</v>
      </c>
      <c r="L287" s="3">
        <f t="shared" si="14"/>
        <v>313.5888888888889</v>
      </c>
      <c r="M287" t="s">
        <v>430</v>
      </c>
      <c r="N287" t="s">
        <v>430</v>
      </c>
    </row>
    <row r="288" spans="1:14" ht="12.75">
      <c r="A288" t="s">
        <v>91</v>
      </c>
      <c r="B288" s="1">
        <v>36838</v>
      </c>
      <c r="C288" s="2">
        <v>0.597650462962963</v>
      </c>
      <c r="D288" t="s">
        <v>422</v>
      </c>
      <c r="E288">
        <v>0.678</v>
      </c>
      <c r="F288">
        <v>10.205</v>
      </c>
      <c r="G288" t="s">
        <v>423</v>
      </c>
      <c r="H288">
        <v>1.668</v>
      </c>
      <c r="I288">
        <v>122.8946</v>
      </c>
      <c r="K288" s="2">
        <v>0.590972222222222</v>
      </c>
      <c r="L288" s="3">
        <f t="shared" si="14"/>
        <v>313.5909722222222</v>
      </c>
      <c r="M288">
        <f t="shared" si="15"/>
        <v>491.5584884757111</v>
      </c>
      <c r="N288">
        <f t="shared" si="16"/>
        <v>181.20291385755712</v>
      </c>
    </row>
    <row r="289" spans="1:14" ht="12.75">
      <c r="A289" t="s">
        <v>92</v>
      </c>
      <c r="B289" s="1">
        <v>36838</v>
      </c>
      <c r="C289" s="2">
        <v>0.5997916666666666</v>
      </c>
      <c r="D289" t="s">
        <v>422</v>
      </c>
      <c r="E289">
        <v>0.676</v>
      </c>
      <c r="F289">
        <v>10.6122</v>
      </c>
      <c r="G289" t="s">
        <v>423</v>
      </c>
      <c r="H289">
        <v>1.668</v>
      </c>
      <c r="I289">
        <v>139.5185</v>
      </c>
      <c r="K289" s="2">
        <v>0.593055555555555</v>
      </c>
      <c r="L289" s="3">
        <f t="shared" si="14"/>
        <v>313.59305555555557</v>
      </c>
      <c r="M289">
        <f t="shared" si="15"/>
        <v>511.17265961802457</v>
      </c>
      <c r="N289">
        <f t="shared" si="16"/>
        <v>199.48560563468408</v>
      </c>
    </row>
    <row r="290" spans="1:14" ht="12.75">
      <c r="A290" t="s">
        <v>93</v>
      </c>
      <c r="B290" s="1">
        <v>36838</v>
      </c>
      <c r="C290" s="2">
        <v>0.6018171296296296</v>
      </c>
      <c r="D290" t="s">
        <v>422</v>
      </c>
      <c r="E290">
        <v>0.678</v>
      </c>
      <c r="F290">
        <v>10.5996</v>
      </c>
      <c r="G290" t="s">
        <v>423</v>
      </c>
      <c r="H290">
        <v>1.668</v>
      </c>
      <c r="I290">
        <v>147.2488</v>
      </c>
      <c r="K290" s="2">
        <v>0.595138888888888</v>
      </c>
      <c r="L290" s="3">
        <f t="shared" si="14"/>
        <v>313.59513888888887</v>
      </c>
      <c r="M290">
        <f t="shared" si="15"/>
        <v>510.5657378194167</v>
      </c>
      <c r="N290">
        <f t="shared" si="16"/>
        <v>207.98726242068045</v>
      </c>
    </row>
    <row r="291" spans="1:14" ht="12.75">
      <c r="A291" t="s">
        <v>430</v>
      </c>
      <c r="B291" s="1">
        <v>36838</v>
      </c>
      <c r="C291">
        <f>AVERAGE(C290,C292)</f>
        <v>0.603900462962963</v>
      </c>
      <c r="D291" t="s">
        <v>422</v>
      </c>
      <c r="E291" t="s">
        <v>430</v>
      </c>
      <c r="F291" t="s">
        <v>430</v>
      </c>
      <c r="G291" t="s">
        <v>423</v>
      </c>
      <c r="H291" t="s">
        <v>430</v>
      </c>
      <c r="I291" t="s">
        <v>430</v>
      </c>
      <c r="K291" s="2">
        <v>0.597222222222222</v>
      </c>
      <c r="L291" s="3">
        <f t="shared" si="14"/>
        <v>313.59722222222223</v>
      </c>
      <c r="M291" t="s">
        <v>430</v>
      </c>
      <c r="N291" t="s">
        <v>430</v>
      </c>
    </row>
    <row r="292" spans="1:14" ht="12.75">
      <c r="A292" t="s">
        <v>94</v>
      </c>
      <c r="B292" s="1">
        <v>36838</v>
      </c>
      <c r="C292" s="2">
        <v>0.6059837962962963</v>
      </c>
      <c r="D292" t="s">
        <v>422</v>
      </c>
      <c r="E292">
        <v>0.676</v>
      </c>
      <c r="F292">
        <v>10.099</v>
      </c>
      <c r="G292" t="s">
        <v>423</v>
      </c>
      <c r="H292">
        <v>1.668</v>
      </c>
      <c r="I292">
        <v>129.1229</v>
      </c>
      <c r="K292" s="2">
        <v>0.599305555555555</v>
      </c>
      <c r="L292" s="3">
        <f t="shared" si="14"/>
        <v>313.59930555555553</v>
      </c>
      <c r="M292">
        <f t="shared" si="15"/>
        <v>486.45263842393007</v>
      </c>
      <c r="N292">
        <f t="shared" si="16"/>
        <v>188.05269574962097</v>
      </c>
    </row>
    <row r="293" spans="1:14" ht="12.75">
      <c r="A293" t="s">
        <v>95</v>
      </c>
      <c r="B293" s="1">
        <v>36838</v>
      </c>
      <c r="C293" s="2">
        <v>0.6080671296296296</v>
      </c>
      <c r="D293" t="s">
        <v>422</v>
      </c>
      <c r="E293">
        <v>0.678</v>
      </c>
      <c r="F293">
        <v>10.0766</v>
      </c>
      <c r="G293" t="s">
        <v>423</v>
      </c>
      <c r="H293">
        <v>1.67</v>
      </c>
      <c r="I293">
        <v>134.6798</v>
      </c>
      <c r="K293" s="2">
        <v>0.601388888888888</v>
      </c>
      <c r="L293" s="3">
        <f t="shared" si="14"/>
        <v>313.6013888888889</v>
      </c>
      <c r="M293">
        <f t="shared" si="15"/>
        <v>485.3736663375159</v>
      </c>
      <c r="N293">
        <f t="shared" si="16"/>
        <v>194.16408296539566</v>
      </c>
    </row>
    <row r="294" spans="1:14" ht="12.75">
      <c r="A294" t="s">
        <v>96</v>
      </c>
      <c r="B294" s="1">
        <v>36838</v>
      </c>
      <c r="C294" s="2">
        <v>0.610162037037037</v>
      </c>
      <c r="D294" t="s">
        <v>422</v>
      </c>
      <c r="E294">
        <v>0.676</v>
      </c>
      <c r="F294">
        <v>9.7519</v>
      </c>
      <c r="G294" t="s">
        <v>423</v>
      </c>
      <c r="H294">
        <v>1.67</v>
      </c>
      <c r="I294">
        <v>136.1533</v>
      </c>
      <c r="K294" s="2">
        <v>0.603472222222222</v>
      </c>
      <c r="L294" s="3">
        <f t="shared" si="14"/>
        <v>313.6034722222222</v>
      </c>
      <c r="M294">
        <f t="shared" si="15"/>
        <v>469.7333879241829</v>
      </c>
      <c r="N294">
        <f t="shared" si="16"/>
        <v>195.78461402811837</v>
      </c>
    </row>
    <row r="295" spans="1:14" ht="12.75">
      <c r="A295" t="s">
        <v>430</v>
      </c>
      <c r="B295" s="1">
        <v>36838</v>
      </c>
      <c r="C295">
        <f>AVERAGE(C294,C296)</f>
        <v>0.6122453703703703</v>
      </c>
      <c r="D295" t="s">
        <v>422</v>
      </c>
      <c r="E295" t="s">
        <v>430</v>
      </c>
      <c r="F295" t="s">
        <v>430</v>
      </c>
      <c r="G295" t="s">
        <v>423</v>
      </c>
      <c r="H295" t="s">
        <v>430</v>
      </c>
      <c r="I295" t="s">
        <v>430</v>
      </c>
      <c r="K295" s="2">
        <v>0.605555555555555</v>
      </c>
      <c r="L295" s="3">
        <f t="shared" si="14"/>
        <v>313.60555555555555</v>
      </c>
      <c r="M295" t="s">
        <v>430</v>
      </c>
      <c r="N295" t="s">
        <v>430</v>
      </c>
    </row>
    <row r="296" spans="1:14" ht="12.75">
      <c r="A296" t="s">
        <v>97</v>
      </c>
      <c r="B296" s="1">
        <v>36838</v>
      </c>
      <c r="C296" s="2">
        <v>0.6143287037037037</v>
      </c>
      <c r="D296" t="s">
        <v>422</v>
      </c>
      <c r="E296">
        <v>0.676</v>
      </c>
      <c r="F296">
        <v>9.5969</v>
      </c>
      <c r="G296" t="s">
        <v>423</v>
      </c>
      <c r="H296">
        <v>1.67</v>
      </c>
      <c r="I296">
        <v>106.921</v>
      </c>
      <c r="K296" s="2">
        <v>0.607638888888888</v>
      </c>
      <c r="L296" s="3">
        <f t="shared" si="14"/>
        <v>313.6076388888889</v>
      </c>
      <c r="M296">
        <f t="shared" si="15"/>
        <v>462.26728643337105</v>
      </c>
      <c r="N296">
        <f t="shared" si="16"/>
        <v>163.63541132378856</v>
      </c>
    </row>
    <row r="297" spans="1:14" ht="12.75">
      <c r="A297" t="s">
        <v>98</v>
      </c>
      <c r="B297" s="1">
        <v>36838</v>
      </c>
      <c r="C297" s="2">
        <v>0.6164120370370371</v>
      </c>
      <c r="D297" t="s">
        <v>422</v>
      </c>
      <c r="E297">
        <v>0.676</v>
      </c>
      <c r="F297">
        <v>9.8166</v>
      </c>
      <c r="G297" t="s">
        <v>423</v>
      </c>
      <c r="H297">
        <v>1.668</v>
      </c>
      <c r="I297">
        <v>113.0073</v>
      </c>
      <c r="K297" s="2">
        <v>0.609722222222222</v>
      </c>
      <c r="L297" s="3">
        <f t="shared" si="14"/>
        <v>313.6097222222222</v>
      </c>
      <c r="M297">
        <f t="shared" si="15"/>
        <v>472.8498831916379</v>
      </c>
      <c r="N297">
        <f t="shared" si="16"/>
        <v>170.32902395157913</v>
      </c>
    </row>
    <row r="298" spans="1:14" ht="12.75">
      <c r="A298" t="s">
        <v>99</v>
      </c>
      <c r="B298" s="1">
        <v>36838</v>
      </c>
      <c r="C298" s="2">
        <v>0.6184953703703704</v>
      </c>
      <c r="D298" t="s">
        <v>422</v>
      </c>
      <c r="E298">
        <v>0.676</v>
      </c>
      <c r="F298">
        <v>9.7149</v>
      </c>
      <c r="G298" t="s">
        <v>423</v>
      </c>
      <c r="H298">
        <v>1.668</v>
      </c>
      <c r="I298">
        <v>113.8624</v>
      </c>
      <c r="K298" s="2">
        <v>0.611805555555555</v>
      </c>
      <c r="L298" s="3">
        <f t="shared" si="14"/>
        <v>313.6118055555556</v>
      </c>
      <c r="M298">
        <f t="shared" si="15"/>
        <v>467.95115724573105</v>
      </c>
      <c r="N298">
        <f t="shared" si="16"/>
        <v>171.26944886622738</v>
      </c>
    </row>
    <row r="299" spans="1:14" ht="12.75">
      <c r="A299" t="s">
        <v>100</v>
      </c>
      <c r="B299" s="1">
        <v>36838</v>
      </c>
      <c r="C299" s="2">
        <v>0.6206365740740741</v>
      </c>
      <c r="D299" t="s">
        <v>422</v>
      </c>
      <c r="E299">
        <v>0.676</v>
      </c>
      <c r="F299">
        <v>10.1167</v>
      </c>
      <c r="G299" t="s">
        <v>423</v>
      </c>
      <c r="H299">
        <v>1.668</v>
      </c>
      <c r="I299">
        <v>112.2091</v>
      </c>
      <c r="K299" s="2">
        <v>0.613888888888888</v>
      </c>
      <c r="L299" s="3">
        <f t="shared" si="14"/>
        <v>313.6138888888889</v>
      </c>
      <c r="M299">
        <f t="shared" si="15"/>
        <v>487.305219045784</v>
      </c>
      <c r="N299">
        <f t="shared" si="16"/>
        <v>169.4511767209953</v>
      </c>
    </row>
    <row r="300" spans="1:14" ht="12.75">
      <c r="A300" t="s">
        <v>430</v>
      </c>
      <c r="B300" s="1">
        <v>36838</v>
      </c>
      <c r="C300">
        <f>AVERAGE(C299,C301)</f>
        <v>0.6226967592592593</v>
      </c>
      <c r="D300" t="s">
        <v>422</v>
      </c>
      <c r="E300" t="s">
        <v>430</v>
      </c>
      <c r="F300" t="s">
        <v>430</v>
      </c>
      <c r="G300" t="s">
        <v>423</v>
      </c>
      <c r="H300" t="s">
        <v>430</v>
      </c>
      <c r="I300" t="s">
        <v>430</v>
      </c>
      <c r="K300" s="2">
        <v>0.615972222222221</v>
      </c>
      <c r="L300" s="3">
        <f t="shared" si="14"/>
        <v>313.61597222222224</v>
      </c>
      <c r="M300" t="s">
        <v>430</v>
      </c>
      <c r="N300" t="s">
        <v>430</v>
      </c>
    </row>
    <row r="301" spans="1:14" ht="12.75">
      <c r="A301" t="s">
        <v>101</v>
      </c>
      <c r="B301" s="1">
        <v>36838</v>
      </c>
      <c r="C301" s="2">
        <v>0.6247569444444444</v>
      </c>
      <c r="D301" t="s">
        <v>422</v>
      </c>
      <c r="E301">
        <v>0.676</v>
      </c>
      <c r="F301">
        <v>9.7821</v>
      </c>
      <c r="G301" t="s">
        <v>423</v>
      </c>
      <c r="H301">
        <v>1.668</v>
      </c>
      <c r="I301">
        <v>113.7312</v>
      </c>
      <c r="K301" s="2">
        <v>0.618055555555554</v>
      </c>
      <c r="L301" s="3">
        <f t="shared" si="14"/>
        <v>313.61805555555554</v>
      </c>
      <c r="M301">
        <f t="shared" si="15"/>
        <v>471.1880735049734</v>
      </c>
      <c r="N301">
        <f t="shared" si="16"/>
        <v>171.12515726430735</v>
      </c>
    </row>
    <row r="302" spans="1:14" ht="12.75">
      <c r="A302" t="s">
        <v>102</v>
      </c>
      <c r="B302" s="1">
        <v>36838</v>
      </c>
      <c r="C302" s="2">
        <v>0.6268402777777778</v>
      </c>
      <c r="D302" t="s">
        <v>422</v>
      </c>
      <c r="E302">
        <v>0.676</v>
      </c>
      <c r="F302">
        <v>10.2096</v>
      </c>
      <c r="G302" t="s">
        <v>423</v>
      </c>
      <c r="H302">
        <v>1.668</v>
      </c>
      <c r="I302">
        <v>111.0669</v>
      </c>
      <c r="K302" s="2">
        <v>0.620138888888888</v>
      </c>
      <c r="L302" s="3">
        <f t="shared" si="14"/>
        <v>313.6201388888889</v>
      </c>
      <c r="M302">
        <f t="shared" si="15"/>
        <v>491.7800631005997</v>
      </c>
      <c r="N302">
        <f t="shared" si="16"/>
        <v>168.1950039487918</v>
      </c>
    </row>
    <row r="303" spans="1:14" ht="12.75">
      <c r="A303" t="s">
        <v>103</v>
      </c>
      <c r="B303" s="1">
        <v>36838</v>
      </c>
      <c r="C303" s="2">
        <v>0.6289236111111111</v>
      </c>
      <c r="D303" t="s">
        <v>422</v>
      </c>
      <c r="E303">
        <v>0.678</v>
      </c>
      <c r="F303">
        <v>10.0945</v>
      </c>
      <c r="G303" t="s">
        <v>423</v>
      </c>
      <c r="H303">
        <v>1.668</v>
      </c>
      <c r="I303">
        <v>116.7985</v>
      </c>
      <c r="K303" s="2">
        <v>0.622222222222222</v>
      </c>
      <c r="L303" s="3">
        <f t="shared" si="14"/>
        <v>313.6222222222222</v>
      </c>
      <c r="M303">
        <f t="shared" si="15"/>
        <v>486.23588063871296</v>
      </c>
      <c r="N303">
        <f t="shared" si="16"/>
        <v>174.4985233509646</v>
      </c>
    </row>
    <row r="304" spans="1:14" ht="12.75">
      <c r="A304" t="s">
        <v>104</v>
      </c>
      <c r="B304" s="1">
        <v>36838</v>
      </c>
      <c r="C304" s="2">
        <v>0.6310069444444445</v>
      </c>
      <c r="D304" t="s">
        <v>422</v>
      </c>
      <c r="E304">
        <v>0.676</v>
      </c>
      <c r="F304">
        <v>10.1664</v>
      </c>
      <c r="G304" t="s">
        <v>423</v>
      </c>
      <c r="H304">
        <v>1.668</v>
      </c>
      <c r="I304">
        <v>125.4638</v>
      </c>
      <c r="K304" s="2">
        <v>0.624305555555555</v>
      </c>
      <c r="L304" s="3">
        <f t="shared" si="14"/>
        <v>313.62430555555557</v>
      </c>
      <c r="M304">
        <f t="shared" si="15"/>
        <v>489.6991883625153</v>
      </c>
      <c r="N304">
        <f t="shared" si="16"/>
        <v>184.0284777573517</v>
      </c>
    </row>
    <row r="305" spans="1:14" ht="12.75">
      <c r="A305" t="s">
        <v>105</v>
      </c>
      <c r="B305" s="1">
        <v>36838</v>
      </c>
      <c r="C305" s="2">
        <v>0.6330902777777777</v>
      </c>
      <c r="D305" t="s">
        <v>422</v>
      </c>
      <c r="E305">
        <v>0.675</v>
      </c>
      <c r="F305">
        <v>10.543</v>
      </c>
      <c r="G305" t="s">
        <v>423</v>
      </c>
      <c r="H305">
        <v>1.668</v>
      </c>
      <c r="I305">
        <v>130.61</v>
      </c>
      <c r="K305" s="2">
        <v>0.626388888888888</v>
      </c>
      <c r="L305" s="3">
        <f t="shared" si="14"/>
        <v>313.62638888888887</v>
      </c>
      <c r="M305">
        <f t="shared" si="15"/>
        <v>507.8394065653525</v>
      </c>
      <c r="N305">
        <f t="shared" si="16"/>
        <v>189.68818386864035</v>
      </c>
    </row>
    <row r="306" spans="1:14" ht="12.75">
      <c r="A306" t="s">
        <v>106</v>
      </c>
      <c r="B306" s="1">
        <v>36838</v>
      </c>
      <c r="C306" s="2">
        <v>0.6351736111111111</v>
      </c>
      <c r="D306" t="s">
        <v>422</v>
      </c>
      <c r="E306">
        <v>0.676</v>
      </c>
      <c r="F306">
        <v>9.879</v>
      </c>
      <c r="G306" t="s">
        <v>423</v>
      </c>
      <c r="H306">
        <v>1.668</v>
      </c>
      <c r="I306">
        <v>129.8629</v>
      </c>
      <c r="K306" s="2">
        <v>0.628472222222222</v>
      </c>
      <c r="L306" s="3">
        <f t="shared" si="14"/>
        <v>313.62847222222223</v>
      </c>
      <c r="M306">
        <f t="shared" si="15"/>
        <v>475.8555911466487</v>
      </c>
      <c r="N306">
        <f t="shared" si="16"/>
        <v>188.8665355775238</v>
      </c>
    </row>
    <row r="307" spans="1:14" ht="12.75">
      <c r="A307" t="s">
        <v>107</v>
      </c>
      <c r="B307" s="1">
        <v>36838</v>
      </c>
      <c r="C307" s="2">
        <v>0.6372569444444445</v>
      </c>
      <c r="D307" t="s">
        <v>422</v>
      </c>
      <c r="E307">
        <v>0.678</v>
      </c>
      <c r="F307">
        <v>9.3381</v>
      </c>
      <c r="G307" t="s">
        <v>423</v>
      </c>
      <c r="H307">
        <v>1.67</v>
      </c>
      <c r="I307">
        <v>131.3339</v>
      </c>
      <c r="K307" s="2">
        <v>0.630555555555555</v>
      </c>
      <c r="L307" s="3">
        <f t="shared" si="14"/>
        <v>313.63055555555553</v>
      </c>
      <c r="M307">
        <f t="shared" si="15"/>
        <v>449.80130536355097</v>
      </c>
      <c r="N307">
        <f t="shared" si="16"/>
        <v>190.4843171813685</v>
      </c>
    </row>
    <row r="308" spans="1:14" ht="12.75">
      <c r="A308" t="s">
        <v>108</v>
      </c>
      <c r="B308" s="1">
        <v>36838</v>
      </c>
      <c r="C308" s="2">
        <v>0.6393518518518518</v>
      </c>
      <c r="D308" t="s">
        <v>422</v>
      </c>
      <c r="E308">
        <v>0.676</v>
      </c>
      <c r="F308">
        <v>9.6724</v>
      </c>
      <c r="G308" t="s">
        <v>423</v>
      </c>
      <c r="H308">
        <v>1.666</v>
      </c>
      <c r="I308">
        <v>131.537</v>
      </c>
      <c r="K308" s="2">
        <v>0.632638888888888</v>
      </c>
      <c r="L308" s="3">
        <f t="shared" si="14"/>
        <v>313.6326388888889</v>
      </c>
      <c r="M308">
        <f t="shared" si="15"/>
        <v>465.90400038534716</v>
      </c>
      <c r="N308">
        <f t="shared" si="16"/>
        <v>190.70768322062128</v>
      </c>
    </row>
    <row r="309" spans="1:14" ht="12.75">
      <c r="A309" t="s">
        <v>109</v>
      </c>
      <c r="B309" s="1">
        <v>36838</v>
      </c>
      <c r="C309" s="2">
        <v>0.6414351851851852</v>
      </c>
      <c r="D309" t="s">
        <v>422</v>
      </c>
      <c r="E309">
        <v>0.678</v>
      </c>
      <c r="F309">
        <v>9.7476</v>
      </c>
      <c r="G309" t="s">
        <v>423</v>
      </c>
      <c r="H309">
        <v>1.668</v>
      </c>
      <c r="I309">
        <v>122.595</v>
      </c>
      <c r="K309" s="2">
        <v>0.634722222222222</v>
      </c>
      <c r="L309" s="3">
        <f t="shared" si="14"/>
        <v>313.6347222222222</v>
      </c>
      <c r="M309">
        <f t="shared" si="15"/>
        <v>469.5262638183088</v>
      </c>
      <c r="N309">
        <f t="shared" si="16"/>
        <v>180.87341870561164</v>
      </c>
    </row>
    <row r="310" spans="1:14" ht="12.75">
      <c r="A310" t="s">
        <v>110</v>
      </c>
      <c r="B310" s="1">
        <v>36838</v>
      </c>
      <c r="C310" s="2">
        <v>0.6435185185185185</v>
      </c>
      <c r="D310" t="s">
        <v>422</v>
      </c>
      <c r="E310">
        <v>0.676</v>
      </c>
      <c r="F310">
        <v>9.9827</v>
      </c>
      <c r="G310" t="s">
        <v>423</v>
      </c>
      <c r="H310">
        <v>1.668</v>
      </c>
      <c r="I310">
        <v>120.8039</v>
      </c>
      <c r="K310" s="2">
        <v>0.636805555555555</v>
      </c>
      <c r="L310" s="3">
        <f t="shared" si="14"/>
        <v>313.63680555555555</v>
      </c>
      <c r="M310">
        <f t="shared" si="15"/>
        <v>480.85065388598537</v>
      </c>
      <c r="N310">
        <f t="shared" si="16"/>
        <v>178.90359638702142</v>
      </c>
    </row>
    <row r="311" spans="1:14" ht="12.75">
      <c r="A311" t="s">
        <v>430</v>
      </c>
      <c r="B311" s="1">
        <v>36838</v>
      </c>
      <c r="C311">
        <f>AVERAGE(C310,C312)</f>
        <v>0.6456018518518518</v>
      </c>
      <c r="D311" t="s">
        <v>422</v>
      </c>
      <c r="E311" t="s">
        <v>430</v>
      </c>
      <c r="F311" t="s">
        <v>430</v>
      </c>
      <c r="G311" t="s">
        <v>423</v>
      </c>
      <c r="H311" t="s">
        <v>430</v>
      </c>
      <c r="I311" t="s">
        <v>430</v>
      </c>
      <c r="K311" s="2">
        <v>0.638888888888888</v>
      </c>
      <c r="L311" s="3">
        <f t="shared" si="14"/>
        <v>313.6388888888889</v>
      </c>
      <c r="M311" t="s">
        <v>430</v>
      </c>
      <c r="N311" t="s">
        <v>430</v>
      </c>
    </row>
    <row r="312" spans="1:14" ht="12.75">
      <c r="A312" t="s">
        <v>111</v>
      </c>
      <c r="B312" s="1">
        <v>36838</v>
      </c>
      <c r="C312" s="2">
        <v>0.6476851851851851</v>
      </c>
      <c r="D312" t="s">
        <v>422</v>
      </c>
      <c r="E312">
        <v>0.676</v>
      </c>
      <c r="F312">
        <v>10.0113</v>
      </c>
      <c r="G312" t="s">
        <v>423</v>
      </c>
      <c r="H312">
        <v>1.668</v>
      </c>
      <c r="I312">
        <v>129.8549</v>
      </c>
      <c r="K312" s="2">
        <v>0.640972222222222</v>
      </c>
      <c r="L312" s="3">
        <f t="shared" si="14"/>
        <v>313.6409722222222</v>
      </c>
      <c r="M312">
        <f t="shared" si="15"/>
        <v>482.228270032032</v>
      </c>
      <c r="N312">
        <f t="shared" si="16"/>
        <v>188.85773730911404</v>
      </c>
    </row>
    <row r="313" spans="1:14" ht="12.75">
      <c r="A313" t="s">
        <v>430</v>
      </c>
      <c r="B313" s="1">
        <v>36838</v>
      </c>
      <c r="C313">
        <f>AVERAGE(C312,C314)</f>
        <v>0.6497685185185185</v>
      </c>
      <c r="D313" t="s">
        <v>422</v>
      </c>
      <c r="E313" t="s">
        <v>430</v>
      </c>
      <c r="F313" t="s">
        <v>430</v>
      </c>
      <c r="G313" t="s">
        <v>423</v>
      </c>
      <c r="H313" t="s">
        <v>430</v>
      </c>
      <c r="I313" t="s">
        <v>430</v>
      </c>
      <c r="K313" s="2">
        <v>0.643055555555555</v>
      </c>
      <c r="L313" s="3">
        <f t="shared" si="14"/>
        <v>313.6430555555556</v>
      </c>
      <c r="M313" t="s">
        <v>430</v>
      </c>
      <c r="N313" t="s">
        <v>430</v>
      </c>
    </row>
    <row r="314" spans="1:14" ht="12.75">
      <c r="A314" t="s">
        <v>112</v>
      </c>
      <c r="B314" s="1">
        <v>36838</v>
      </c>
      <c r="C314" s="2">
        <v>0.6518518518518518</v>
      </c>
      <c r="D314" t="s">
        <v>422</v>
      </c>
      <c r="E314">
        <v>0.678</v>
      </c>
      <c r="F314">
        <v>10.2252</v>
      </c>
      <c r="G314" t="s">
        <v>423</v>
      </c>
      <c r="H314">
        <v>1.668</v>
      </c>
      <c r="I314">
        <v>116.2991</v>
      </c>
      <c r="K314" s="2">
        <v>0.645138888888888</v>
      </c>
      <c r="L314" s="3">
        <f t="shared" si="14"/>
        <v>313.6451388888889</v>
      </c>
      <c r="M314">
        <f t="shared" si="15"/>
        <v>492.5314900893523</v>
      </c>
      <c r="N314">
        <f t="shared" si="16"/>
        <v>173.9492914454853</v>
      </c>
    </row>
    <row r="315" spans="1:14" ht="12.75">
      <c r="A315" t="s">
        <v>113</v>
      </c>
      <c r="B315" s="1">
        <v>36838</v>
      </c>
      <c r="C315" s="2">
        <v>0.6539467592592593</v>
      </c>
      <c r="D315" t="s">
        <v>422</v>
      </c>
      <c r="E315">
        <v>0.678</v>
      </c>
      <c r="F315">
        <v>9.8207</v>
      </c>
      <c r="G315" t="s">
        <v>423</v>
      </c>
      <c r="H315">
        <v>1.668</v>
      </c>
      <c r="I315">
        <v>119.7255</v>
      </c>
      <c r="K315" s="2">
        <v>0.647222222222221</v>
      </c>
      <c r="L315" s="3">
        <f t="shared" si="14"/>
        <v>313.64722222222224</v>
      </c>
      <c r="M315">
        <f t="shared" si="15"/>
        <v>473.04737361816916</v>
      </c>
      <c r="N315">
        <f t="shared" si="16"/>
        <v>177.71758980538567</v>
      </c>
    </row>
    <row r="316" spans="1:14" ht="12.75">
      <c r="A316" t="s">
        <v>114</v>
      </c>
      <c r="B316" s="1">
        <v>36838</v>
      </c>
      <c r="C316" s="2">
        <v>0.6560300925925926</v>
      </c>
      <c r="D316" t="s">
        <v>422</v>
      </c>
      <c r="E316">
        <v>0.678</v>
      </c>
      <c r="F316">
        <v>11.0315</v>
      </c>
      <c r="G316" t="s">
        <v>423</v>
      </c>
      <c r="H316">
        <v>1.668</v>
      </c>
      <c r="I316">
        <v>117.5981</v>
      </c>
      <c r="K316" s="2">
        <v>0.649305555555554</v>
      </c>
      <c r="L316" s="3">
        <f t="shared" si="14"/>
        <v>313.64930555555554</v>
      </c>
      <c r="M316">
        <f t="shared" si="15"/>
        <v>531.3696683605887</v>
      </c>
      <c r="N316">
        <f t="shared" si="16"/>
        <v>175.37791027852012</v>
      </c>
    </row>
    <row r="317" spans="1:14" ht="12.75">
      <c r="A317" t="s">
        <v>115</v>
      </c>
      <c r="B317" s="1">
        <v>36838</v>
      </c>
      <c r="C317" s="2">
        <v>0.6581134259259259</v>
      </c>
      <c r="D317" t="s">
        <v>422</v>
      </c>
      <c r="E317">
        <v>0.676</v>
      </c>
      <c r="F317">
        <v>10.5193</v>
      </c>
      <c r="G317" t="s">
        <v>423</v>
      </c>
      <c r="H317">
        <v>1.668</v>
      </c>
      <c r="I317">
        <v>116.5078</v>
      </c>
      <c r="K317" s="2">
        <v>0.651388888888888</v>
      </c>
      <c r="L317" s="3">
        <f t="shared" si="14"/>
        <v>313.6513888888889</v>
      </c>
      <c r="M317">
        <f t="shared" si="15"/>
        <v>506.6978155632089</v>
      </c>
      <c r="N317">
        <f t="shared" si="16"/>
        <v>174.17881627262494</v>
      </c>
    </row>
    <row r="318" spans="1:14" ht="12.75">
      <c r="A318" t="s">
        <v>116</v>
      </c>
      <c r="B318" s="1">
        <v>36838</v>
      </c>
      <c r="C318" s="2">
        <v>0.6601967592592592</v>
      </c>
      <c r="D318" t="s">
        <v>422</v>
      </c>
      <c r="E318">
        <v>0.678</v>
      </c>
      <c r="F318">
        <v>10.2442</v>
      </c>
      <c r="G318" t="s">
        <v>423</v>
      </c>
      <c r="H318">
        <v>1.67</v>
      </c>
      <c r="I318">
        <v>120.1997</v>
      </c>
      <c r="K318" s="2">
        <v>0.653472222222222</v>
      </c>
      <c r="L318" s="3">
        <f t="shared" si="14"/>
        <v>313.6534722222222</v>
      </c>
      <c r="M318">
        <f t="shared" si="15"/>
        <v>493.4466896269357</v>
      </c>
      <c r="N318">
        <f t="shared" si="16"/>
        <v>178.23910716537426</v>
      </c>
    </row>
    <row r="319" spans="1:14" ht="12.75">
      <c r="A319" t="s">
        <v>430</v>
      </c>
      <c r="B319" s="1">
        <v>36838</v>
      </c>
      <c r="C319">
        <f>AVERAGE(C318,C321)</f>
        <v>0.6633275462962962</v>
      </c>
      <c r="D319" t="s">
        <v>422</v>
      </c>
      <c r="E319" t="s">
        <v>430</v>
      </c>
      <c r="F319" t="s">
        <v>430</v>
      </c>
      <c r="G319" t="s">
        <v>423</v>
      </c>
      <c r="H319" t="s">
        <v>430</v>
      </c>
      <c r="I319" t="s">
        <v>430</v>
      </c>
      <c r="K319" s="2">
        <v>0.655555555555555</v>
      </c>
      <c r="L319" s="3">
        <f t="shared" si="14"/>
        <v>313.65555555555557</v>
      </c>
      <c r="M319" t="s">
        <v>430</v>
      </c>
      <c r="N319" t="s">
        <v>430</v>
      </c>
    </row>
    <row r="320" spans="1:14" ht="12.75">
      <c r="A320" t="s">
        <v>430</v>
      </c>
      <c r="B320" s="1">
        <v>36838</v>
      </c>
      <c r="C320">
        <f>AVERAGE(C319,C321)</f>
        <v>0.6648929398148147</v>
      </c>
      <c r="D320" t="s">
        <v>422</v>
      </c>
      <c r="E320" t="s">
        <v>430</v>
      </c>
      <c r="F320" t="s">
        <v>430</v>
      </c>
      <c r="G320" t="s">
        <v>423</v>
      </c>
      <c r="H320" t="s">
        <v>430</v>
      </c>
      <c r="I320" t="s">
        <v>430</v>
      </c>
      <c r="K320" s="2">
        <v>0.657638888888888</v>
      </c>
      <c r="L320" s="3">
        <f t="shared" si="14"/>
        <v>313.65763888888887</v>
      </c>
      <c r="M320" t="s">
        <v>430</v>
      </c>
      <c r="N320" t="s">
        <v>430</v>
      </c>
    </row>
    <row r="321" spans="1:14" ht="12.75">
      <c r="A321" t="s">
        <v>117</v>
      </c>
      <c r="B321" s="1">
        <v>36838</v>
      </c>
      <c r="C321" s="2">
        <v>0.6664583333333333</v>
      </c>
      <c r="D321" t="s">
        <v>422</v>
      </c>
      <c r="E321">
        <v>0.678</v>
      </c>
      <c r="F321">
        <v>11.0942</v>
      </c>
      <c r="G321" t="s">
        <v>423</v>
      </c>
      <c r="H321">
        <v>1.668</v>
      </c>
      <c r="I321">
        <v>127.8512</v>
      </c>
      <c r="K321" s="2">
        <v>0.659722222222221</v>
      </c>
      <c r="L321" s="3">
        <f t="shared" si="14"/>
        <v>313.65972222222223</v>
      </c>
      <c r="M321">
        <f t="shared" si="15"/>
        <v>534.3898268346138</v>
      </c>
      <c r="N321">
        <f t="shared" si="16"/>
        <v>186.65410100753445</v>
      </c>
    </row>
    <row r="322" spans="1:14" ht="12.75">
      <c r="A322" t="s">
        <v>430</v>
      </c>
      <c r="B322" s="1">
        <v>36838</v>
      </c>
      <c r="C322">
        <f>AVERAGE(C321,C324)</f>
        <v>0.6695833333333333</v>
      </c>
      <c r="D322" t="s">
        <v>422</v>
      </c>
      <c r="E322" t="s">
        <v>430</v>
      </c>
      <c r="F322" t="s">
        <v>430</v>
      </c>
      <c r="G322" t="s">
        <v>423</v>
      </c>
      <c r="H322" t="s">
        <v>430</v>
      </c>
      <c r="I322" t="s">
        <v>430</v>
      </c>
      <c r="K322" s="2">
        <v>0.661805555555555</v>
      </c>
      <c r="L322" s="3">
        <f t="shared" si="14"/>
        <v>313.66180555555553</v>
      </c>
      <c r="M322" t="s">
        <v>430</v>
      </c>
      <c r="N322" t="s">
        <v>430</v>
      </c>
    </row>
    <row r="323" spans="1:14" ht="12.75">
      <c r="A323" t="s">
        <v>430</v>
      </c>
      <c r="B323" s="1">
        <v>36838</v>
      </c>
      <c r="C323">
        <f>AVERAGE(C322,C324)</f>
        <v>0.6711458333333333</v>
      </c>
      <c r="D323" t="s">
        <v>422</v>
      </c>
      <c r="E323" t="s">
        <v>430</v>
      </c>
      <c r="F323" t="s">
        <v>430</v>
      </c>
      <c r="G323" t="s">
        <v>423</v>
      </c>
      <c r="H323" t="s">
        <v>430</v>
      </c>
      <c r="I323" t="s">
        <v>430</v>
      </c>
      <c r="K323" s="2">
        <v>0.663888888888888</v>
      </c>
      <c r="L323" s="3">
        <f t="shared" si="14"/>
        <v>313.6638888888889</v>
      </c>
      <c r="M323" t="s">
        <v>430</v>
      </c>
      <c r="N323" t="s">
        <v>430</v>
      </c>
    </row>
    <row r="324" spans="1:14" ht="12.75">
      <c r="A324" t="s">
        <v>118</v>
      </c>
      <c r="B324" s="1">
        <v>36838</v>
      </c>
      <c r="C324" s="2">
        <v>0.6727083333333334</v>
      </c>
      <c r="D324" t="s">
        <v>422</v>
      </c>
      <c r="E324">
        <v>0.678</v>
      </c>
      <c r="F324">
        <v>10.4713</v>
      </c>
      <c r="G324" t="s">
        <v>423</v>
      </c>
      <c r="H324">
        <v>1.67</v>
      </c>
      <c r="I324">
        <v>139.6498</v>
      </c>
      <c r="K324" s="2">
        <v>0.665972222222221</v>
      </c>
      <c r="L324" s="3">
        <f t="shared" si="14"/>
        <v>313.6659722222222</v>
      </c>
      <c r="M324">
        <f t="shared" si="15"/>
        <v>504.385732520893</v>
      </c>
      <c r="N324">
        <f t="shared" si="16"/>
        <v>199.63000721495933</v>
      </c>
    </row>
    <row r="325" spans="1:14" ht="12.75">
      <c r="A325" t="s">
        <v>119</v>
      </c>
      <c r="B325" s="1">
        <v>36838</v>
      </c>
      <c r="C325" s="2">
        <v>0.6747916666666667</v>
      </c>
      <c r="D325" t="s">
        <v>422</v>
      </c>
      <c r="E325">
        <v>0.676</v>
      </c>
      <c r="F325">
        <v>9.8868</v>
      </c>
      <c r="G325" t="s">
        <v>423</v>
      </c>
      <c r="H325">
        <v>1.671</v>
      </c>
      <c r="I325">
        <v>133.4314</v>
      </c>
      <c r="K325" s="2">
        <v>0.668055555555555</v>
      </c>
      <c r="L325" s="3">
        <f t="shared" si="14"/>
        <v>313.66805555555555</v>
      </c>
      <c r="M325">
        <f t="shared" si="15"/>
        <v>476.23130464102496</v>
      </c>
      <c r="N325">
        <f t="shared" si="16"/>
        <v>192.79111318005255</v>
      </c>
    </row>
    <row r="326" spans="1:14" ht="12.75">
      <c r="A326" t="s">
        <v>120</v>
      </c>
      <c r="B326" s="1">
        <v>36838</v>
      </c>
      <c r="C326" s="2">
        <v>0.676875</v>
      </c>
      <c r="D326" t="s">
        <v>422</v>
      </c>
      <c r="E326">
        <v>0.676</v>
      </c>
      <c r="F326">
        <v>9.7311</v>
      </c>
      <c r="G326" t="s">
        <v>423</v>
      </c>
      <c r="H326">
        <v>1.67</v>
      </c>
      <c r="I326">
        <v>127.9674</v>
      </c>
      <c r="K326" s="2">
        <v>0.670138888888888</v>
      </c>
      <c r="L326" s="3">
        <f aca="true" t="shared" si="17" ref="L326:L389">B326-DATE(1999,12,31)+K326</f>
        <v>313.6701388888889</v>
      </c>
      <c r="M326">
        <f t="shared" si="15"/>
        <v>468.7314852725127</v>
      </c>
      <c r="N326">
        <f t="shared" si="16"/>
        <v>186.78189585618617</v>
      </c>
    </row>
    <row r="327" spans="1:14" ht="12.75">
      <c r="A327" t="s">
        <v>121</v>
      </c>
      <c r="B327" s="1">
        <v>36838</v>
      </c>
      <c r="C327" s="2">
        <v>0.6789699074074074</v>
      </c>
      <c r="D327" t="s">
        <v>422</v>
      </c>
      <c r="E327">
        <v>0.676</v>
      </c>
      <c r="F327">
        <v>10.2235</v>
      </c>
      <c r="G327" t="s">
        <v>423</v>
      </c>
      <c r="H327">
        <v>1.668</v>
      </c>
      <c r="I327">
        <v>132.8399</v>
      </c>
      <c r="K327" s="2">
        <v>0.672222222222221</v>
      </c>
      <c r="L327" s="3">
        <f t="shared" si="17"/>
        <v>313.6722222222222</v>
      </c>
      <c r="M327">
        <f t="shared" si="15"/>
        <v>492.449603814937</v>
      </c>
      <c r="N327">
        <f t="shared" si="16"/>
        <v>192.14059120950589</v>
      </c>
    </row>
    <row r="328" spans="1:14" ht="12.75">
      <c r="A328" t="s">
        <v>122</v>
      </c>
      <c r="B328" s="1">
        <v>36838</v>
      </c>
      <c r="C328" s="2">
        <v>0.6810416666666667</v>
      </c>
      <c r="D328" t="s">
        <v>422</v>
      </c>
      <c r="E328">
        <v>0.678</v>
      </c>
      <c r="F328">
        <v>9.5786</v>
      </c>
      <c r="G328" t="s">
        <v>423</v>
      </c>
      <c r="H328">
        <v>1.668</v>
      </c>
      <c r="I328">
        <v>129.5153</v>
      </c>
      <c r="K328" s="2">
        <v>0.674305555555555</v>
      </c>
      <c r="L328" s="3">
        <f t="shared" si="17"/>
        <v>313.6743055555556</v>
      </c>
      <c r="M328">
        <f t="shared" si="15"/>
        <v>461.38580477348813</v>
      </c>
      <c r="N328">
        <f t="shared" si="16"/>
        <v>188.4842508151197</v>
      </c>
    </row>
    <row r="329" spans="1:14" ht="12.75">
      <c r="A329" t="s">
        <v>123</v>
      </c>
      <c r="B329" s="1">
        <v>36838</v>
      </c>
      <c r="C329" s="2">
        <v>0.6831365740740741</v>
      </c>
      <c r="D329" t="s">
        <v>422</v>
      </c>
      <c r="E329">
        <v>0.676</v>
      </c>
      <c r="F329">
        <v>9.6282</v>
      </c>
      <c r="G329" t="s">
        <v>423</v>
      </c>
      <c r="H329">
        <v>1.666</v>
      </c>
      <c r="I329">
        <v>139.9717</v>
      </c>
      <c r="K329" s="2">
        <v>0.676388888888888</v>
      </c>
      <c r="L329" s="3">
        <f t="shared" si="17"/>
        <v>313.6763888888889</v>
      </c>
      <c r="M329">
        <f t="shared" si="15"/>
        <v>463.77495725054786</v>
      </c>
      <c r="N329">
        <f t="shared" si="16"/>
        <v>199.98402754009703</v>
      </c>
    </row>
    <row r="330" spans="1:14" ht="12.75">
      <c r="A330" t="s">
        <v>430</v>
      </c>
      <c r="B330" s="1">
        <v>36838</v>
      </c>
      <c r="C330">
        <f>AVERAGE(C329,C331)</f>
        <v>0.6852199074074075</v>
      </c>
      <c r="D330" t="s">
        <v>422</v>
      </c>
      <c r="E330" t="s">
        <v>430</v>
      </c>
      <c r="F330" t="s">
        <v>430</v>
      </c>
      <c r="G330" t="s">
        <v>423</v>
      </c>
      <c r="H330" t="s">
        <v>430</v>
      </c>
      <c r="I330" t="s">
        <v>430</v>
      </c>
      <c r="K330" s="2">
        <v>0.678472222222221</v>
      </c>
      <c r="L330" s="3">
        <f t="shared" si="17"/>
        <v>313.67847222222224</v>
      </c>
      <c r="M330" t="s">
        <v>430</v>
      </c>
      <c r="N330" t="s">
        <v>430</v>
      </c>
    </row>
    <row r="331" spans="1:14" ht="12.75">
      <c r="A331" t="s">
        <v>124</v>
      </c>
      <c r="B331" s="1">
        <v>36838</v>
      </c>
      <c r="C331" s="2">
        <v>0.6873032407407407</v>
      </c>
      <c r="D331" t="s">
        <v>422</v>
      </c>
      <c r="E331">
        <v>0.678</v>
      </c>
      <c r="F331">
        <v>10.1173</v>
      </c>
      <c r="G331" t="s">
        <v>423</v>
      </c>
      <c r="H331">
        <v>1.668</v>
      </c>
      <c r="I331">
        <v>125.3366</v>
      </c>
      <c r="K331" s="2">
        <v>0.680555555555554</v>
      </c>
      <c r="L331" s="3">
        <f t="shared" si="17"/>
        <v>313.68055555555554</v>
      </c>
      <c r="M331">
        <f t="shared" si="15"/>
        <v>487.334120083813</v>
      </c>
      <c r="N331">
        <f t="shared" si="16"/>
        <v>183.88858528963652</v>
      </c>
    </row>
    <row r="332" spans="1:14" ht="12.75">
      <c r="A332" t="s">
        <v>430</v>
      </c>
      <c r="B332" s="1">
        <v>36838</v>
      </c>
      <c r="C332">
        <f>AVERAGE(C331,C333)</f>
        <v>0.6893865740740741</v>
      </c>
      <c r="D332" t="s">
        <v>422</v>
      </c>
      <c r="E332" t="s">
        <v>430</v>
      </c>
      <c r="F332" t="s">
        <v>430</v>
      </c>
      <c r="G332" t="s">
        <v>423</v>
      </c>
      <c r="H332" t="s">
        <v>430</v>
      </c>
      <c r="I332" t="s">
        <v>430</v>
      </c>
      <c r="K332" s="2">
        <v>0.682638888888888</v>
      </c>
      <c r="L332" s="3">
        <f t="shared" si="17"/>
        <v>313.6826388888889</v>
      </c>
      <c r="M332" t="s">
        <v>430</v>
      </c>
      <c r="N332" t="s">
        <v>430</v>
      </c>
    </row>
    <row r="333" spans="1:14" ht="12.75">
      <c r="A333" t="s">
        <v>125</v>
      </c>
      <c r="B333" s="1">
        <v>36838</v>
      </c>
      <c r="C333" s="2">
        <v>0.6914699074074074</v>
      </c>
      <c r="D333" t="s">
        <v>422</v>
      </c>
      <c r="E333">
        <v>0.68</v>
      </c>
      <c r="F333">
        <v>9.7511</v>
      </c>
      <c r="G333" t="s">
        <v>423</v>
      </c>
      <c r="H333">
        <v>1.67</v>
      </c>
      <c r="I333">
        <v>128.0098</v>
      </c>
      <c r="K333" s="2">
        <v>0.684722222222221</v>
      </c>
      <c r="L333" s="3">
        <f t="shared" si="17"/>
        <v>313.6847222222222</v>
      </c>
      <c r="M333">
        <f t="shared" si="15"/>
        <v>469.69485320681093</v>
      </c>
      <c r="N333">
        <f t="shared" si="16"/>
        <v>186.82852667875795</v>
      </c>
    </row>
    <row r="334" spans="1:14" ht="12.75">
      <c r="A334" t="s">
        <v>430</v>
      </c>
      <c r="B334" s="1">
        <v>36838</v>
      </c>
      <c r="C334">
        <f>AVERAGE(C333,C335)</f>
        <v>0.6935590277777778</v>
      </c>
      <c r="D334" t="s">
        <v>422</v>
      </c>
      <c r="E334" t="s">
        <v>430</v>
      </c>
      <c r="F334" t="s">
        <v>430</v>
      </c>
      <c r="G334" t="s">
        <v>423</v>
      </c>
      <c r="H334" t="s">
        <v>430</v>
      </c>
      <c r="I334" t="s">
        <v>430</v>
      </c>
      <c r="K334" s="2">
        <v>0.686805555555555</v>
      </c>
      <c r="L334" s="3">
        <f t="shared" si="17"/>
        <v>313.68680555555557</v>
      </c>
      <c r="M334" t="s">
        <v>430</v>
      </c>
      <c r="N334" t="s">
        <v>430</v>
      </c>
    </row>
    <row r="335" spans="1:14" ht="12.75">
      <c r="A335" t="s">
        <v>126</v>
      </c>
      <c r="B335" s="1">
        <v>36838</v>
      </c>
      <c r="C335" s="2">
        <v>0.6956481481481481</v>
      </c>
      <c r="D335" t="s">
        <v>422</v>
      </c>
      <c r="E335">
        <v>0.678</v>
      </c>
      <c r="F335">
        <v>9.6691</v>
      </c>
      <c r="G335" t="s">
        <v>423</v>
      </c>
      <c r="H335">
        <v>1.67</v>
      </c>
      <c r="I335">
        <v>130.1694</v>
      </c>
      <c r="K335" s="2">
        <v>0.688888888888888</v>
      </c>
      <c r="L335" s="3">
        <f t="shared" si="17"/>
        <v>313.68888888888887</v>
      </c>
      <c r="M335">
        <f t="shared" si="15"/>
        <v>465.74504467618794</v>
      </c>
      <c r="N335">
        <f t="shared" si="16"/>
        <v>189.20361923597278</v>
      </c>
    </row>
    <row r="336" spans="1:14" ht="12.75">
      <c r="A336" t="s">
        <v>127</v>
      </c>
      <c r="B336" s="1">
        <v>36838</v>
      </c>
      <c r="C336" s="2">
        <v>0.6977314814814815</v>
      </c>
      <c r="D336" t="s">
        <v>422</v>
      </c>
      <c r="E336">
        <v>0.675</v>
      </c>
      <c r="F336">
        <v>9.5292</v>
      </c>
      <c r="G336" t="s">
        <v>423</v>
      </c>
      <c r="H336">
        <v>1.668</v>
      </c>
      <c r="I336">
        <v>130.3303</v>
      </c>
      <c r="K336" s="2">
        <v>0.690972222222221</v>
      </c>
      <c r="L336" s="3">
        <f t="shared" si="17"/>
        <v>313.69097222222223</v>
      </c>
      <c r="M336">
        <f t="shared" si="15"/>
        <v>459.0062859757712</v>
      </c>
      <c r="N336">
        <f t="shared" si="16"/>
        <v>189.38057440936404</v>
      </c>
    </row>
    <row r="337" spans="1:14" ht="12.75">
      <c r="A337" t="s">
        <v>128</v>
      </c>
      <c r="B337" s="1">
        <v>36838</v>
      </c>
      <c r="C337" s="2">
        <v>0.6998148148148148</v>
      </c>
      <c r="D337" t="s">
        <v>422</v>
      </c>
      <c r="E337">
        <v>0.675</v>
      </c>
      <c r="F337">
        <v>9.7736</v>
      </c>
      <c r="G337" t="s">
        <v>423</v>
      </c>
      <c r="H337">
        <v>1.67</v>
      </c>
      <c r="I337">
        <v>127.6934</v>
      </c>
      <c r="K337" s="2">
        <v>0.693055555555555</v>
      </c>
      <c r="L337" s="3">
        <f t="shared" si="17"/>
        <v>313.69305555555553</v>
      </c>
      <c r="M337">
        <f aca="true" t="shared" si="18" ref="M337:M364">500*F337/AVERAGE($Q$367,$Q$207)</f>
        <v>470.7786421328966</v>
      </c>
      <c r="N337">
        <f aca="true" t="shared" si="19" ref="N337:N364">(277-103)/(-60+(AVERAGE($P$207,$P$367)))*I337+277-((277-103)/(-60+(AVERAGE($P$207,$P$367)))*210)</f>
        <v>186.4805551631519</v>
      </c>
    </row>
    <row r="338" spans="1:14" ht="12.75">
      <c r="A338" t="s">
        <v>129</v>
      </c>
      <c r="B338" s="1">
        <v>36838</v>
      </c>
      <c r="C338" s="2">
        <v>0.7018981481481482</v>
      </c>
      <c r="D338" t="s">
        <v>422</v>
      </c>
      <c r="E338">
        <v>0.676</v>
      </c>
      <c r="F338">
        <v>9.1621</v>
      </c>
      <c r="G338" t="s">
        <v>423</v>
      </c>
      <c r="H338">
        <v>1.67</v>
      </c>
      <c r="I338">
        <v>124.5552</v>
      </c>
      <c r="K338" s="2">
        <v>0.695138888888888</v>
      </c>
      <c r="L338" s="3">
        <f t="shared" si="17"/>
        <v>313.6951388888889</v>
      </c>
      <c r="M338">
        <f t="shared" si="18"/>
        <v>441.3236675417259</v>
      </c>
      <c r="N338">
        <f t="shared" si="19"/>
        <v>183.02921442271315</v>
      </c>
    </row>
    <row r="339" spans="1:14" ht="12.75">
      <c r="A339" t="s">
        <v>430</v>
      </c>
      <c r="B339" s="1">
        <v>36838</v>
      </c>
      <c r="C339">
        <f>AVERAGE(C338,C340)</f>
        <v>0.7039814814814815</v>
      </c>
      <c r="D339" t="s">
        <v>422</v>
      </c>
      <c r="E339" t="s">
        <v>430</v>
      </c>
      <c r="F339" t="s">
        <v>430</v>
      </c>
      <c r="G339" t="s">
        <v>423</v>
      </c>
      <c r="H339" t="s">
        <v>430</v>
      </c>
      <c r="I339" t="s">
        <v>430</v>
      </c>
      <c r="K339" s="2">
        <v>0.697222222222221</v>
      </c>
      <c r="L339" s="3">
        <f t="shared" si="17"/>
        <v>313.6972222222222</v>
      </c>
      <c r="M339" t="s">
        <v>430</v>
      </c>
      <c r="N339" t="s">
        <v>430</v>
      </c>
    </row>
    <row r="340" spans="1:14" ht="12.75">
      <c r="A340" t="s">
        <v>130</v>
      </c>
      <c r="B340" s="1">
        <v>36838</v>
      </c>
      <c r="C340" s="2">
        <v>0.7060648148148148</v>
      </c>
      <c r="D340" t="s">
        <v>422</v>
      </c>
      <c r="E340">
        <v>0.678</v>
      </c>
      <c r="F340">
        <v>9.7317</v>
      </c>
      <c r="G340" t="s">
        <v>423</v>
      </c>
      <c r="H340">
        <v>1.668</v>
      </c>
      <c r="I340">
        <v>127.7725</v>
      </c>
      <c r="K340" s="2">
        <v>0.699305555555555</v>
      </c>
      <c r="L340" s="3">
        <f t="shared" si="17"/>
        <v>313.69930555555555</v>
      </c>
      <c r="M340">
        <f t="shared" si="18"/>
        <v>468.76038631054166</v>
      </c>
      <c r="N340">
        <f t="shared" si="19"/>
        <v>186.56754804205337</v>
      </c>
    </row>
    <row r="341" spans="1:14" ht="12.75">
      <c r="A341" t="s">
        <v>131</v>
      </c>
      <c r="B341" s="1">
        <v>36838</v>
      </c>
      <c r="C341" s="2">
        <v>0.7081481481481481</v>
      </c>
      <c r="D341" t="s">
        <v>422</v>
      </c>
      <c r="E341">
        <v>0.678</v>
      </c>
      <c r="F341">
        <v>10.3433</v>
      </c>
      <c r="G341" t="s">
        <v>423</v>
      </c>
      <c r="H341">
        <v>1.668</v>
      </c>
      <c r="I341">
        <v>129.1469</v>
      </c>
      <c r="K341" s="2">
        <v>0.701388888888888</v>
      </c>
      <c r="L341" s="3">
        <f t="shared" si="17"/>
        <v>313.7013888888889</v>
      </c>
      <c r="M341">
        <f t="shared" si="18"/>
        <v>498.22017774138385</v>
      </c>
      <c r="N341">
        <f t="shared" si="19"/>
        <v>188.0790905548502</v>
      </c>
    </row>
    <row r="342" spans="1:14" ht="12.75">
      <c r="A342" t="s">
        <v>132</v>
      </c>
      <c r="B342" s="1">
        <v>36838</v>
      </c>
      <c r="C342" s="2">
        <v>0.7102314814814815</v>
      </c>
      <c r="D342" t="s">
        <v>422</v>
      </c>
      <c r="E342">
        <v>0.678</v>
      </c>
      <c r="F342">
        <v>10.0555</v>
      </c>
      <c r="G342" t="s">
        <v>423</v>
      </c>
      <c r="H342">
        <v>1.668</v>
      </c>
      <c r="I342">
        <v>134.0941</v>
      </c>
      <c r="K342" s="2">
        <v>0.703472222222221</v>
      </c>
      <c r="L342" s="3">
        <f t="shared" si="17"/>
        <v>313.7034722222222</v>
      </c>
      <c r="M342">
        <f t="shared" si="18"/>
        <v>484.3573131668312</v>
      </c>
      <c r="N342">
        <f t="shared" si="19"/>
        <v>193.5199397394461</v>
      </c>
    </row>
    <row r="343" spans="1:14" ht="12.75">
      <c r="A343" t="s">
        <v>133</v>
      </c>
      <c r="B343" s="1">
        <v>36838</v>
      </c>
      <c r="C343" s="2">
        <v>0.712326388888889</v>
      </c>
      <c r="D343" t="s">
        <v>422</v>
      </c>
      <c r="E343">
        <v>0.678</v>
      </c>
      <c r="F343">
        <v>9.9176</v>
      </c>
      <c r="G343" t="s">
        <v>423</v>
      </c>
      <c r="H343">
        <v>1.668</v>
      </c>
      <c r="I343">
        <v>126.5242</v>
      </c>
      <c r="K343" s="2">
        <v>0.705555555555555</v>
      </c>
      <c r="L343" s="3">
        <f t="shared" si="17"/>
        <v>313.7055555555556</v>
      </c>
      <c r="M343">
        <f t="shared" si="18"/>
        <v>477.7148912598444</v>
      </c>
      <c r="N343">
        <f t="shared" si="19"/>
        <v>185.19468823506543</v>
      </c>
    </row>
    <row r="344" spans="1:14" ht="12.75">
      <c r="A344" t="s">
        <v>134</v>
      </c>
      <c r="B344" s="1">
        <v>36838</v>
      </c>
      <c r="C344" s="2">
        <v>0.7144097222222222</v>
      </c>
      <c r="D344" t="s">
        <v>422</v>
      </c>
      <c r="E344">
        <v>0.678</v>
      </c>
      <c r="F344">
        <v>10.4841</v>
      </c>
      <c r="G344" t="s">
        <v>423</v>
      </c>
      <c r="H344">
        <v>1.668</v>
      </c>
      <c r="I344">
        <v>125.9747</v>
      </c>
      <c r="K344" s="2">
        <v>0.707638888888888</v>
      </c>
      <c r="L344" s="3">
        <f t="shared" si="17"/>
        <v>313.7076388888889</v>
      </c>
      <c r="M344">
        <f t="shared" si="18"/>
        <v>505.00228799884394</v>
      </c>
      <c r="N344">
        <f t="shared" si="19"/>
        <v>184.59035717367004</v>
      </c>
    </row>
    <row r="345" spans="1:14" ht="12.75">
      <c r="A345" t="s">
        <v>135</v>
      </c>
      <c r="B345" s="1">
        <v>36838</v>
      </c>
      <c r="C345" s="2">
        <v>0.7164930555555555</v>
      </c>
      <c r="D345" t="s">
        <v>422</v>
      </c>
      <c r="E345">
        <v>0.678</v>
      </c>
      <c r="F345">
        <v>9.804</v>
      </c>
      <c r="G345" t="s">
        <v>423</v>
      </c>
      <c r="H345">
        <v>1.668</v>
      </c>
      <c r="I345">
        <v>131.9124</v>
      </c>
      <c r="K345" s="2">
        <v>0.709722222222221</v>
      </c>
      <c r="L345" s="3">
        <f t="shared" si="17"/>
        <v>313.70972222222224</v>
      </c>
      <c r="M345">
        <f t="shared" si="18"/>
        <v>472.24296139303004</v>
      </c>
      <c r="N345">
        <f t="shared" si="19"/>
        <v>191.12054196574928</v>
      </c>
    </row>
    <row r="346" spans="1:14" ht="12.75">
      <c r="A346" t="s">
        <v>136</v>
      </c>
      <c r="B346" s="1">
        <v>36838</v>
      </c>
      <c r="C346" s="2">
        <v>0.7185763888888889</v>
      </c>
      <c r="D346" t="s">
        <v>422</v>
      </c>
      <c r="E346">
        <v>0.678</v>
      </c>
      <c r="F346">
        <v>9.7532</v>
      </c>
      <c r="G346" t="s">
        <v>423</v>
      </c>
      <c r="H346">
        <v>1.668</v>
      </c>
      <c r="I346">
        <v>128.9682</v>
      </c>
      <c r="K346" s="2">
        <v>0.711805555555554</v>
      </c>
      <c r="L346" s="3">
        <f t="shared" si="17"/>
        <v>313.71180555555554</v>
      </c>
      <c r="M346">
        <f t="shared" si="18"/>
        <v>469.79600683991225</v>
      </c>
      <c r="N346">
        <f t="shared" si="19"/>
        <v>187.88255923424725</v>
      </c>
    </row>
    <row r="347" spans="1:14" ht="12.75">
      <c r="A347" t="s">
        <v>137</v>
      </c>
      <c r="B347" s="1">
        <v>36838</v>
      </c>
      <c r="C347" s="2">
        <v>0.7206597222222223</v>
      </c>
      <c r="D347" t="s">
        <v>422</v>
      </c>
      <c r="E347">
        <v>0.678</v>
      </c>
      <c r="F347">
        <v>10.1274</v>
      </c>
      <c r="G347" t="s">
        <v>423</v>
      </c>
      <c r="H347">
        <v>1.67</v>
      </c>
      <c r="I347">
        <v>126.3974</v>
      </c>
      <c r="K347" s="2">
        <v>0.713888888888888</v>
      </c>
      <c r="L347" s="3">
        <f t="shared" si="17"/>
        <v>313.7138888888889</v>
      </c>
      <c r="M347">
        <f t="shared" si="18"/>
        <v>487.8206208906336</v>
      </c>
      <c r="N347">
        <f t="shared" si="19"/>
        <v>185.05523568077075</v>
      </c>
    </row>
    <row r="348" spans="1:14" ht="12.75">
      <c r="A348" t="s">
        <v>138</v>
      </c>
      <c r="B348" s="1">
        <v>36838</v>
      </c>
      <c r="C348" s="2">
        <v>0.7227430555555556</v>
      </c>
      <c r="D348" t="s">
        <v>422</v>
      </c>
      <c r="E348">
        <v>0.676</v>
      </c>
      <c r="F348">
        <v>9.8951</v>
      </c>
      <c r="G348" t="s">
        <v>423</v>
      </c>
      <c r="H348">
        <v>1.67</v>
      </c>
      <c r="I348">
        <v>126.5072</v>
      </c>
      <c r="K348" s="2">
        <v>0.715972222222221</v>
      </c>
      <c r="L348" s="3">
        <f t="shared" si="17"/>
        <v>313.7159722222222</v>
      </c>
      <c r="M348">
        <f t="shared" si="18"/>
        <v>476.63110233375875</v>
      </c>
      <c r="N348">
        <f t="shared" si="19"/>
        <v>185.1759919146947</v>
      </c>
    </row>
    <row r="349" spans="1:14" ht="12.75">
      <c r="A349" t="s">
        <v>139</v>
      </c>
      <c r="B349" s="1">
        <v>36838</v>
      </c>
      <c r="C349" s="2">
        <v>0.7248263888888888</v>
      </c>
      <c r="D349" t="s">
        <v>422</v>
      </c>
      <c r="E349">
        <v>0.678</v>
      </c>
      <c r="F349">
        <v>10.0755</v>
      </c>
      <c r="G349" t="s">
        <v>423</v>
      </c>
      <c r="H349">
        <v>1.671</v>
      </c>
      <c r="I349">
        <v>123.2633</v>
      </c>
      <c r="K349" s="2">
        <v>0.718055555555555</v>
      </c>
      <c r="L349" s="3">
        <f t="shared" si="17"/>
        <v>313.71805555555557</v>
      </c>
      <c r="M349">
        <f t="shared" si="18"/>
        <v>485.32068110112954</v>
      </c>
      <c r="N349">
        <f t="shared" si="19"/>
        <v>181.608404052892</v>
      </c>
    </row>
    <row r="350" spans="1:14" ht="12.75">
      <c r="A350" t="s">
        <v>140</v>
      </c>
      <c r="B350" s="1">
        <v>36838</v>
      </c>
      <c r="C350" s="2">
        <v>0.7269791666666667</v>
      </c>
      <c r="D350" t="s">
        <v>422</v>
      </c>
      <c r="E350">
        <v>0.676</v>
      </c>
      <c r="F350">
        <v>9.8749</v>
      </c>
      <c r="G350" t="s">
        <v>423</v>
      </c>
      <c r="H350">
        <v>1.671</v>
      </c>
      <c r="I350">
        <v>122.9129</v>
      </c>
      <c r="K350" s="2">
        <v>0.720138888888888</v>
      </c>
      <c r="L350" s="3">
        <f t="shared" si="17"/>
        <v>313.72013888888887</v>
      </c>
      <c r="M350">
        <f t="shared" si="18"/>
        <v>475.6581007201175</v>
      </c>
      <c r="N350">
        <f t="shared" si="19"/>
        <v>181.22303989654444</v>
      </c>
    </row>
    <row r="351" spans="1:14" ht="12.75">
      <c r="A351" t="s">
        <v>141</v>
      </c>
      <c r="B351" s="1">
        <v>36838</v>
      </c>
      <c r="C351" s="2">
        <v>0.7290046296296296</v>
      </c>
      <c r="D351" t="s">
        <v>422</v>
      </c>
      <c r="E351">
        <v>0.678</v>
      </c>
      <c r="F351">
        <v>9.4503</v>
      </c>
      <c r="G351" t="s">
        <v>423</v>
      </c>
      <c r="H351">
        <v>1.671</v>
      </c>
      <c r="I351">
        <v>131.839</v>
      </c>
      <c r="K351" s="2">
        <v>0.722222222222221</v>
      </c>
      <c r="L351" s="3">
        <f t="shared" si="17"/>
        <v>313.72222222222223</v>
      </c>
      <c r="M351">
        <f t="shared" si="18"/>
        <v>455.2057994749645</v>
      </c>
      <c r="N351">
        <f t="shared" si="19"/>
        <v>191.03981785308974</v>
      </c>
    </row>
    <row r="352" spans="1:14" ht="12.75">
      <c r="A352" t="s">
        <v>430</v>
      </c>
      <c r="B352" s="1">
        <v>36838</v>
      </c>
      <c r="C352">
        <f>AVERAGE(C351,C354)</f>
        <v>0.7321296296296296</v>
      </c>
      <c r="D352" t="s">
        <v>422</v>
      </c>
      <c r="E352" t="s">
        <v>430</v>
      </c>
      <c r="F352" t="s">
        <v>430</v>
      </c>
      <c r="G352" t="s">
        <v>423</v>
      </c>
      <c r="H352" t="s">
        <v>430</v>
      </c>
      <c r="I352" t="s">
        <v>430</v>
      </c>
      <c r="K352" s="2">
        <v>0.724305555555555</v>
      </c>
      <c r="L352" s="3">
        <f t="shared" si="17"/>
        <v>313.72430555555553</v>
      </c>
      <c r="M352" t="s">
        <v>430</v>
      </c>
      <c r="N352" t="s">
        <v>430</v>
      </c>
    </row>
    <row r="353" spans="1:14" ht="12.75">
      <c r="A353" t="s">
        <v>430</v>
      </c>
      <c r="B353" s="1">
        <v>36838</v>
      </c>
      <c r="C353">
        <f>AVERAGE(C352,C354)</f>
        <v>0.7336921296296296</v>
      </c>
      <c r="D353" t="s">
        <v>422</v>
      </c>
      <c r="E353" t="s">
        <v>430</v>
      </c>
      <c r="F353" t="s">
        <v>430</v>
      </c>
      <c r="G353" t="s">
        <v>423</v>
      </c>
      <c r="H353" t="s">
        <v>430</v>
      </c>
      <c r="I353" t="s">
        <v>430</v>
      </c>
      <c r="K353" s="2">
        <v>0.726388888888888</v>
      </c>
      <c r="L353" s="3">
        <f t="shared" si="17"/>
        <v>313.7263888888889</v>
      </c>
      <c r="M353" t="s">
        <v>430</v>
      </c>
      <c r="N353" t="s">
        <v>430</v>
      </c>
    </row>
    <row r="354" spans="1:14" ht="12.75">
      <c r="A354" t="s">
        <v>142</v>
      </c>
      <c r="B354" s="1">
        <v>36838</v>
      </c>
      <c r="C354" s="2">
        <v>0.7352546296296296</v>
      </c>
      <c r="D354" t="s">
        <v>422</v>
      </c>
      <c r="E354">
        <v>0.681</v>
      </c>
      <c r="F354">
        <v>10.1748</v>
      </c>
      <c r="G354" t="s">
        <v>423</v>
      </c>
      <c r="H354">
        <v>1.676</v>
      </c>
      <c r="I354">
        <v>139.2327</v>
      </c>
      <c r="K354" s="2">
        <v>0.728472222222221</v>
      </c>
      <c r="L354" s="3">
        <f t="shared" si="17"/>
        <v>313.7284722222222</v>
      </c>
      <c r="M354">
        <f t="shared" si="18"/>
        <v>490.1038028949206</v>
      </c>
      <c r="N354">
        <f t="shared" si="19"/>
        <v>199.1712874957454</v>
      </c>
    </row>
    <row r="355" spans="1:14" ht="12.75">
      <c r="A355" t="s">
        <v>143</v>
      </c>
      <c r="B355" s="1">
        <v>36838</v>
      </c>
      <c r="C355" s="2">
        <v>0.737337962962963</v>
      </c>
      <c r="D355" t="s">
        <v>422</v>
      </c>
      <c r="E355">
        <v>0.676</v>
      </c>
      <c r="F355">
        <v>10.5459</v>
      </c>
      <c r="G355" t="s">
        <v>423</v>
      </c>
      <c r="H355">
        <v>1.67</v>
      </c>
      <c r="I355">
        <v>137.8191</v>
      </c>
      <c r="K355" s="2">
        <v>0.730555555555555</v>
      </c>
      <c r="L355" s="3">
        <f t="shared" si="17"/>
        <v>313.73055555555555</v>
      </c>
      <c r="M355">
        <f t="shared" si="18"/>
        <v>507.9790949158257</v>
      </c>
      <c r="N355">
        <f t="shared" si="19"/>
        <v>197.61663346774077</v>
      </c>
    </row>
    <row r="356" spans="1:14" ht="12.75">
      <c r="A356" t="s">
        <v>144</v>
      </c>
      <c r="B356" s="1">
        <v>36838</v>
      </c>
      <c r="C356" s="2">
        <v>0.7394328703703703</v>
      </c>
      <c r="D356" t="s">
        <v>422</v>
      </c>
      <c r="E356">
        <v>0.678</v>
      </c>
      <c r="F356">
        <v>10.1475</v>
      </c>
      <c r="G356" t="s">
        <v>423</v>
      </c>
      <c r="H356">
        <v>1.67</v>
      </c>
      <c r="I356">
        <v>137.8266</v>
      </c>
      <c r="K356" s="2">
        <v>0.732638888888888</v>
      </c>
      <c r="L356" s="3">
        <f t="shared" si="17"/>
        <v>313.7326388888889</v>
      </c>
      <c r="M356">
        <f t="shared" si="18"/>
        <v>488.78880566460344</v>
      </c>
      <c r="N356">
        <f t="shared" si="19"/>
        <v>197.6248818443749</v>
      </c>
    </row>
    <row r="357" spans="1:14" ht="12.75">
      <c r="A357" t="s">
        <v>145</v>
      </c>
      <c r="B357" s="1">
        <v>36838</v>
      </c>
      <c r="C357" s="2">
        <v>0.7415162037037036</v>
      </c>
      <c r="D357" t="s">
        <v>422</v>
      </c>
      <c r="E357">
        <v>0.676</v>
      </c>
      <c r="F357">
        <v>9.9597</v>
      </c>
      <c r="G357" t="s">
        <v>423</v>
      </c>
      <c r="H357">
        <v>1.67</v>
      </c>
      <c r="I357">
        <v>130.9717</v>
      </c>
      <c r="K357" s="2">
        <v>0.734722222222221</v>
      </c>
      <c r="L357" s="3">
        <f t="shared" si="17"/>
        <v>313.7347222222222</v>
      </c>
      <c r="M357">
        <f t="shared" si="18"/>
        <v>479.7427807615423</v>
      </c>
      <c r="N357">
        <f t="shared" si="19"/>
        <v>190.08597557911656</v>
      </c>
    </row>
    <row r="358" spans="1:14" ht="12.75">
      <c r="A358" t="s">
        <v>146</v>
      </c>
      <c r="B358" s="1">
        <v>36838</v>
      </c>
      <c r="C358" s="2">
        <v>0.7435995370370371</v>
      </c>
      <c r="D358" t="s">
        <v>422</v>
      </c>
      <c r="E358">
        <v>0.676</v>
      </c>
      <c r="F358">
        <v>9.7083</v>
      </c>
      <c r="G358" t="s">
        <v>423</v>
      </c>
      <c r="H358">
        <v>1.671</v>
      </c>
      <c r="I358">
        <v>142.382</v>
      </c>
      <c r="K358" s="2">
        <v>0.736805555555555</v>
      </c>
      <c r="L358" s="3">
        <f t="shared" si="17"/>
        <v>313.7368055555556</v>
      </c>
      <c r="M358">
        <f t="shared" si="18"/>
        <v>467.63324582741257</v>
      </c>
      <c r="N358">
        <f t="shared" si="19"/>
        <v>202.63483583360272</v>
      </c>
    </row>
    <row r="359" spans="1:14" ht="12.75">
      <c r="A359" t="s">
        <v>147</v>
      </c>
      <c r="B359" s="1">
        <v>36838</v>
      </c>
      <c r="C359" s="2">
        <v>0.7456828703703704</v>
      </c>
      <c r="D359" t="s">
        <v>422</v>
      </c>
      <c r="E359">
        <v>0.678</v>
      </c>
      <c r="F359">
        <v>10.3265</v>
      </c>
      <c r="G359" t="s">
        <v>423</v>
      </c>
      <c r="H359">
        <v>1.671</v>
      </c>
      <c r="I359">
        <v>157.1157</v>
      </c>
      <c r="K359" s="2">
        <v>0.738888888888888</v>
      </c>
      <c r="L359" s="3">
        <f t="shared" si="17"/>
        <v>313.7388888888889</v>
      </c>
      <c r="M359">
        <f t="shared" si="18"/>
        <v>497.4109486765733</v>
      </c>
      <c r="N359">
        <f t="shared" si="19"/>
        <v>218.83871674221353</v>
      </c>
    </row>
    <row r="360" spans="1:14" ht="12.75">
      <c r="A360" t="s">
        <v>148</v>
      </c>
      <c r="B360" s="1">
        <v>36838</v>
      </c>
      <c r="C360" s="2">
        <v>0.7477662037037037</v>
      </c>
      <c r="D360" t="s">
        <v>422</v>
      </c>
      <c r="E360">
        <v>0.68</v>
      </c>
      <c r="F360">
        <v>10.0464</v>
      </c>
      <c r="G360" t="s">
        <v>423</v>
      </c>
      <c r="H360">
        <v>1.673</v>
      </c>
      <c r="I360">
        <v>137.226</v>
      </c>
      <c r="K360" s="2">
        <v>0.740972222222221</v>
      </c>
      <c r="L360" s="3">
        <f t="shared" si="17"/>
        <v>313.74097222222224</v>
      </c>
      <c r="M360">
        <f t="shared" si="18"/>
        <v>483.9189807567255</v>
      </c>
      <c r="N360">
        <f t="shared" si="19"/>
        <v>196.96435184351213</v>
      </c>
    </row>
    <row r="361" spans="1:14" ht="12.75">
      <c r="A361" t="s">
        <v>149</v>
      </c>
      <c r="B361" s="1">
        <v>36838</v>
      </c>
      <c r="C361" s="2">
        <v>0.7498495370370369</v>
      </c>
      <c r="D361" t="s">
        <v>422</v>
      </c>
      <c r="E361">
        <v>0.676</v>
      </c>
      <c r="F361">
        <v>9.5879</v>
      </c>
      <c r="G361" t="s">
        <v>423</v>
      </c>
      <c r="H361">
        <v>1.671</v>
      </c>
      <c r="I361">
        <v>132.0679</v>
      </c>
      <c r="K361" s="2">
        <v>0.743055555555554</v>
      </c>
      <c r="L361" s="3">
        <f t="shared" si="17"/>
        <v>313.74305555555554</v>
      </c>
      <c r="M361">
        <f t="shared" si="18"/>
        <v>461.8337708629368</v>
      </c>
      <c r="N361">
        <f t="shared" si="19"/>
        <v>191.29155830796407</v>
      </c>
    </row>
    <row r="362" spans="1:14" ht="12.75">
      <c r="A362" t="s">
        <v>150</v>
      </c>
      <c r="B362" s="1">
        <v>36838</v>
      </c>
      <c r="C362" s="2">
        <v>0.7519444444444444</v>
      </c>
      <c r="D362" t="s">
        <v>422</v>
      </c>
      <c r="E362">
        <v>0.678</v>
      </c>
      <c r="F362">
        <v>10.0234</v>
      </c>
      <c r="G362" t="s">
        <v>423</v>
      </c>
      <c r="H362">
        <v>1.673</v>
      </c>
      <c r="I362">
        <v>129.8724</v>
      </c>
      <c r="K362" s="2">
        <v>0.745138888888888</v>
      </c>
      <c r="L362" s="3">
        <f t="shared" si="17"/>
        <v>313.7451388888889</v>
      </c>
      <c r="M362">
        <f t="shared" si="18"/>
        <v>482.8111076322824</v>
      </c>
      <c r="N362">
        <f t="shared" si="19"/>
        <v>188.8769835212604</v>
      </c>
    </row>
    <row r="363" spans="1:14" ht="12.75">
      <c r="A363" t="s">
        <v>430</v>
      </c>
      <c r="B363" s="1">
        <v>36838</v>
      </c>
      <c r="C363">
        <f>AVERAGE(C362,C364)</f>
        <v>0.7540277777777777</v>
      </c>
      <c r="D363" t="s">
        <v>422</v>
      </c>
      <c r="E363" t="s">
        <v>430</v>
      </c>
      <c r="F363" t="s">
        <v>430</v>
      </c>
      <c r="G363" t="s">
        <v>423</v>
      </c>
      <c r="H363" t="s">
        <v>430</v>
      </c>
      <c r="I363" t="s">
        <v>430</v>
      </c>
      <c r="K363" s="2">
        <v>0.747222222222221</v>
      </c>
      <c r="L363" s="3">
        <f t="shared" si="17"/>
        <v>313.7472222222222</v>
      </c>
      <c r="M363" t="s">
        <v>430</v>
      </c>
      <c r="N363" t="s">
        <v>430</v>
      </c>
    </row>
    <row r="364" spans="1:14" ht="12.75">
      <c r="A364" t="s">
        <v>151</v>
      </c>
      <c r="B364" s="1">
        <v>36838</v>
      </c>
      <c r="C364" s="2">
        <v>0.7561111111111112</v>
      </c>
      <c r="D364" t="s">
        <v>422</v>
      </c>
      <c r="E364">
        <v>0.676</v>
      </c>
      <c r="F364">
        <v>10.5282</v>
      </c>
      <c r="G364" t="s">
        <v>423</v>
      </c>
      <c r="H364">
        <v>1.67</v>
      </c>
      <c r="I364">
        <v>148.6264</v>
      </c>
      <c r="K364" s="2">
        <v>0.749305555555555</v>
      </c>
      <c r="L364" s="3">
        <f t="shared" si="17"/>
        <v>313.74930555555557</v>
      </c>
      <c r="M364">
        <f t="shared" si="18"/>
        <v>507.12651429397175</v>
      </c>
      <c r="N364">
        <f t="shared" si="19"/>
        <v>209.50232424084118</v>
      </c>
    </row>
    <row r="365" spans="1:18" ht="12.75">
      <c r="A365" t="s">
        <v>430</v>
      </c>
      <c r="B365" s="1">
        <v>36838</v>
      </c>
      <c r="C365">
        <f>AVERAGE(C364,C367)</f>
        <v>0.7592361111111112</v>
      </c>
      <c r="D365" t="s">
        <v>422</v>
      </c>
      <c r="E365" t="s">
        <v>430</v>
      </c>
      <c r="F365" t="s">
        <v>430</v>
      </c>
      <c r="G365" t="s">
        <v>423</v>
      </c>
      <c r="H365" t="s">
        <v>430</v>
      </c>
      <c r="I365" t="s">
        <v>430</v>
      </c>
      <c r="K365" s="2">
        <v>0.751388888888888</v>
      </c>
      <c r="L365" s="3">
        <f t="shared" si="17"/>
        <v>313.75138888888887</v>
      </c>
      <c r="M365" t="s">
        <v>430</v>
      </c>
      <c r="N365" t="s">
        <v>430</v>
      </c>
      <c r="P365" t="s">
        <v>431</v>
      </c>
      <c r="Q365" t="s">
        <v>422</v>
      </c>
      <c r="R365" t="s">
        <v>412</v>
      </c>
    </row>
    <row r="366" spans="1:14" ht="12.75">
      <c r="A366" t="s">
        <v>430</v>
      </c>
      <c r="B366" s="1">
        <v>36838</v>
      </c>
      <c r="C366">
        <f>AVERAGE(C365,C367)</f>
        <v>0.7607986111111111</v>
      </c>
      <c r="D366" t="s">
        <v>422</v>
      </c>
      <c r="E366" t="s">
        <v>430</v>
      </c>
      <c r="F366" t="s">
        <v>430</v>
      </c>
      <c r="G366" t="s">
        <v>423</v>
      </c>
      <c r="H366" t="s">
        <v>430</v>
      </c>
      <c r="I366" t="s">
        <v>430</v>
      </c>
      <c r="K366" s="2">
        <v>0.753472222222221</v>
      </c>
      <c r="L366" s="3">
        <f t="shared" si="17"/>
        <v>313.75347222222223</v>
      </c>
      <c r="M366" t="s">
        <v>430</v>
      </c>
      <c r="N366" t="s">
        <v>430</v>
      </c>
    </row>
    <row r="367" spans="1:18" ht="12.75">
      <c r="A367" t="s">
        <v>152</v>
      </c>
      <c r="B367" s="1">
        <v>36838</v>
      </c>
      <c r="C367" s="2">
        <v>0.7623611111111112</v>
      </c>
      <c r="D367" t="s">
        <v>422</v>
      </c>
      <c r="E367" t="s">
        <v>430</v>
      </c>
      <c r="F367" t="s">
        <v>430</v>
      </c>
      <c r="G367" t="s">
        <v>423</v>
      </c>
      <c r="H367">
        <v>1.666</v>
      </c>
      <c r="I367">
        <v>61.7323</v>
      </c>
      <c r="K367" s="2">
        <v>0.755555555555554</v>
      </c>
      <c r="L367" s="3">
        <f t="shared" si="17"/>
        <v>313.75555555555553</v>
      </c>
      <c r="M367" t="s">
        <v>430</v>
      </c>
      <c r="N367" t="s">
        <v>430</v>
      </c>
      <c r="R367">
        <v>61.7323</v>
      </c>
    </row>
    <row r="368" spans="1:18" ht="12.75">
      <c r="A368" t="s">
        <v>430</v>
      </c>
      <c r="B368" s="1">
        <v>36838</v>
      </c>
      <c r="C368">
        <f>AVERAGE(C367,C369)</f>
        <v>0.7644733796296297</v>
      </c>
      <c r="D368" t="s">
        <v>422</v>
      </c>
      <c r="E368" t="s">
        <v>430</v>
      </c>
      <c r="F368" t="s">
        <v>430</v>
      </c>
      <c r="G368" t="s">
        <v>423</v>
      </c>
      <c r="H368" t="s">
        <v>430</v>
      </c>
      <c r="I368" t="s">
        <v>430</v>
      </c>
      <c r="K368" s="2">
        <v>0.757638888888888</v>
      </c>
      <c r="L368" s="3">
        <f t="shared" si="17"/>
        <v>313.7576388888889</v>
      </c>
      <c r="M368" t="s">
        <v>430</v>
      </c>
      <c r="N368" t="s">
        <v>430</v>
      </c>
      <c r="R368" t="e">
        <f>STDEV(F366:F368)</f>
        <v>#DIV/0!</v>
      </c>
    </row>
    <row r="369" spans="1:14" ht="12.75">
      <c r="A369" t="s">
        <v>153</v>
      </c>
      <c r="B369" s="1">
        <v>36838</v>
      </c>
      <c r="C369" s="2">
        <v>0.7665856481481481</v>
      </c>
      <c r="D369" t="s">
        <v>422</v>
      </c>
      <c r="E369">
        <v>0.675</v>
      </c>
      <c r="F369">
        <v>10.0554</v>
      </c>
      <c r="G369" t="s">
        <v>423</v>
      </c>
      <c r="H369">
        <v>1.665</v>
      </c>
      <c r="I369">
        <v>148.2674</v>
      </c>
      <c r="K369" s="2">
        <v>0.759722222222221</v>
      </c>
      <c r="L369" s="3">
        <f t="shared" si="17"/>
        <v>313.7597222222222</v>
      </c>
      <c r="M369">
        <f aca="true" t="shared" si="20" ref="M369:M432">500*F369/$O$6</f>
        <v>502.7700000000001</v>
      </c>
      <c r="N369">
        <f aca="true" t="shared" si="21" ref="N369:N432">(277-103)/(210-(AVERAGE($Q$4,$P$367)))*I369+277-((277-103)/(210-(AVERAGE($Q$4,$P$367)))*210)</f>
        <v>204.58152714612575</v>
      </c>
    </row>
    <row r="370" spans="1:14" ht="12.75">
      <c r="A370" t="s">
        <v>154</v>
      </c>
      <c r="B370" s="1">
        <v>36838</v>
      </c>
      <c r="C370" s="2">
        <v>0.7686226851851852</v>
      </c>
      <c r="D370" t="s">
        <v>422</v>
      </c>
      <c r="E370">
        <v>0.675</v>
      </c>
      <c r="F370">
        <v>10.5711</v>
      </c>
      <c r="G370" t="s">
        <v>423</v>
      </c>
      <c r="H370">
        <v>1.665</v>
      </c>
      <c r="I370">
        <v>158.2472</v>
      </c>
      <c r="K370" s="2">
        <v>0.761805555555554</v>
      </c>
      <c r="L370" s="3">
        <f t="shared" si="17"/>
        <v>313.76180555555555</v>
      </c>
      <c r="M370">
        <f t="shared" si="20"/>
        <v>528.5550000000001</v>
      </c>
      <c r="N370">
        <f t="shared" si="21"/>
        <v>216.28882402633317</v>
      </c>
    </row>
    <row r="371" spans="1:14" ht="12.75">
      <c r="A371" t="s">
        <v>155</v>
      </c>
      <c r="B371" s="1">
        <v>36838</v>
      </c>
      <c r="C371" s="2">
        <v>0.7707060185185185</v>
      </c>
      <c r="D371" t="s">
        <v>422</v>
      </c>
      <c r="E371">
        <v>0.675</v>
      </c>
      <c r="F371">
        <v>10.2905</v>
      </c>
      <c r="G371" t="s">
        <v>423</v>
      </c>
      <c r="H371">
        <v>1.665</v>
      </c>
      <c r="I371">
        <v>150.2197</v>
      </c>
      <c r="K371" s="2">
        <v>0.763888888888888</v>
      </c>
      <c r="L371" s="3">
        <f t="shared" si="17"/>
        <v>313.7638888888889</v>
      </c>
      <c r="M371">
        <f t="shared" si="20"/>
        <v>514.525</v>
      </c>
      <c r="N371">
        <f t="shared" si="21"/>
        <v>206.87176900460273</v>
      </c>
    </row>
    <row r="372" spans="1:14" ht="12.75">
      <c r="A372" t="s">
        <v>156</v>
      </c>
      <c r="B372" s="1">
        <v>36838</v>
      </c>
      <c r="C372" s="2">
        <v>0.7728472222222221</v>
      </c>
      <c r="D372" t="s">
        <v>422</v>
      </c>
      <c r="E372">
        <v>0.676</v>
      </c>
      <c r="F372">
        <v>10.787</v>
      </c>
      <c r="G372" t="s">
        <v>423</v>
      </c>
      <c r="H372">
        <v>1.665</v>
      </c>
      <c r="I372">
        <v>164.4611</v>
      </c>
      <c r="K372" s="2">
        <v>0.765972222222221</v>
      </c>
      <c r="L372" s="3">
        <f t="shared" si="17"/>
        <v>313.7659722222222</v>
      </c>
      <c r="M372">
        <f t="shared" si="20"/>
        <v>539.35</v>
      </c>
      <c r="N372">
        <f t="shared" si="21"/>
        <v>223.57834606925192</v>
      </c>
    </row>
    <row r="373" spans="1:14" ht="12.75">
      <c r="A373" t="s">
        <v>157</v>
      </c>
      <c r="B373" s="1">
        <v>36838</v>
      </c>
      <c r="C373" s="2">
        <v>0.7748726851851853</v>
      </c>
      <c r="D373" t="s">
        <v>422</v>
      </c>
      <c r="E373">
        <v>0.675</v>
      </c>
      <c r="F373">
        <v>10.5814</v>
      </c>
      <c r="G373" t="s">
        <v>423</v>
      </c>
      <c r="H373">
        <v>1.663</v>
      </c>
      <c r="I373">
        <v>166.2479</v>
      </c>
      <c r="K373" s="2">
        <v>0.768055555555553</v>
      </c>
      <c r="L373" s="3">
        <f t="shared" si="17"/>
        <v>313.7680555555556</v>
      </c>
      <c r="M373">
        <f t="shared" si="20"/>
        <v>529.0699999999999</v>
      </c>
      <c r="N373">
        <f t="shared" si="21"/>
        <v>225.67443998551826</v>
      </c>
    </row>
    <row r="374" spans="1:14" ht="12.75">
      <c r="A374" t="s">
        <v>158</v>
      </c>
      <c r="B374" s="1">
        <v>36838</v>
      </c>
      <c r="C374" s="2">
        <v>0.7769560185185185</v>
      </c>
      <c r="D374" t="s">
        <v>422</v>
      </c>
      <c r="E374">
        <v>0.675</v>
      </c>
      <c r="F374">
        <v>10.531</v>
      </c>
      <c r="G374" t="s">
        <v>423</v>
      </c>
      <c r="H374">
        <v>1.661</v>
      </c>
      <c r="I374">
        <v>162.8924</v>
      </c>
      <c r="K374" s="2">
        <v>0.770138888888888</v>
      </c>
      <c r="L374" s="3">
        <f t="shared" si="17"/>
        <v>313.7701388888889</v>
      </c>
      <c r="M374">
        <f t="shared" si="20"/>
        <v>526.55</v>
      </c>
      <c r="N374">
        <f t="shared" si="21"/>
        <v>221.73810512093823</v>
      </c>
    </row>
    <row r="375" spans="1:14" ht="12.75">
      <c r="A375" t="s">
        <v>159</v>
      </c>
      <c r="B375" s="1">
        <v>36838</v>
      </c>
      <c r="C375" s="2">
        <v>0.7790393518518518</v>
      </c>
      <c r="D375" t="s">
        <v>422</v>
      </c>
      <c r="E375">
        <v>0.675</v>
      </c>
      <c r="F375">
        <v>10.8709</v>
      </c>
      <c r="G375" t="s">
        <v>423</v>
      </c>
      <c r="H375">
        <v>1.665</v>
      </c>
      <c r="I375">
        <v>151.7361</v>
      </c>
      <c r="K375" s="2">
        <v>0.772222222222221</v>
      </c>
      <c r="L375" s="3">
        <f t="shared" si="17"/>
        <v>313.77222222222224</v>
      </c>
      <c r="M375">
        <f t="shared" si="20"/>
        <v>543.5450000000001</v>
      </c>
      <c r="N375">
        <f t="shared" si="21"/>
        <v>208.65065685697917</v>
      </c>
    </row>
    <row r="376" spans="1:14" ht="12.75">
      <c r="A376" t="s">
        <v>160</v>
      </c>
      <c r="B376" s="1">
        <v>36838</v>
      </c>
      <c r="C376" s="2">
        <v>0.7811226851851852</v>
      </c>
      <c r="D376" t="s">
        <v>422</v>
      </c>
      <c r="E376">
        <v>0.673</v>
      </c>
      <c r="F376">
        <v>10.1651</v>
      </c>
      <c r="G376" t="s">
        <v>423</v>
      </c>
      <c r="H376">
        <v>1.661</v>
      </c>
      <c r="I376">
        <v>165.0408</v>
      </c>
      <c r="K376" s="2">
        <v>0.774305555555554</v>
      </c>
      <c r="L376" s="3">
        <f t="shared" si="17"/>
        <v>313.77430555555554</v>
      </c>
      <c r="M376">
        <f t="shared" si="20"/>
        <v>508.255</v>
      </c>
      <c r="N376">
        <f t="shared" si="21"/>
        <v>224.25839176169634</v>
      </c>
    </row>
    <row r="377" spans="1:14" ht="12.75">
      <c r="A377" t="s">
        <v>430</v>
      </c>
      <c r="B377" s="1">
        <v>36838</v>
      </c>
      <c r="C377">
        <f>AVERAGE(C376,C378)</f>
        <v>0.7832118055555556</v>
      </c>
      <c r="D377" t="s">
        <v>422</v>
      </c>
      <c r="E377" t="s">
        <v>430</v>
      </c>
      <c r="F377" t="s">
        <v>430</v>
      </c>
      <c r="G377" t="s">
        <v>423</v>
      </c>
      <c r="H377" t="s">
        <v>430</v>
      </c>
      <c r="I377" t="s">
        <v>430</v>
      </c>
      <c r="K377" s="2">
        <v>0.776388888888888</v>
      </c>
      <c r="L377" s="3">
        <f t="shared" si="17"/>
        <v>313.7763888888889</v>
      </c>
      <c r="M377" t="s">
        <v>430</v>
      </c>
      <c r="N377" t="s">
        <v>430</v>
      </c>
    </row>
    <row r="378" spans="1:14" ht="12.75">
      <c r="A378" t="s">
        <v>161</v>
      </c>
      <c r="B378" s="1">
        <v>36838</v>
      </c>
      <c r="C378" s="2">
        <v>0.7853009259259259</v>
      </c>
      <c r="D378" t="s">
        <v>422</v>
      </c>
      <c r="E378">
        <v>0.675</v>
      </c>
      <c r="F378">
        <v>10.5112</v>
      </c>
      <c r="G378" t="s">
        <v>423</v>
      </c>
      <c r="H378">
        <v>1.661</v>
      </c>
      <c r="I378">
        <v>133.5183</v>
      </c>
      <c r="K378" s="2">
        <v>0.778472222222221</v>
      </c>
      <c r="L378" s="3">
        <f t="shared" si="17"/>
        <v>313.7784722222222</v>
      </c>
      <c r="M378">
        <f t="shared" si="20"/>
        <v>525.5600000000001</v>
      </c>
      <c r="N378">
        <f t="shared" si="21"/>
        <v>187.27936754213889</v>
      </c>
    </row>
    <row r="379" spans="1:14" ht="12.75">
      <c r="A379" t="s">
        <v>162</v>
      </c>
      <c r="B379" s="1">
        <v>36838</v>
      </c>
      <c r="C379" s="2">
        <v>0.7873842592592593</v>
      </c>
      <c r="D379" t="s">
        <v>422</v>
      </c>
      <c r="E379">
        <v>0.675</v>
      </c>
      <c r="F379">
        <v>10.5681</v>
      </c>
      <c r="G379" t="s">
        <v>423</v>
      </c>
      <c r="H379">
        <v>1.663</v>
      </c>
      <c r="I379">
        <v>157.6934</v>
      </c>
      <c r="K379" s="2">
        <v>0.780555555555554</v>
      </c>
      <c r="L379" s="3">
        <f t="shared" si="17"/>
        <v>313.78055555555557</v>
      </c>
      <c r="M379">
        <f t="shared" si="20"/>
        <v>528.405</v>
      </c>
      <c r="N379">
        <f t="shared" si="21"/>
        <v>215.63916160702027</v>
      </c>
    </row>
    <row r="380" spans="1:14" ht="12.75">
      <c r="A380" t="s">
        <v>163</v>
      </c>
      <c r="B380" s="1">
        <v>36838</v>
      </c>
      <c r="C380" s="2">
        <v>0.789525462962963</v>
      </c>
      <c r="D380" t="s">
        <v>422</v>
      </c>
      <c r="E380">
        <v>0.673</v>
      </c>
      <c r="F380">
        <v>10.5687</v>
      </c>
      <c r="G380" t="s">
        <v>423</v>
      </c>
      <c r="H380">
        <v>1.663</v>
      </c>
      <c r="I380">
        <v>151.8762</v>
      </c>
      <c r="K380" s="2">
        <v>0.782638888888888</v>
      </c>
      <c r="L380" s="3">
        <f t="shared" si="17"/>
        <v>313.78263888888887</v>
      </c>
      <c r="M380">
        <f t="shared" si="20"/>
        <v>528.435</v>
      </c>
      <c r="N380">
        <f t="shared" si="21"/>
        <v>208.81500807573278</v>
      </c>
    </row>
    <row r="381" spans="1:14" ht="12.75">
      <c r="A381" t="s">
        <v>164</v>
      </c>
      <c r="B381" s="1">
        <v>36838</v>
      </c>
      <c r="C381" s="2">
        <v>0.791550925925926</v>
      </c>
      <c r="D381" t="s">
        <v>422</v>
      </c>
      <c r="E381">
        <v>0.678</v>
      </c>
      <c r="F381">
        <v>10.8766</v>
      </c>
      <c r="G381" t="s">
        <v>423</v>
      </c>
      <c r="H381">
        <v>1.666</v>
      </c>
      <c r="I381">
        <v>150.3618</v>
      </c>
      <c r="K381" s="2">
        <v>0.784722222222221</v>
      </c>
      <c r="L381" s="3">
        <f t="shared" si="17"/>
        <v>313.78472222222223</v>
      </c>
      <c r="M381">
        <f t="shared" si="20"/>
        <v>543.83</v>
      </c>
      <c r="N381">
        <f t="shared" si="21"/>
        <v>207.03846642205374</v>
      </c>
    </row>
    <row r="382" spans="1:14" ht="12.75">
      <c r="A382" t="s">
        <v>165</v>
      </c>
      <c r="B382" s="1">
        <v>36838</v>
      </c>
      <c r="C382" s="2">
        <v>0.7936342592592592</v>
      </c>
      <c r="D382" t="s">
        <v>422</v>
      </c>
      <c r="E382">
        <v>0.675</v>
      </c>
      <c r="F382">
        <v>11.9103</v>
      </c>
      <c r="G382" t="s">
        <v>423</v>
      </c>
      <c r="H382">
        <v>1.663</v>
      </c>
      <c r="I382">
        <v>145.307</v>
      </c>
      <c r="K382" s="2">
        <v>0.786805555555554</v>
      </c>
      <c r="L382" s="3">
        <f t="shared" si="17"/>
        <v>313.78680555555553</v>
      </c>
      <c r="M382">
        <f t="shared" si="20"/>
        <v>595.515</v>
      </c>
      <c r="N382">
        <f t="shared" si="21"/>
        <v>201.10868383421902</v>
      </c>
    </row>
    <row r="383" spans="1:14" ht="12.75">
      <c r="A383" t="s">
        <v>166</v>
      </c>
      <c r="B383" s="1">
        <v>36838</v>
      </c>
      <c r="C383" s="2">
        <v>0.7957291666666667</v>
      </c>
      <c r="D383" t="s">
        <v>422</v>
      </c>
      <c r="E383">
        <v>0.675</v>
      </c>
      <c r="F383">
        <v>11.1848</v>
      </c>
      <c r="G383" t="s">
        <v>423</v>
      </c>
      <c r="H383">
        <v>1.663</v>
      </c>
      <c r="I383">
        <v>125.449</v>
      </c>
      <c r="K383" s="2">
        <v>0.788888888888888</v>
      </c>
      <c r="L383" s="3">
        <f t="shared" si="17"/>
        <v>313.7888888888889</v>
      </c>
      <c r="M383">
        <f t="shared" si="20"/>
        <v>559.24</v>
      </c>
      <c r="N383">
        <f t="shared" si="21"/>
        <v>177.81327696763256</v>
      </c>
    </row>
    <row r="384" spans="1:14" ht="12.75">
      <c r="A384" t="s">
        <v>167</v>
      </c>
      <c r="B384" s="1">
        <v>36838</v>
      </c>
      <c r="C384" s="2">
        <v>0.7978703703703703</v>
      </c>
      <c r="D384" t="s">
        <v>422</v>
      </c>
      <c r="E384">
        <v>0.675</v>
      </c>
      <c r="F384">
        <v>10.5244</v>
      </c>
      <c r="G384" t="s">
        <v>423</v>
      </c>
      <c r="H384">
        <v>1.665</v>
      </c>
      <c r="I384">
        <v>113.053</v>
      </c>
      <c r="K384" s="2">
        <v>0.790972222222221</v>
      </c>
      <c r="L384" s="3">
        <f t="shared" si="17"/>
        <v>313.7909722222222</v>
      </c>
      <c r="M384">
        <f t="shared" si="20"/>
        <v>526.22</v>
      </c>
      <c r="N384">
        <f t="shared" si="21"/>
        <v>163.27153744108378</v>
      </c>
    </row>
    <row r="385" spans="1:14" ht="12.75">
      <c r="A385" t="s">
        <v>168</v>
      </c>
      <c r="B385" s="1">
        <v>36838</v>
      </c>
      <c r="C385" s="2">
        <v>0.7928703703703704</v>
      </c>
      <c r="D385" t="s">
        <v>422</v>
      </c>
      <c r="E385">
        <v>0.675</v>
      </c>
      <c r="F385">
        <v>10.6743</v>
      </c>
      <c r="G385" t="s">
        <v>423</v>
      </c>
      <c r="H385">
        <v>1.665</v>
      </c>
      <c r="I385">
        <v>117.3851</v>
      </c>
      <c r="K385" s="2">
        <v>0.793055555555554</v>
      </c>
      <c r="L385" s="3">
        <f t="shared" si="17"/>
        <v>313.79305555555555</v>
      </c>
      <c r="M385">
        <f t="shared" si="20"/>
        <v>533.715</v>
      </c>
      <c r="N385">
        <f t="shared" si="21"/>
        <v>168.35352112960928</v>
      </c>
    </row>
    <row r="386" spans="1:14" ht="12.75">
      <c r="A386" t="s">
        <v>169</v>
      </c>
      <c r="B386" s="1">
        <v>36838</v>
      </c>
      <c r="C386" s="2">
        <v>0.7949537037037038</v>
      </c>
      <c r="D386" t="s">
        <v>422</v>
      </c>
      <c r="E386">
        <v>0.676</v>
      </c>
      <c r="F386">
        <v>10.8153</v>
      </c>
      <c r="G386" t="s">
        <v>423</v>
      </c>
      <c r="H386">
        <v>1.668</v>
      </c>
      <c r="I386">
        <v>110.5891</v>
      </c>
      <c r="K386" s="2">
        <v>0.795138888888888</v>
      </c>
      <c r="L386" s="3">
        <f t="shared" si="17"/>
        <v>313.7951388888889</v>
      </c>
      <c r="M386">
        <f t="shared" si="20"/>
        <v>540.7650000000001</v>
      </c>
      <c r="N386">
        <f t="shared" si="21"/>
        <v>160.38113795580924</v>
      </c>
    </row>
    <row r="387" spans="1:14" ht="12.75">
      <c r="A387" t="s">
        <v>170</v>
      </c>
      <c r="B387" s="1">
        <v>36838</v>
      </c>
      <c r="C387" s="2">
        <v>0.797037037037037</v>
      </c>
      <c r="D387" t="s">
        <v>422</v>
      </c>
      <c r="E387">
        <v>0.678</v>
      </c>
      <c r="F387">
        <v>10.7539</v>
      </c>
      <c r="G387" t="s">
        <v>423</v>
      </c>
      <c r="H387">
        <v>1.668</v>
      </c>
      <c r="I387">
        <v>110.9591</v>
      </c>
      <c r="K387" s="2">
        <v>0.797222222222221</v>
      </c>
      <c r="L387" s="3">
        <f t="shared" si="17"/>
        <v>313.7972222222222</v>
      </c>
      <c r="M387">
        <f t="shared" si="20"/>
        <v>537.6949999999999</v>
      </c>
      <c r="N387">
        <f t="shared" si="21"/>
        <v>160.8151847148301</v>
      </c>
    </row>
    <row r="388" spans="1:14" ht="12.75">
      <c r="A388" t="s">
        <v>171</v>
      </c>
      <c r="B388" s="1">
        <v>36838</v>
      </c>
      <c r="C388" s="2">
        <v>0.7991319444444445</v>
      </c>
      <c r="D388" t="s">
        <v>422</v>
      </c>
      <c r="E388">
        <v>0.676</v>
      </c>
      <c r="F388">
        <v>10.8343</v>
      </c>
      <c r="G388" t="s">
        <v>423</v>
      </c>
      <c r="H388">
        <v>1.666</v>
      </c>
      <c r="I388">
        <v>112.4757</v>
      </c>
      <c r="K388" s="2">
        <v>0.799305555555553</v>
      </c>
      <c r="L388" s="3">
        <f t="shared" si="17"/>
        <v>313.7993055555556</v>
      </c>
      <c r="M388">
        <f t="shared" si="20"/>
        <v>541.715</v>
      </c>
      <c r="N388">
        <f t="shared" si="21"/>
        <v>162.59430718707634</v>
      </c>
    </row>
    <row r="389" spans="1:14" ht="12.75">
      <c r="A389" t="s">
        <v>172</v>
      </c>
      <c r="B389" s="1">
        <v>36838</v>
      </c>
      <c r="C389" s="2">
        <v>0.8012152777777778</v>
      </c>
      <c r="D389" t="s">
        <v>422</v>
      </c>
      <c r="E389">
        <v>0.675</v>
      </c>
      <c r="F389">
        <v>10.2999</v>
      </c>
      <c r="G389" t="s">
        <v>423</v>
      </c>
      <c r="H389">
        <v>1.666</v>
      </c>
      <c r="I389">
        <v>102.7879</v>
      </c>
      <c r="K389" s="2">
        <v>0.801388888888888</v>
      </c>
      <c r="L389" s="3">
        <f t="shared" si="17"/>
        <v>313.8013888888889</v>
      </c>
      <c r="M389">
        <f t="shared" si="20"/>
        <v>514.995</v>
      </c>
      <c r="N389">
        <f t="shared" si="21"/>
        <v>151.22955531669075</v>
      </c>
    </row>
    <row r="390" spans="1:14" ht="12.75">
      <c r="A390" t="s">
        <v>430</v>
      </c>
      <c r="B390" s="1">
        <v>36838</v>
      </c>
      <c r="C390">
        <f>AVERAGE(C389,C391)</f>
        <v>0.8032986111111111</v>
      </c>
      <c r="D390" t="s">
        <v>422</v>
      </c>
      <c r="E390" t="s">
        <v>430</v>
      </c>
      <c r="F390" t="s">
        <v>430</v>
      </c>
      <c r="G390" t="s">
        <v>423</v>
      </c>
      <c r="H390" t="s">
        <v>430</v>
      </c>
      <c r="I390" t="s">
        <v>430</v>
      </c>
      <c r="K390" s="2">
        <v>0.803472222222221</v>
      </c>
      <c r="L390" s="3">
        <f aca="true" t="shared" si="22" ref="L390:L453">B390-DATE(1999,12,31)+K390</f>
        <v>313.80347222222224</v>
      </c>
      <c r="M390" t="s">
        <v>430</v>
      </c>
      <c r="N390" t="s">
        <v>430</v>
      </c>
    </row>
    <row r="391" spans="1:14" ht="12.75">
      <c r="A391" t="s">
        <v>173</v>
      </c>
      <c r="B391" s="1">
        <v>36838</v>
      </c>
      <c r="C391" s="2">
        <v>0.8053819444444444</v>
      </c>
      <c r="D391" t="s">
        <v>422</v>
      </c>
      <c r="E391">
        <v>0.676</v>
      </c>
      <c r="F391">
        <v>10.8222</v>
      </c>
      <c r="G391" t="s">
        <v>423</v>
      </c>
      <c r="H391">
        <v>1.668</v>
      </c>
      <c r="I391">
        <v>96.4492</v>
      </c>
      <c r="K391" s="2">
        <v>0.805555555555554</v>
      </c>
      <c r="L391" s="3">
        <f t="shared" si="22"/>
        <v>313.80555555555554</v>
      </c>
      <c r="M391">
        <f t="shared" si="20"/>
        <v>541.11</v>
      </c>
      <c r="N391">
        <f t="shared" si="21"/>
        <v>143.79363047505356</v>
      </c>
    </row>
    <row r="392" spans="1:14" ht="12.75">
      <c r="A392" t="s">
        <v>174</v>
      </c>
      <c r="B392" s="1">
        <v>36838</v>
      </c>
      <c r="C392" s="2">
        <v>0.8074652777777778</v>
      </c>
      <c r="D392" t="s">
        <v>422</v>
      </c>
      <c r="E392">
        <v>0.676</v>
      </c>
      <c r="F392">
        <v>10.2102</v>
      </c>
      <c r="G392" t="s">
        <v>423</v>
      </c>
      <c r="H392">
        <v>1.668</v>
      </c>
      <c r="I392">
        <v>103.4695</v>
      </c>
      <c r="K392" s="2">
        <v>0.807638888888888</v>
      </c>
      <c r="L392" s="3">
        <f t="shared" si="22"/>
        <v>313.8076388888889</v>
      </c>
      <c r="M392">
        <f t="shared" si="20"/>
        <v>510.51000000000005</v>
      </c>
      <c r="N392">
        <f t="shared" si="21"/>
        <v>152.02913983276815</v>
      </c>
    </row>
    <row r="393" spans="1:14" ht="12.75">
      <c r="A393" t="s">
        <v>175</v>
      </c>
      <c r="B393" s="1">
        <v>36838</v>
      </c>
      <c r="C393" s="2">
        <v>0.8095486111111111</v>
      </c>
      <c r="D393" t="s">
        <v>422</v>
      </c>
      <c r="E393">
        <v>0.676</v>
      </c>
      <c r="F393">
        <v>10.5694</v>
      </c>
      <c r="G393" t="s">
        <v>423</v>
      </c>
      <c r="H393">
        <v>1.668</v>
      </c>
      <c r="I393">
        <v>105.5163</v>
      </c>
      <c r="K393" s="2">
        <v>0.809722222222221</v>
      </c>
      <c r="L393" s="3">
        <f t="shared" si="22"/>
        <v>313.8097222222222</v>
      </c>
      <c r="M393">
        <f t="shared" si="20"/>
        <v>528.47</v>
      </c>
      <c r="N393">
        <f t="shared" si="21"/>
        <v>154.43023957969783</v>
      </c>
    </row>
    <row r="394" spans="1:14" ht="12.75">
      <c r="A394" t="s">
        <v>176</v>
      </c>
      <c r="B394" s="1">
        <v>36838</v>
      </c>
      <c r="C394" s="2">
        <v>0.8116435185185185</v>
      </c>
      <c r="D394" t="s">
        <v>422</v>
      </c>
      <c r="E394">
        <v>0.676</v>
      </c>
      <c r="F394">
        <v>10.6603</v>
      </c>
      <c r="G394" t="s">
        <v>423</v>
      </c>
      <c r="H394">
        <v>1.668</v>
      </c>
      <c r="I394">
        <v>104.0945</v>
      </c>
      <c r="K394" s="2">
        <v>0.811805555555554</v>
      </c>
      <c r="L394" s="3">
        <f t="shared" si="22"/>
        <v>313.81180555555557</v>
      </c>
      <c r="M394">
        <f t="shared" si="20"/>
        <v>533.015</v>
      </c>
      <c r="N394">
        <f t="shared" si="21"/>
        <v>152.7623269257089</v>
      </c>
    </row>
    <row r="395" spans="1:14" ht="12.75">
      <c r="A395" t="s">
        <v>177</v>
      </c>
      <c r="B395" s="1">
        <v>36838</v>
      </c>
      <c r="C395" s="2">
        <v>0.8137268518518518</v>
      </c>
      <c r="D395" t="s">
        <v>422</v>
      </c>
      <c r="E395">
        <v>0.676</v>
      </c>
      <c r="F395">
        <v>11.1756</v>
      </c>
      <c r="G395" t="s">
        <v>423</v>
      </c>
      <c r="H395">
        <v>1.668</v>
      </c>
      <c r="I395">
        <v>100.2308</v>
      </c>
      <c r="K395" s="2">
        <v>0.813888888888888</v>
      </c>
      <c r="L395" s="3">
        <f t="shared" si="22"/>
        <v>313.81388888888887</v>
      </c>
      <c r="M395">
        <f t="shared" si="20"/>
        <v>558.78</v>
      </c>
      <c r="N395">
        <f t="shared" si="21"/>
        <v>148.22982297211686</v>
      </c>
    </row>
    <row r="396" spans="1:14" ht="12.75">
      <c r="A396" t="s">
        <v>178</v>
      </c>
      <c r="B396" s="1">
        <v>36838</v>
      </c>
      <c r="C396" s="2">
        <v>0.8158101851851852</v>
      </c>
      <c r="D396" t="s">
        <v>422</v>
      </c>
      <c r="E396">
        <v>0.676</v>
      </c>
      <c r="F396">
        <v>10.8352</v>
      </c>
      <c r="G396" t="s">
        <v>423</v>
      </c>
      <c r="H396">
        <v>1.67</v>
      </c>
      <c r="I396">
        <v>98.0426</v>
      </c>
      <c r="K396" s="2">
        <v>0.815972222222221</v>
      </c>
      <c r="L396" s="3">
        <f t="shared" si="22"/>
        <v>313.81597222222223</v>
      </c>
      <c r="M396">
        <f t="shared" si="20"/>
        <v>541.76</v>
      </c>
      <c r="N396">
        <f t="shared" si="21"/>
        <v>145.66284697728028</v>
      </c>
    </row>
    <row r="397" spans="1:14" ht="12.75">
      <c r="A397" t="s">
        <v>179</v>
      </c>
      <c r="B397" s="1">
        <v>36838</v>
      </c>
      <c r="C397" s="2">
        <v>0.8178935185185185</v>
      </c>
      <c r="D397" t="s">
        <v>422</v>
      </c>
      <c r="E397">
        <v>0.676</v>
      </c>
      <c r="F397">
        <v>10.4445</v>
      </c>
      <c r="G397" t="s">
        <v>423</v>
      </c>
      <c r="H397">
        <v>1.67</v>
      </c>
      <c r="I397">
        <v>101.5808</v>
      </c>
      <c r="K397" s="2">
        <v>0.818055555555554</v>
      </c>
      <c r="L397" s="3">
        <f t="shared" si="22"/>
        <v>313.81805555555553</v>
      </c>
      <c r="M397">
        <f t="shared" si="20"/>
        <v>522.225</v>
      </c>
      <c r="N397">
        <f t="shared" si="21"/>
        <v>149.81350709286878</v>
      </c>
    </row>
    <row r="398" spans="1:14" ht="12.75">
      <c r="A398" t="s">
        <v>180</v>
      </c>
      <c r="B398" s="1">
        <v>36838</v>
      </c>
      <c r="C398" s="2">
        <v>0.8199768518518519</v>
      </c>
      <c r="D398" t="s">
        <v>422</v>
      </c>
      <c r="E398">
        <v>0.678</v>
      </c>
      <c r="F398">
        <v>11.0995</v>
      </c>
      <c r="G398" t="s">
        <v>423</v>
      </c>
      <c r="H398">
        <v>1.67</v>
      </c>
      <c r="I398">
        <v>119.6359</v>
      </c>
      <c r="K398" s="2">
        <v>0.820138888888888</v>
      </c>
      <c r="L398" s="3">
        <f t="shared" si="22"/>
        <v>313.8201388888889</v>
      </c>
      <c r="M398">
        <f t="shared" si="20"/>
        <v>554.975</v>
      </c>
      <c r="N398">
        <f t="shared" si="21"/>
        <v>170.9939331436748</v>
      </c>
    </row>
    <row r="399" spans="1:14" ht="12.75">
      <c r="A399" t="s">
        <v>181</v>
      </c>
      <c r="B399" s="1">
        <v>36838</v>
      </c>
      <c r="C399" s="2">
        <v>0.8220601851851851</v>
      </c>
      <c r="D399" t="s">
        <v>422</v>
      </c>
      <c r="E399">
        <v>0.678</v>
      </c>
      <c r="F399">
        <v>10.0109</v>
      </c>
      <c r="G399" t="s">
        <v>423</v>
      </c>
      <c r="H399">
        <v>1.67</v>
      </c>
      <c r="I399">
        <v>110.5513</v>
      </c>
      <c r="K399" s="2">
        <v>0.822222222222221</v>
      </c>
      <c r="L399" s="3">
        <f t="shared" si="22"/>
        <v>313.8222222222222</v>
      </c>
      <c r="M399">
        <f t="shared" si="20"/>
        <v>500.54499999999996</v>
      </c>
      <c r="N399">
        <f t="shared" si="21"/>
        <v>160.33679480042818</v>
      </c>
    </row>
    <row r="400" spans="1:14" ht="12.75">
      <c r="A400" t="s">
        <v>182</v>
      </c>
      <c r="B400" s="1">
        <v>36838</v>
      </c>
      <c r="C400" s="2">
        <v>0.824212962962963</v>
      </c>
      <c r="D400" t="s">
        <v>422</v>
      </c>
      <c r="E400">
        <v>0.676</v>
      </c>
      <c r="F400">
        <v>9.9088</v>
      </c>
      <c r="G400" t="s">
        <v>423</v>
      </c>
      <c r="H400">
        <v>1.666</v>
      </c>
      <c r="I400">
        <v>132.4764</v>
      </c>
      <c r="K400" s="2">
        <v>0.824305555555554</v>
      </c>
      <c r="L400" s="3">
        <f t="shared" si="22"/>
        <v>313.82430555555555</v>
      </c>
      <c r="M400">
        <f t="shared" si="20"/>
        <v>495.43999999999994</v>
      </c>
      <c r="N400">
        <f t="shared" si="21"/>
        <v>186.057115330723</v>
      </c>
    </row>
    <row r="401" spans="1:14" ht="12.75">
      <c r="A401" t="s">
        <v>430</v>
      </c>
      <c r="B401" s="1">
        <v>36838</v>
      </c>
      <c r="C401">
        <f>AVERAGE(C400,C402)</f>
        <v>0.8262673611111111</v>
      </c>
      <c r="D401" t="s">
        <v>422</v>
      </c>
      <c r="E401" t="s">
        <v>430</v>
      </c>
      <c r="F401" t="s">
        <v>430</v>
      </c>
      <c r="G401" t="s">
        <v>423</v>
      </c>
      <c r="H401" t="s">
        <v>430</v>
      </c>
      <c r="I401" t="s">
        <v>430</v>
      </c>
      <c r="K401" s="2">
        <v>0.826388888888888</v>
      </c>
      <c r="L401" s="3">
        <f t="shared" si="22"/>
        <v>313.8263888888889</v>
      </c>
      <c r="M401" t="s">
        <v>430</v>
      </c>
      <c r="N401" t="s">
        <v>430</v>
      </c>
    </row>
    <row r="402" spans="1:14" ht="12.75">
      <c r="A402" t="s">
        <v>183</v>
      </c>
      <c r="B402" s="1">
        <v>36838</v>
      </c>
      <c r="C402" s="2">
        <v>0.8283217592592593</v>
      </c>
      <c r="D402" t="s">
        <v>422</v>
      </c>
      <c r="E402">
        <v>0.676</v>
      </c>
      <c r="F402">
        <v>10.4683</v>
      </c>
      <c r="G402" t="s">
        <v>423</v>
      </c>
      <c r="H402">
        <v>1.666</v>
      </c>
      <c r="I402">
        <v>103.122</v>
      </c>
      <c r="K402" s="2">
        <v>0.828472222222221</v>
      </c>
      <c r="L402" s="3">
        <f t="shared" si="22"/>
        <v>313.8284722222222</v>
      </c>
      <c r="M402">
        <f t="shared" si="20"/>
        <v>523.415</v>
      </c>
      <c r="N402">
        <f t="shared" si="21"/>
        <v>151.6214878090931</v>
      </c>
    </row>
    <row r="403" spans="1:14" ht="12.75">
      <c r="A403" t="s">
        <v>184</v>
      </c>
      <c r="B403" s="1">
        <v>36838</v>
      </c>
      <c r="C403" s="2">
        <v>0.8304050925925925</v>
      </c>
      <c r="D403" t="s">
        <v>422</v>
      </c>
      <c r="E403">
        <v>0.678</v>
      </c>
      <c r="F403">
        <v>11.3481</v>
      </c>
      <c r="G403" t="s">
        <v>423</v>
      </c>
      <c r="H403">
        <v>1.668</v>
      </c>
      <c r="I403">
        <v>113.015</v>
      </c>
      <c r="K403" s="2">
        <v>0.830555555555553</v>
      </c>
      <c r="L403" s="3">
        <f t="shared" si="22"/>
        <v>313.8305555555556</v>
      </c>
      <c r="M403">
        <f t="shared" si="20"/>
        <v>567.405</v>
      </c>
      <c r="N403">
        <f t="shared" si="21"/>
        <v>163.226959665833</v>
      </c>
    </row>
    <row r="404" spans="1:14" ht="12.75">
      <c r="A404" t="s">
        <v>185</v>
      </c>
      <c r="B404" s="1">
        <v>36838</v>
      </c>
      <c r="C404" s="2">
        <v>0.8324884259259259</v>
      </c>
      <c r="D404" t="s">
        <v>422</v>
      </c>
      <c r="E404">
        <v>0.676</v>
      </c>
      <c r="F404">
        <v>11.0088</v>
      </c>
      <c r="G404" t="s">
        <v>423</v>
      </c>
      <c r="H404">
        <v>1.668</v>
      </c>
      <c r="I404">
        <v>116.2986</v>
      </c>
      <c r="K404" s="2">
        <v>0.832638888888888</v>
      </c>
      <c r="L404" s="3">
        <f t="shared" si="22"/>
        <v>313.8326388888889</v>
      </c>
      <c r="M404">
        <f t="shared" si="20"/>
        <v>550.44</v>
      </c>
      <c r="N404">
        <f t="shared" si="21"/>
        <v>167.07894868724114</v>
      </c>
    </row>
    <row r="405" spans="1:14" ht="12.75">
      <c r="A405" t="s">
        <v>186</v>
      </c>
      <c r="B405" s="1">
        <v>36838</v>
      </c>
      <c r="C405" s="2">
        <v>0.8345717592592593</v>
      </c>
      <c r="D405" t="s">
        <v>422</v>
      </c>
      <c r="E405">
        <v>0.676</v>
      </c>
      <c r="F405">
        <v>10.209</v>
      </c>
      <c r="G405" t="s">
        <v>423</v>
      </c>
      <c r="H405">
        <v>1.67</v>
      </c>
      <c r="I405">
        <v>128.8011</v>
      </c>
      <c r="K405" s="2">
        <v>0.834722222222221</v>
      </c>
      <c r="L405" s="3">
        <f t="shared" si="22"/>
        <v>313.83472222222224</v>
      </c>
      <c r="M405">
        <f t="shared" si="20"/>
        <v>510.45</v>
      </c>
      <c r="N405">
        <f t="shared" si="21"/>
        <v>181.74562329442702</v>
      </c>
    </row>
    <row r="406" spans="1:14" ht="12.75">
      <c r="A406" t="s">
        <v>430</v>
      </c>
      <c r="B406" s="1">
        <v>36838</v>
      </c>
      <c r="C406">
        <f>AVERAGE(C405,C407)</f>
        <v>0.8366550925925926</v>
      </c>
      <c r="D406" t="s">
        <v>422</v>
      </c>
      <c r="E406" t="s">
        <v>430</v>
      </c>
      <c r="F406" t="s">
        <v>430</v>
      </c>
      <c r="G406" t="s">
        <v>423</v>
      </c>
      <c r="H406" t="s">
        <v>430</v>
      </c>
      <c r="I406" t="s">
        <v>430</v>
      </c>
      <c r="K406" s="2">
        <v>0.836805555555554</v>
      </c>
      <c r="L406" s="3">
        <f t="shared" si="22"/>
        <v>313.83680555555554</v>
      </c>
      <c r="M406" t="s">
        <v>430</v>
      </c>
      <c r="N406" t="s">
        <v>430</v>
      </c>
    </row>
    <row r="407" spans="1:14" ht="12.75">
      <c r="A407" t="s">
        <v>187</v>
      </c>
      <c r="B407" s="1">
        <v>36838</v>
      </c>
      <c r="C407" s="2">
        <v>0.838738425925926</v>
      </c>
      <c r="D407" t="s">
        <v>422</v>
      </c>
      <c r="E407">
        <v>0.678</v>
      </c>
      <c r="F407">
        <v>10.4199</v>
      </c>
      <c r="G407" t="s">
        <v>423</v>
      </c>
      <c r="H407">
        <v>1.67</v>
      </c>
      <c r="I407">
        <v>104.5927</v>
      </c>
      <c r="K407" s="2">
        <v>0.838888888888887</v>
      </c>
      <c r="L407" s="3">
        <f t="shared" si="22"/>
        <v>313.8388888888889</v>
      </c>
      <c r="M407">
        <f t="shared" si="20"/>
        <v>520.995</v>
      </c>
      <c r="N407">
        <f t="shared" si="21"/>
        <v>153.34676502123378</v>
      </c>
    </row>
    <row r="408" spans="1:14" ht="12.75">
      <c r="A408" t="s">
        <v>430</v>
      </c>
      <c r="B408" s="1">
        <v>36838</v>
      </c>
      <c r="C408">
        <f>AVERAGE(C407,C410)</f>
        <v>0.841869212962963</v>
      </c>
      <c r="D408" t="s">
        <v>422</v>
      </c>
      <c r="E408" t="s">
        <v>430</v>
      </c>
      <c r="F408" t="s">
        <v>430</v>
      </c>
      <c r="G408" t="s">
        <v>423</v>
      </c>
      <c r="H408" t="s">
        <v>430</v>
      </c>
      <c r="I408" t="s">
        <v>430</v>
      </c>
      <c r="K408" s="2">
        <v>0.84097222222222</v>
      </c>
      <c r="L408" s="3">
        <f t="shared" si="22"/>
        <v>313.8409722222222</v>
      </c>
      <c r="M408" t="s">
        <v>430</v>
      </c>
      <c r="N408" t="s">
        <v>430</v>
      </c>
    </row>
    <row r="409" spans="1:14" ht="12.75">
      <c r="A409" t="s">
        <v>430</v>
      </c>
      <c r="B409" s="1">
        <v>36838</v>
      </c>
      <c r="C409">
        <f>AVERAGE(C408,C410)</f>
        <v>0.8434346064814815</v>
      </c>
      <c r="D409" t="s">
        <v>422</v>
      </c>
      <c r="E409" t="s">
        <v>430</v>
      </c>
      <c r="F409" t="s">
        <v>430</v>
      </c>
      <c r="G409" t="s">
        <v>423</v>
      </c>
      <c r="H409" t="s">
        <v>430</v>
      </c>
      <c r="I409" t="s">
        <v>430</v>
      </c>
      <c r="K409" s="2">
        <v>0.843055555555553</v>
      </c>
      <c r="L409" s="3">
        <f t="shared" si="22"/>
        <v>313.84305555555557</v>
      </c>
      <c r="M409" t="s">
        <v>430</v>
      </c>
      <c r="N409" t="s">
        <v>430</v>
      </c>
    </row>
    <row r="410" spans="1:14" ht="12.75">
      <c r="A410" t="s">
        <v>188</v>
      </c>
      <c r="B410" s="1">
        <v>36838</v>
      </c>
      <c r="C410" s="2">
        <v>0.845</v>
      </c>
      <c r="D410" t="s">
        <v>422</v>
      </c>
      <c r="E410">
        <v>0.678</v>
      </c>
      <c r="F410">
        <v>10.2643</v>
      </c>
      <c r="G410" t="s">
        <v>423</v>
      </c>
      <c r="H410">
        <v>1.668</v>
      </c>
      <c r="I410">
        <v>105.9226</v>
      </c>
      <c r="K410" s="2">
        <v>0.845138888888888</v>
      </c>
      <c r="L410" s="3">
        <f t="shared" si="22"/>
        <v>313.84513888888887</v>
      </c>
      <c r="M410">
        <f t="shared" si="20"/>
        <v>513.215</v>
      </c>
      <c r="N410">
        <f t="shared" si="21"/>
        <v>154.90686984507673</v>
      </c>
    </row>
    <row r="411" spans="1:14" ht="12.75">
      <c r="A411" t="s">
        <v>189</v>
      </c>
      <c r="B411" s="1">
        <v>36838</v>
      </c>
      <c r="C411" s="2">
        <v>0.8471412037037037</v>
      </c>
      <c r="D411" t="s">
        <v>422</v>
      </c>
      <c r="E411">
        <v>0.676</v>
      </c>
      <c r="F411">
        <v>10.1398</v>
      </c>
      <c r="G411" t="s">
        <v>423</v>
      </c>
      <c r="H411">
        <v>1.668</v>
      </c>
      <c r="I411">
        <v>110.1979</v>
      </c>
      <c r="K411" s="2">
        <v>0.847222222222221</v>
      </c>
      <c r="L411" s="3">
        <f t="shared" si="22"/>
        <v>313.84722222222223</v>
      </c>
      <c r="M411">
        <f t="shared" si="20"/>
        <v>506.98999999999995</v>
      </c>
      <c r="N411">
        <f t="shared" si="21"/>
        <v>159.92222149059577</v>
      </c>
    </row>
    <row r="412" spans="1:14" ht="12.75">
      <c r="A412" t="s">
        <v>190</v>
      </c>
      <c r="B412" s="1">
        <v>36838</v>
      </c>
      <c r="C412" s="2">
        <v>0.8491666666666666</v>
      </c>
      <c r="D412" t="s">
        <v>422</v>
      </c>
      <c r="E412">
        <v>0.676</v>
      </c>
      <c r="F412">
        <v>10.6052</v>
      </c>
      <c r="G412" t="s">
        <v>423</v>
      </c>
      <c r="H412">
        <v>1.671</v>
      </c>
      <c r="I412">
        <v>109.8114</v>
      </c>
      <c r="K412" s="2">
        <v>0.849305555555554</v>
      </c>
      <c r="L412" s="3">
        <f t="shared" si="22"/>
        <v>313.84930555555553</v>
      </c>
      <c r="M412">
        <f t="shared" si="20"/>
        <v>530.26</v>
      </c>
      <c r="N412">
        <f t="shared" si="21"/>
        <v>159.46881859232124</v>
      </c>
    </row>
    <row r="413" spans="1:14" ht="12.75">
      <c r="A413" t="s">
        <v>191</v>
      </c>
      <c r="B413" s="1">
        <v>36838</v>
      </c>
      <c r="C413" s="2">
        <v>0.85125</v>
      </c>
      <c r="D413" t="s">
        <v>422</v>
      </c>
      <c r="E413">
        <v>0.676</v>
      </c>
      <c r="F413">
        <v>11.3399</v>
      </c>
      <c r="G413" t="s">
        <v>423</v>
      </c>
      <c r="H413">
        <v>1.668</v>
      </c>
      <c r="I413">
        <v>115.7897</v>
      </c>
      <c r="K413" s="2">
        <v>0.851388888888887</v>
      </c>
      <c r="L413" s="3">
        <f t="shared" si="22"/>
        <v>313.8513888888889</v>
      </c>
      <c r="M413">
        <f t="shared" si="20"/>
        <v>566.995</v>
      </c>
      <c r="N413">
        <f t="shared" si="21"/>
        <v>166.4819584286851</v>
      </c>
    </row>
    <row r="414" spans="1:14" ht="12.75">
      <c r="A414" t="s">
        <v>192</v>
      </c>
      <c r="B414" s="1">
        <v>36838</v>
      </c>
      <c r="C414" s="2">
        <v>0.8533333333333334</v>
      </c>
      <c r="D414" t="s">
        <v>422</v>
      </c>
      <c r="E414">
        <v>0.678</v>
      </c>
      <c r="F414">
        <v>13.069</v>
      </c>
      <c r="G414" t="s">
        <v>423</v>
      </c>
      <c r="H414">
        <v>1.67</v>
      </c>
      <c r="I414">
        <v>122.2344</v>
      </c>
      <c r="K414" s="2">
        <v>0.853472222222221</v>
      </c>
      <c r="L414" s="3">
        <f t="shared" si="22"/>
        <v>313.8534722222222</v>
      </c>
      <c r="M414">
        <f t="shared" si="20"/>
        <v>653.45</v>
      </c>
      <c r="N414">
        <f t="shared" si="21"/>
        <v>174.04223180128506</v>
      </c>
    </row>
    <row r="415" spans="1:14" ht="12.75">
      <c r="A415" t="s">
        <v>193</v>
      </c>
      <c r="B415" s="1">
        <v>36838</v>
      </c>
      <c r="C415" s="2">
        <v>0.8554282407407406</v>
      </c>
      <c r="D415" t="s">
        <v>422</v>
      </c>
      <c r="E415">
        <v>0.676</v>
      </c>
      <c r="F415">
        <v>10.3754</v>
      </c>
      <c r="G415" t="s">
        <v>423</v>
      </c>
      <c r="H415">
        <v>1.67</v>
      </c>
      <c r="I415">
        <v>112.4729</v>
      </c>
      <c r="K415" s="2">
        <v>0.855555555555554</v>
      </c>
      <c r="L415" s="3">
        <f t="shared" si="22"/>
        <v>313.85555555555555</v>
      </c>
      <c r="M415">
        <f t="shared" si="20"/>
        <v>518.7700000000001</v>
      </c>
      <c r="N415">
        <f t="shared" si="21"/>
        <v>162.5910225088999</v>
      </c>
    </row>
    <row r="416" spans="1:14" ht="12.75">
      <c r="A416" t="s">
        <v>194</v>
      </c>
      <c r="B416" s="1">
        <v>36838</v>
      </c>
      <c r="C416" s="2">
        <v>0.8575115740740741</v>
      </c>
      <c r="D416" t="s">
        <v>422</v>
      </c>
      <c r="E416">
        <v>0.678</v>
      </c>
      <c r="F416">
        <v>10.7265</v>
      </c>
      <c r="G416" t="s">
        <v>423</v>
      </c>
      <c r="H416">
        <v>1.668</v>
      </c>
      <c r="I416">
        <v>110.4878</v>
      </c>
      <c r="K416" s="2">
        <v>0.857638888888887</v>
      </c>
      <c r="L416" s="3">
        <f t="shared" si="22"/>
        <v>313.8576388888889</v>
      </c>
      <c r="M416">
        <f t="shared" si="20"/>
        <v>536.325</v>
      </c>
      <c r="N416">
        <f t="shared" si="21"/>
        <v>160.26230299178533</v>
      </c>
    </row>
    <row r="417" spans="1:14" ht="12.75">
      <c r="A417" t="s">
        <v>195</v>
      </c>
      <c r="B417" s="1">
        <v>36838</v>
      </c>
      <c r="C417" s="2">
        <v>0.8595949074074074</v>
      </c>
      <c r="D417" t="s">
        <v>422</v>
      </c>
      <c r="E417">
        <v>0.678</v>
      </c>
      <c r="F417">
        <v>10.265</v>
      </c>
      <c r="G417" t="s">
        <v>423</v>
      </c>
      <c r="H417">
        <v>1.668</v>
      </c>
      <c r="I417">
        <v>120.1908</v>
      </c>
      <c r="K417" s="2">
        <v>0.859722222222221</v>
      </c>
      <c r="L417" s="3">
        <f t="shared" si="22"/>
        <v>313.8597222222222</v>
      </c>
      <c r="M417">
        <f t="shared" si="20"/>
        <v>513.25</v>
      </c>
      <c r="N417">
        <f t="shared" si="21"/>
        <v>171.64488597227128</v>
      </c>
    </row>
    <row r="418" spans="1:14" ht="12.75">
      <c r="A418" t="s">
        <v>196</v>
      </c>
      <c r="B418" s="1">
        <v>36838</v>
      </c>
      <c r="C418" s="2">
        <v>0.8616782407407407</v>
      </c>
      <c r="D418" t="s">
        <v>422</v>
      </c>
      <c r="E418">
        <v>0.681</v>
      </c>
      <c r="F418">
        <v>9.9591</v>
      </c>
      <c r="G418" t="s">
        <v>423</v>
      </c>
      <c r="H418">
        <v>1.675</v>
      </c>
      <c r="I418">
        <v>109.5885</v>
      </c>
      <c r="K418" s="2">
        <v>0.861805555555553</v>
      </c>
      <c r="L418" s="3">
        <f t="shared" si="22"/>
        <v>313.8618055555556</v>
      </c>
      <c r="M418">
        <f t="shared" si="20"/>
        <v>497.9549999999999</v>
      </c>
      <c r="N418">
        <f t="shared" si="21"/>
        <v>159.20733474749485</v>
      </c>
    </row>
    <row r="419" spans="1:14" ht="12.75">
      <c r="A419" t="s">
        <v>197</v>
      </c>
      <c r="B419" s="1">
        <v>36838</v>
      </c>
      <c r="C419" s="2">
        <v>0.8637615740740742</v>
      </c>
      <c r="D419" t="s">
        <v>422</v>
      </c>
      <c r="E419">
        <v>0.678</v>
      </c>
      <c r="F419">
        <v>10.859</v>
      </c>
      <c r="G419" t="s">
        <v>423</v>
      </c>
      <c r="H419">
        <v>1.67</v>
      </c>
      <c r="I419">
        <v>110.9766</v>
      </c>
      <c r="K419" s="2">
        <v>0.863888888888886</v>
      </c>
      <c r="L419" s="3">
        <f t="shared" si="22"/>
        <v>313.8638888888889</v>
      </c>
      <c r="M419">
        <f t="shared" si="20"/>
        <v>542.95</v>
      </c>
      <c r="N419">
        <f t="shared" si="21"/>
        <v>160.83571395343247</v>
      </c>
    </row>
    <row r="420" spans="1:14" ht="12.75">
      <c r="A420" t="s">
        <v>198</v>
      </c>
      <c r="B420" s="1">
        <v>36838</v>
      </c>
      <c r="C420" s="2">
        <v>0.8658449074074074</v>
      </c>
      <c r="D420" t="s">
        <v>422</v>
      </c>
      <c r="E420">
        <v>0.678</v>
      </c>
      <c r="F420">
        <v>10.4414</v>
      </c>
      <c r="G420" t="s">
        <v>423</v>
      </c>
      <c r="H420">
        <v>1.67</v>
      </c>
      <c r="I420">
        <v>113.5009</v>
      </c>
      <c r="K420" s="2">
        <v>0.865972222222221</v>
      </c>
      <c r="L420" s="3">
        <f t="shared" si="22"/>
        <v>313.86597222222224</v>
      </c>
      <c r="M420">
        <f t="shared" si="20"/>
        <v>522.0699999999999</v>
      </c>
      <c r="N420">
        <f t="shared" si="21"/>
        <v>163.79696863936877</v>
      </c>
    </row>
    <row r="421" spans="1:14" ht="12.75">
      <c r="A421" t="s">
        <v>199</v>
      </c>
      <c r="B421" s="1">
        <v>36838</v>
      </c>
      <c r="C421" s="2">
        <v>0.8679398148148149</v>
      </c>
      <c r="D421" t="s">
        <v>422</v>
      </c>
      <c r="E421">
        <v>0.678</v>
      </c>
      <c r="F421">
        <v>11.112</v>
      </c>
      <c r="G421" t="s">
        <v>423</v>
      </c>
      <c r="H421">
        <v>1.671</v>
      </c>
      <c r="I421">
        <v>109.8619</v>
      </c>
      <c r="K421" s="2">
        <v>0.868055555555554</v>
      </c>
      <c r="L421" s="3">
        <f t="shared" si="22"/>
        <v>313.86805555555554</v>
      </c>
      <c r="M421">
        <f t="shared" si="20"/>
        <v>555.6</v>
      </c>
      <c r="N421">
        <f t="shared" si="21"/>
        <v>159.52806010943087</v>
      </c>
    </row>
    <row r="422" spans="1:14" ht="12.75">
      <c r="A422" t="s">
        <v>200</v>
      </c>
      <c r="B422" s="1">
        <v>36838</v>
      </c>
      <c r="C422" s="2">
        <v>0.870011574074074</v>
      </c>
      <c r="D422" t="s">
        <v>422</v>
      </c>
      <c r="E422">
        <v>0.678</v>
      </c>
      <c r="F422">
        <v>10.4137</v>
      </c>
      <c r="G422" t="s">
        <v>423</v>
      </c>
      <c r="H422">
        <v>1.67</v>
      </c>
      <c r="I422">
        <v>110.4121</v>
      </c>
      <c r="K422" s="2">
        <v>0.870138888888887</v>
      </c>
      <c r="L422" s="3">
        <f t="shared" si="22"/>
        <v>313.8701388888889</v>
      </c>
      <c r="M422">
        <f t="shared" si="20"/>
        <v>520.6850000000001</v>
      </c>
      <c r="N422">
        <f t="shared" si="21"/>
        <v>160.1734993710884</v>
      </c>
    </row>
    <row r="423" spans="1:14" ht="12.75">
      <c r="A423" t="s">
        <v>201</v>
      </c>
      <c r="B423" s="1">
        <v>36838</v>
      </c>
      <c r="C423" s="2">
        <v>0.8721064814814815</v>
      </c>
      <c r="D423" t="s">
        <v>422</v>
      </c>
      <c r="E423">
        <v>0.678</v>
      </c>
      <c r="F423">
        <v>10.906</v>
      </c>
      <c r="G423" t="s">
        <v>423</v>
      </c>
      <c r="H423">
        <v>1.668</v>
      </c>
      <c r="I423">
        <v>110.5315</v>
      </c>
      <c r="K423" s="2">
        <v>0.87222222222222</v>
      </c>
      <c r="L423" s="3">
        <f t="shared" si="22"/>
        <v>313.8722222222222</v>
      </c>
      <c r="M423">
        <f t="shared" si="20"/>
        <v>545.3</v>
      </c>
      <c r="N423">
        <f t="shared" si="21"/>
        <v>160.3135674333238</v>
      </c>
    </row>
    <row r="424" spans="1:14" ht="12.75">
      <c r="A424" t="s">
        <v>202</v>
      </c>
      <c r="B424" s="1">
        <v>36838</v>
      </c>
      <c r="C424" s="2">
        <v>0.8741898148148147</v>
      </c>
      <c r="D424" t="s">
        <v>422</v>
      </c>
      <c r="E424">
        <v>0.676</v>
      </c>
      <c r="F424">
        <v>10.6707</v>
      </c>
      <c r="G424" t="s">
        <v>423</v>
      </c>
      <c r="H424">
        <v>1.67</v>
      </c>
      <c r="I424">
        <v>114.7115</v>
      </c>
      <c r="K424" s="2">
        <v>0.874305555555553</v>
      </c>
      <c r="L424" s="3">
        <f t="shared" si="22"/>
        <v>313.87430555555557</v>
      </c>
      <c r="M424">
        <f t="shared" si="20"/>
        <v>533.5350000000001</v>
      </c>
      <c r="N424">
        <f t="shared" si="21"/>
        <v>165.21712271091124</v>
      </c>
    </row>
    <row r="425" spans="1:14" ht="12.75">
      <c r="A425" t="s">
        <v>203</v>
      </c>
      <c r="B425" s="1">
        <v>36838</v>
      </c>
      <c r="C425" s="2">
        <v>0.8762731481481482</v>
      </c>
      <c r="D425" t="s">
        <v>422</v>
      </c>
      <c r="E425">
        <v>0.678</v>
      </c>
      <c r="F425">
        <v>11.0064</v>
      </c>
      <c r="G425" t="s">
        <v>423</v>
      </c>
      <c r="H425">
        <v>1.671</v>
      </c>
      <c r="I425">
        <v>126.2864</v>
      </c>
      <c r="K425" s="2">
        <v>0.876388888888886</v>
      </c>
      <c r="L425" s="3">
        <f t="shared" si="22"/>
        <v>313.87638888888887</v>
      </c>
      <c r="M425">
        <f t="shared" si="20"/>
        <v>550.3199999999999</v>
      </c>
      <c r="N425">
        <f t="shared" si="21"/>
        <v>178.79563036223826</v>
      </c>
    </row>
    <row r="426" spans="1:14" ht="12.75">
      <c r="A426" t="s">
        <v>430</v>
      </c>
      <c r="B426" s="1">
        <v>36838</v>
      </c>
      <c r="C426">
        <f>AVERAGE(C425,C427)</f>
        <v>0.8783564814814815</v>
      </c>
      <c r="D426" t="s">
        <v>422</v>
      </c>
      <c r="E426" t="s">
        <v>430</v>
      </c>
      <c r="F426" t="s">
        <v>430</v>
      </c>
      <c r="G426" t="s">
        <v>423</v>
      </c>
      <c r="H426" t="s">
        <v>430</v>
      </c>
      <c r="I426" t="s">
        <v>430</v>
      </c>
      <c r="K426" s="2">
        <v>0.878472222222221</v>
      </c>
      <c r="L426" s="3">
        <f t="shared" si="22"/>
        <v>313.87847222222223</v>
      </c>
      <c r="M426" t="s">
        <v>430</v>
      </c>
      <c r="N426" t="s">
        <v>430</v>
      </c>
    </row>
    <row r="427" spans="1:14" ht="12.75">
      <c r="A427" t="s">
        <v>204</v>
      </c>
      <c r="B427" s="1">
        <v>36838</v>
      </c>
      <c r="C427" s="2">
        <v>0.8804398148148148</v>
      </c>
      <c r="D427" t="s">
        <v>422</v>
      </c>
      <c r="E427">
        <v>0.678</v>
      </c>
      <c r="F427">
        <v>10.3601</v>
      </c>
      <c r="G427" t="s">
        <v>423</v>
      </c>
      <c r="H427">
        <v>1.671</v>
      </c>
      <c r="I427">
        <v>112.4809</v>
      </c>
      <c r="K427" s="2">
        <v>0.880555555555554</v>
      </c>
      <c r="L427" s="3">
        <f t="shared" si="22"/>
        <v>313.88055555555553</v>
      </c>
      <c r="M427">
        <f t="shared" si="20"/>
        <v>518.0049999999999</v>
      </c>
      <c r="N427">
        <f t="shared" si="21"/>
        <v>162.6004073036896</v>
      </c>
    </row>
    <row r="428" spans="1:14" ht="12.75">
      <c r="A428" t="s">
        <v>205</v>
      </c>
      <c r="B428" s="1">
        <v>36838</v>
      </c>
      <c r="C428" s="2">
        <v>0.8825231481481483</v>
      </c>
      <c r="D428" t="s">
        <v>422</v>
      </c>
      <c r="E428">
        <v>0.678</v>
      </c>
      <c r="F428">
        <v>10.2757</v>
      </c>
      <c r="G428" t="s">
        <v>423</v>
      </c>
      <c r="H428">
        <v>1.671</v>
      </c>
      <c r="I428">
        <v>113.438</v>
      </c>
      <c r="K428" s="2">
        <v>0.882638888888887</v>
      </c>
      <c r="L428" s="3">
        <f t="shared" si="22"/>
        <v>313.8826388888889</v>
      </c>
      <c r="M428">
        <f t="shared" si="20"/>
        <v>513.7850000000001</v>
      </c>
      <c r="N428">
        <f t="shared" si="21"/>
        <v>163.72318069033523</v>
      </c>
    </row>
    <row r="429" spans="1:14" ht="12.75">
      <c r="A429" t="s">
        <v>206</v>
      </c>
      <c r="B429" s="1">
        <v>36838</v>
      </c>
      <c r="C429" s="2">
        <v>0.8846180555555555</v>
      </c>
      <c r="D429" t="s">
        <v>422</v>
      </c>
      <c r="E429">
        <v>0.678</v>
      </c>
      <c r="F429">
        <v>10.3051</v>
      </c>
      <c r="G429" t="s">
        <v>423</v>
      </c>
      <c r="H429">
        <v>1.668</v>
      </c>
      <c r="I429">
        <v>121.5212</v>
      </c>
      <c r="K429" s="2">
        <v>0.884722222222221</v>
      </c>
      <c r="L429" s="3">
        <f t="shared" si="22"/>
        <v>313.8847222222222</v>
      </c>
      <c r="M429">
        <f t="shared" si="20"/>
        <v>515.255</v>
      </c>
      <c r="N429">
        <f t="shared" si="21"/>
        <v>173.20557734578856</v>
      </c>
    </row>
    <row r="430" spans="1:14" ht="12.75">
      <c r="A430" t="s">
        <v>207</v>
      </c>
      <c r="B430" s="1">
        <v>36838</v>
      </c>
      <c r="C430" s="2">
        <v>0.8867013888888889</v>
      </c>
      <c r="D430" t="s">
        <v>422</v>
      </c>
      <c r="E430">
        <v>0.678</v>
      </c>
      <c r="F430">
        <v>10.5976</v>
      </c>
      <c r="G430" t="s">
        <v>423</v>
      </c>
      <c r="H430">
        <v>1.67</v>
      </c>
      <c r="I430">
        <v>127.1969</v>
      </c>
      <c r="K430" s="2">
        <v>0.886805555555554</v>
      </c>
      <c r="L430" s="3">
        <f t="shared" si="22"/>
        <v>313.88680555555555</v>
      </c>
      <c r="M430">
        <f t="shared" si="20"/>
        <v>529.88</v>
      </c>
      <c r="N430">
        <f t="shared" si="21"/>
        <v>179.86373731923427</v>
      </c>
    </row>
    <row r="431" spans="1:14" ht="12.75">
      <c r="A431" t="s">
        <v>430</v>
      </c>
      <c r="B431" s="1">
        <v>36838</v>
      </c>
      <c r="C431">
        <f>AVERAGE(C430,C432)</f>
        <v>0.8887847222222223</v>
      </c>
      <c r="D431" t="s">
        <v>422</v>
      </c>
      <c r="E431" t="s">
        <v>430</v>
      </c>
      <c r="F431" t="s">
        <v>430</v>
      </c>
      <c r="G431" t="s">
        <v>423</v>
      </c>
      <c r="H431" t="s">
        <v>430</v>
      </c>
      <c r="I431" t="s">
        <v>430</v>
      </c>
      <c r="K431" s="2">
        <v>0.888888888888887</v>
      </c>
      <c r="L431" s="3">
        <f t="shared" si="22"/>
        <v>313.8888888888889</v>
      </c>
      <c r="M431" t="s">
        <v>430</v>
      </c>
      <c r="N431" t="s">
        <v>430</v>
      </c>
    </row>
    <row r="432" spans="1:14" ht="12.75">
      <c r="A432" t="s">
        <v>208</v>
      </c>
      <c r="B432" s="1">
        <v>36838</v>
      </c>
      <c r="C432" s="2">
        <v>0.8908680555555556</v>
      </c>
      <c r="D432" t="s">
        <v>422</v>
      </c>
      <c r="E432">
        <v>0.676</v>
      </c>
      <c r="F432">
        <v>9.5376</v>
      </c>
      <c r="G432" t="s">
        <v>423</v>
      </c>
      <c r="H432">
        <v>1.67</v>
      </c>
      <c r="I432">
        <v>117.7181</v>
      </c>
      <c r="K432" s="2">
        <v>0.890972222222221</v>
      </c>
      <c r="L432" s="3">
        <f t="shared" si="22"/>
        <v>313.8909722222222</v>
      </c>
      <c r="M432">
        <f t="shared" si="20"/>
        <v>476.87999999999994</v>
      </c>
      <c r="N432">
        <f t="shared" si="21"/>
        <v>168.74416321272807</v>
      </c>
    </row>
    <row r="433" spans="1:14" ht="12.75">
      <c r="A433" t="s">
        <v>209</v>
      </c>
      <c r="B433" s="1">
        <v>36838</v>
      </c>
      <c r="C433" s="2">
        <v>0.8929513888888888</v>
      </c>
      <c r="D433" t="s">
        <v>422</v>
      </c>
      <c r="E433">
        <v>0.678</v>
      </c>
      <c r="F433">
        <v>10.479</v>
      </c>
      <c r="G433" t="s">
        <v>423</v>
      </c>
      <c r="H433">
        <v>1.668</v>
      </c>
      <c r="I433">
        <v>122.0856</v>
      </c>
      <c r="K433" s="2">
        <v>0.893055555555553</v>
      </c>
      <c r="L433" s="3">
        <f t="shared" si="22"/>
        <v>313.8930555555556</v>
      </c>
      <c r="M433">
        <f aca="true" t="shared" si="23" ref="M433:M484">500*F433/$O$6</f>
        <v>523.95</v>
      </c>
      <c r="N433">
        <f aca="true" t="shared" si="24" ref="N433:N484">(277-103)/(210-(AVERAGE($Q$4,$P$367)))*I433+277-((277-103)/(210-(AVERAGE($Q$4,$P$367)))*210)</f>
        <v>173.86767461819775</v>
      </c>
    </row>
    <row r="434" spans="1:14" ht="12.75">
      <c r="A434" t="s">
        <v>210</v>
      </c>
      <c r="B434" s="1">
        <v>36838</v>
      </c>
      <c r="C434" s="2">
        <v>0.8950347222222222</v>
      </c>
      <c r="D434" t="s">
        <v>422</v>
      </c>
      <c r="E434">
        <v>0.676</v>
      </c>
      <c r="F434">
        <v>10.6778</v>
      </c>
      <c r="G434" t="s">
        <v>423</v>
      </c>
      <c r="H434">
        <v>1.668</v>
      </c>
      <c r="I434">
        <v>130.3745</v>
      </c>
      <c r="K434" s="2">
        <v>0.895138888888886</v>
      </c>
      <c r="L434" s="3">
        <f t="shared" si="22"/>
        <v>313.8951388888889</v>
      </c>
      <c r="M434">
        <f t="shared" si="23"/>
        <v>533.89</v>
      </c>
      <c r="N434">
        <f t="shared" si="24"/>
        <v>183.5913778096797</v>
      </c>
    </row>
    <row r="435" spans="1:14" ht="12.75">
      <c r="A435" t="s">
        <v>211</v>
      </c>
      <c r="B435" s="1">
        <v>36838</v>
      </c>
      <c r="C435" s="2">
        <v>0.8971296296296297</v>
      </c>
      <c r="D435" t="s">
        <v>422</v>
      </c>
      <c r="E435">
        <v>0.678</v>
      </c>
      <c r="F435">
        <v>10.3175</v>
      </c>
      <c r="G435" t="s">
        <v>423</v>
      </c>
      <c r="H435">
        <v>1.668</v>
      </c>
      <c r="I435">
        <v>122.6022</v>
      </c>
      <c r="K435" s="2">
        <v>0.897222222222221</v>
      </c>
      <c r="L435" s="3">
        <f t="shared" si="22"/>
        <v>313.89722222222224</v>
      </c>
      <c r="M435">
        <f t="shared" si="23"/>
        <v>515.875</v>
      </c>
      <c r="N435">
        <f t="shared" si="24"/>
        <v>174.4736977417388</v>
      </c>
    </row>
    <row r="436" spans="1:14" ht="12.75">
      <c r="A436" t="s">
        <v>212</v>
      </c>
      <c r="B436" s="1">
        <v>36838</v>
      </c>
      <c r="C436" s="2">
        <v>0.8992129629629629</v>
      </c>
      <c r="D436" t="s">
        <v>422</v>
      </c>
      <c r="E436">
        <v>0.678</v>
      </c>
      <c r="F436">
        <v>11.0478</v>
      </c>
      <c r="G436" t="s">
        <v>423</v>
      </c>
      <c r="H436">
        <v>1.668</v>
      </c>
      <c r="I436">
        <v>119.0369</v>
      </c>
      <c r="K436" s="2">
        <v>0.899305555555554</v>
      </c>
      <c r="L436" s="3">
        <f t="shared" si="22"/>
        <v>313.89930555555554</v>
      </c>
      <c r="M436">
        <f t="shared" si="23"/>
        <v>552.3900000000001</v>
      </c>
      <c r="N436">
        <f t="shared" si="24"/>
        <v>170.2912466338004</v>
      </c>
    </row>
    <row r="437" spans="1:14" ht="12.75">
      <c r="A437" t="s">
        <v>213</v>
      </c>
      <c r="B437" s="1">
        <v>36838</v>
      </c>
      <c r="C437" s="2">
        <v>0.9012962962962963</v>
      </c>
      <c r="D437" t="s">
        <v>422</v>
      </c>
      <c r="E437">
        <v>0.678</v>
      </c>
      <c r="F437">
        <v>9.9746</v>
      </c>
      <c r="G437" t="s">
        <v>423</v>
      </c>
      <c r="H437">
        <v>1.67</v>
      </c>
      <c r="I437">
        <v>112.457</v>
      </c>
      <c r="K437" s="2">
        <v>0.901388888888887</v>
      </c>
      <c r="L437" s="3">
        <f t="shared" si="22"/>
        <v>313.9013888888889</v>
      </c>
      <c r="M437">
        <f t="shared" si="23"/>
        <v>498.73</v>
      </c>
      <c r="N437">
        <f t="shared" si="24"/>
        <v>162.57237022925554</v>
      </c>
    </row>
    <row r="438" spans="1:14" ht="12.75">
      <c r="A438" t="s">
        <v>214</v>
      </c>
      <c r="B438" s="1">
        <v>36838</v>
      </c>
      <c r="C438" s="2">
        <v>0.9033796296296296</v>
      </c>
      <c r="D438" t="s">
        <v>422</v>
      </c>
      <c r="E438">
        <v>0.678</v>
      </c>
      <c r="F438">
        <v>11.483</v>
      </c>
      <c r="G438" t="s">
        <v>423</v>
      </c>
      <c r="H438">
        <v>1.671</v>
      </c>
      <c r="I438">
        <v>118.0198</v>
      </c>
      <c r="K438" s="2">
        <v>0.90347222222222</v>
      </c>
      <c r="L438" s="3">
        <f t="shared" si="22"/>
        <v>313.9034722222222</v>
      </c>
      <c r="M438">
        <f t="shared" si="23"/>
        <v>574.15</v>
      </c>
      <c r="N438">
        <f t="shared" si="24"/>
        <v>169.0980872862324</v>
      </c>
    </row>
    <row r="439" spans="1:14" ht="12.75">
      <c r="A439" t="s">
        <v>215</v>
      </c>
      <c r="B439" s="1">
        <v>36838</v>
      </c>
      <c r="C439" s="2">
        <v>0.905462962962963</v>
      </c>
      <c r="D439" t="s">
        <v>422</v>
      </c>
      <c r="E439">
        <v>0.676</v>
      </c>
      <c r="F439">
        <v>11.1948</v>
      </c>
      <c r="G439" t="s">
        <v>423</v>
      </c>
      <c r="H439">
        <v>1.673</v>
      </c>
      <c r="I439">
        <v>120.6762</v>
      </c>
      <c r="K439" s="2">
        <v>0.905555555555553</v>
      </c>
      <c r="L439" s="3">
        <f t="shared" si="22"/>
        <v>313.90555555555557</v>
      </c>
      <c r="M439">
        <f t="shared" si="23"/>
        <v>559.74</v>
      </c>
      <c r="N439">
        <f t="shared" si="24"/>
        <v>172.21430839613268</v>
      </c>
    </row>
    <row r="440" spans="1:14" ht="12.75">
      <c r="A440" t="s">
        <v>216</v>
      </c>
      <c r="B440" s="1">
        <v>36838</v>
      </c>
      <c r="C440" s="2">
        <v>0.9075462962962964</v>
      </c>
      <c r="D440" t="s">
        <v>422</v>
      </c>
      <c r="E440">
        <v>0.676</v>
      </c>
      <c r="F440">
        <v>10.7438</v>
      </c>
      <c r="G440" t="s">
        <v>423</v>
      </c>
      <c r="H440">
        <v>1.671</v>
      </c>
      <c r="I440">
        <v>115.7749</v>
      </c>
      <c r="K440" s="2">
        <v>0.907638888888886</v>
      </c>
      <c r="L440" s="3">
        <f t="shared" si="22"/>
        <v>313.90763888888887</v>
      </c>
      <c r="M440">
        <f t="shared" si="23"/>
        <v>537.19</v>
      </c>
      <c r="N440">
        <f t="shared" si="24"/>
        <v>166.4645965583243</v>
      </c>
    </row>
    <row r="441" spans="1:14" ht="12.75">
      <c r="A441" t="s">
        <v>430</v>
      </c>
      <c r="B441" s="1">
        <v>36838</v>
      </c>
      <c r="C441">
        <f>AVERAGE(C440,C442)</f>
        <v>0.9096354166666667</v>
      </c>
      <c r="D441" t="s">
        <v>422</v>
      </c>
      <c r="E441" t="s">
        <v>430</v>
      </c>
      <c r="F441" t="s">
        <v>430</v>
      </c>
      <c r="G441" t="s">
        <v>423</v>
      </c>
      <c r="H441" t="s">
        <v>430</v>
      </c>
      <c r="I441" t="s">
        <v>430</v>
      </c>
      <c r="K441" s="2">
        <v>0.909722222222221</v>
      </c>
      <c r="L441" s="3">
        <f t="shared" si="22"/>
        <v>313.90972222222223</v>
      </c>
      <c r="M441" t="s">
        <v>430</v>
      </c>
      <c r="N441" t="s">
        <v>430</v>
      </c>
    </row>
    <row r="442" spans="1:14" ht="12.75">
      <c r="A442" t="s">
        <v>217</v>
      </c>
      <c r="B442" s="1">
        <v>36838</v>
      </c>
      <c r="C442" s="2">
        <v>0.911724537037037</v>
      </c>
      <c r="D442" t="s">
        <v>422</v>
      </c>
      <c r="E442">
        <v>0.678</v>
      </c>
      <c r="F442">
        <v>10.093</v>
      </c>
      <c r="G442" t="s">
        <v>423</v>
      </c>
      <c r="H442">
        <v>1.668</v>
      </c>
      <c r="I442">
        <v>118.1979</v>
      </c>
      <c r="K442" s="2">
        <v>0.911805555555554</v>
      </c>
      <c r="L442" s="3">
        <f t="shared" si="22"/>
        <v>313.91180555555553</v>
      </c>
      <c r="M442">
        <f t="shared" si="23"/>
        <v>504.65</v>
      </c>
      <c r="N442">
        <f t="shared" si="24"/>
        <v>169.3070162802368</v>
      </c>
    </row>
    <row r="443" spans="1:14" ht="12.75">
      <c r="A443" t="s">
        <v>218</v>
      </c>
      <c r="B443" s="1">
        <v>36838</v>
      </c>
      <c r="C443" s="2">
        <v>0.9138078703703704</v>
      </c>
      <c r="D443" t="s">
        <v>422</v>
      </c>
      <c r="E443">
        <v>0.678</v>
      </c>
      <c r="F443">
        <v>10.829</v>
      </c>
      <c r="G443" t="s">
        <v>423</v>
      </c>
      <c r="H443">
        <v>1.668</v>
      </c>
      <c r="I443">
        <v>116.5259</v>
      </c>
      <c r="K443" s="2">
        <v>0.913888888888887</v>
      </c>
      <c r="L443" s="3">
        <f t="shared" si="22"/>
        <v>313.9138888888889</v>
      </c>
      <c r="M443">
        <f t="shared" si="23"/>
        <v>541.45</v>
      </c>
      <c r="N443">
        <f t="shared" si="24"/>
        <v>167.3455941692018</v>
      </c>
    </row>
    <row r="444" spans="1:14" ht="12.75">
      <c r="A444" t="s">
        <v>219</v>
      </c>
      <c r="B444" s="1">
        <v>36838</v>
      </c>
      <c r="C444" s="2">
        <v>0.9158912037037038</v>
      </c>
      <c r="D444" t="s">
        <v>422</v>
      </c>
      <c r="E444">
        <v>0.678</v>
      </c>
      <c r="F444">
        <v>11.0198</v>
      </c>
      <c r="G444" t="s">
        <v>423</v>
      </c>
      <c r="H444">
        <v>1.671</v>
      </c>
      <c r="I444">
        <v>114.288</v>
      </c>
      <c r="K444" s="2">
        <v>0.915972222222221</v>
      </c>
      <c r="L444" s="3">
        <f t="shared" si="22"/>
        <v>313.9159722222222</v>
      </c>
      <c r="M444">
        <f t="shared" si="23"/>
        <v>550.99</v>
      </c>
      <c r="N444">
        <f t="shared" si="24"/>
        <v>164.72031513673463</v>
      </c>
    </row>
    <row r="445" spans="1:14" ht="12.75">
      <c r="A445" t="s">
        <v>220</v>
      </c>
      <c r="B445" s="1">
        <v>36838</v>
      </c>
      <c r="C445" s="2">
        <v>0.917974537037037</v>
      </c>
      <c r="D445" t="s">
        <v>422</v>
      </c>
      <c r="E445">
        <v>0.678</v>
      </c>
      <c r="F445">
        <v>10.0765</v>
      </c>
      <c r="G445" t="s">
        <v>423</v>
      </c>
      <c r="H445">
        <v>1.671</v>
      </c>
      <c r="I445">
        <v>115.1754</v>
      </c>
      <c r="K445" s="2">
        <v>0.918055555555554</v>
      </c>
      <c r="L445" s="3">
        <f t="shared" si="22"/>
        <v>313.91805555555555</v>
      </c>
      <c r="M445">
        <f t="shared" si="23"/>
        <v>503.825</v>
      </c>
      <c r="N445">
        <f t="shared" si="24"/>
        <v>165.7613234987755</v>
      </c>
    </row>
    <row r="446" spans="1:14" ht="12.75">
      <c r="A446" t="s">
        <v>221</v>
      </c>
      <c r="B446" s="1">
        <v>36838</v>
      </c>
      <c r="C446" s="2">
        <v>0.9200578703703703</v>
      </c>
      <c r="D446" t="s">
        <v>422</v>
      </c>
      <c r="E446">
        <v>0.678</v>
      </c>
      <c r="F446">
        <v>10.7912</v>
      </c>
      <c r="G446" t="s">
        <v>423</v>
      </c>
      <c r="H446">
        <v>1.673</v>
      </c>
      <c r="I446">
        <v>112.0874</v>
      </c>
      <c r="K446" s="2">
        <v>0.920138888888887</v>
      </c>
      <c r="L446" s="3">
        <f t="shared" si="22"/>
        <v>313.9201388888889</v>
      </c>
      <c r="M446">
        <f t="shared" si="23"/>
        <v>539.5600000000001</v>
      </c>
      <c r="N446">
        <f t="shared" si="24"/>
        <v>162.13879270997407</v>
      </c>
    </row>
    <row r="447" spans="1:14" ht="12.75">
      <c r="A447" t="s">
        <v>222</v>
      </c>
      <c r="B447" s="1">
        <v>36838</v>
      </c>
      <c r="C447" s="2">
        <v>0.9221412037037037</v>
      </c>
      <c r="D447" t="s">
        <v>422</v>
      </c>
      <c r="E447">
        <v>0.676</v>
      </c>
      <c r="F447">
        <v>11.2302</v>
      </c>
      <c r="G447" t="s">
        <v>423</v>
      </c>
      <c r="H447">
        <v>1.671</v>
      </c>
      <c r="I447">
        <v>114.063</v>
      </c>
      <c r="K447" s="2">
        <v>0.922222222222221</v>
      </c>
      <c r="L447" s="3">
        <f t="shared" si="22"/>
        <v>313.9222222222222</v>
      </c>
      <c r="M447">
        <f t="shared" si="23"/>
        <v>561.51</v>
      </c>
      <c r="N447">
        <f t="shared" si="24"/>
        <v>164.45636778327597</v>
      </c>
    </row>
    <row r="448" spans="1:14" ht="12.75">
      <c r="A448" t="s">
        <v>223</v>
      </c>
      <c r="B448" s="1">
        <v>36838</v>
      </c>
      <c r="C448" s="2">
        <v>0.9242361111111111</v>
      </c>
      <c r="D448" t="s">
        <v>422</v>
      </c>
      <c r="E448">
        <v>0.676</v>
      </c>
      <c r="F448">
        <v>11.2321</v>
      </c>
      <c r="G448" t="s">
        <v>423</v>
      </c>
      <c r="H448">
        <v>1.668</v>
      </c>
      <c r="I448">
        <v>112.9712</v>
      </c>
      <c r="K448" s="2">
        <v>0.924305555555553</v>
      </c>
      <c r="L448" s="3">
        <f t="shared" si="22"/>
        <v>313.9243055555556</v>
      </c>
      <c r="M448">
        <f t="shared" si="23"/>
        <v>561.605</v>
      </c>
      <c r="N448">
        <f t="shared" si="24"/>
        <v>163.1755779143597</v>
      </c>
    </row>
    <row r="449" spans="1:14" ht="12.75">
      <c r="A449" t="s">
        <v>224</v>
      </c>
      <c r="B449" s="1">
        <v>36838</v>
      </c>
      <c r="C449" s="2">
        <v>0.9263194444444444</v>
      </c>
      <c r="D449" t="s">
        <v>422</v>
      </c>
      <c r="E449">
        <v>0.68</v>
      </c>
      <c r="F449">
        <v>10.485</v>
      </c>
      <c r="G449" t="s">
        <v>423</v>
      </c>
      <c r="H449">
        <v>1.671</v>
      </c>
      <c r="I449">
        <v>115.1321</v>
      </c>
      <c r="K449" s="2">
        <v>0.926388888888886</v>
      </c>
      <c r="L449" s="3">
        <f t="shared" si="22"/>
        <v>313.9263888888889</v>
      </c>
      <c r="M449">
        <f t="shared" si="23"/>
        <v>524.25</v>
      </c>
      <c r="N449">
        <f t="shared" si="24"/>
        <v>165.7105282969766</v>
      </c>
    </row>
    <row r="450" spans="1:14" ht="12.75">
      <c r="A450" t="s">
        <v>225</v>
      </c>
      <c r="B450" s="1">
        <v>36838</v>
      </c>
      <c r="C450" s="2">
        <v>0.9284027777777778</v>
      </c>
      <c r="D450" t="s">
        <v>422</v>
      </c>
      <c r="E450">
        <v>0.678</v>
      </c>
      <c r="F450">
        <v>10.3169</v>
      </c>
      <c r="G450" t="s">
        <v>423</v>
      </c>
      <c r="H450">
        <v>1.671</v>
      </c>
      <c r="I450">
        <v>116.4409</v>
      </c>
      <c r="K450" s="2">
        <v>0.928472222222221</v>
      </c>
      <c r="L450" s="3">
        <f t="shared" si="22"/>
        <v>313.92847222222224</v>
      </c>
      <c r="M450">
        <f t="shared" si="23"/>
        <v>515.845</v>
      </c>
      <c r="N450">
        <f t="shared" si="24"/>
        <v>167.24588072456189</v>
      </c>
    </row>
    <row r="451" spans="1:14" ht="12.75">
      <c r="A451" t="s">
        <v>226</v>
      </c>
      <c r="B451" s="1">
        <v>36838</v>
      </c>
      <c r="C451" s="2">
        <v>0.9304861111111111</v>
      </c>
      <c r="D451" t="s">
        <v>422</v>
      </c>
      <c r="E451">
        <v>0.676</v>
      </c>
      <c r="F451">
        <v>10.2309</v>
      </c>
      <c r="G451" t="s">
        <v>423</v>
      </c>
      <c r="H451">
        <v>1.671</v>
      </c>
      <c r="I451">
        <v>109.5155</v>
      </c>
      <c r="K451" s="2">
        <v>0.930555555555554</v>
      </c>
      <c r="L451" s="3">
        <f t="shared" si="22"/>
        <v>313.93055555555554</v>
      </c>
      <c r="M451">
        <f t="shared" si="23"/>
        <v>511.54499999999996</v>
      </c>
      <c r="N451">
        <f t="shared" si="24"/>
        <v>159.1216984950394</v>
      </c>
    </row>
    <row r="452" spans="1:14" ht="12.75">
      <c r="A452" t="s">
        <v>227</v>
      </c>
      <c r="B452" s="1">
        <v>36838</v>
      </c>
      <c r="C452" s="2">
        <v>0.9325694444444445</v>
      </c>
      <c r="D452" t="s">
        <v>422</v>
      </c>
      <c r="E452">
        <v>0.676</v>
      </c>
      <c r="F452">
        <v>9.8959</v>
      </c>
      <c r="G452" t="s">
        <v>423</v>
      </c>
      <c r="H452">
        <v>1.671</v>
      </c>
      <c r="I452">
        <v>115.1463</v>
      </c>
      <c r="K452" s="2">
        <v>0.932638888888887</v>
      </c>
      <c r="L452" s="3">
        <f t="shared" si="22"/>
        <v>313.9326388888889</v>
      </c>
      <c r="M452">
        <f t="shared" si="23"/>
        <v>494.79499999999996</v>
      </c>
      <c r="N452">
        <f t="shared" si="24"/>
        <v>165.7271863077282</v>
      </c>
    </row>
    <row r="453" spans="1:14" ht="12.75">
      <c r="A453" t="s">
        <v>228</v>
      </c>
      <c r="B453" s="1">
        <v>36838</v>
      </c>
      <c r="C453" s="2">
        <v>0.9346527777777777</v>
      </c>
      <c r="D453" t="s">
        <v>422</v>
      </c>
      <c r="E453">
        <v>0.678</v>
      </c>
      <c r="F453">
        <v>9.8041</v>
      </c>
      <c r="G453" t="s">
        <v>423</v>
      </c>
      <c r="H453">
        <v>1.668</v>
      </c>
      <c r="I453">
        <v>112.4543</v>
      </c>
      <c r="K453" s="2">
        <v>0.93472222222222</v>
      </c>
      <c r="L453" s="3">
        <f t="shared" si="22"/>
        <v>313.9347222222222</v>
      </c>
      <c r="M453">
        <f t="shared" si="23"/>
        <v>490.20500000000004</v>
      </c>
      <c r="N453">
        <f t="shared" si="24"/>
        <v>162.56920286101402</v>
      </c>
    </row>
    <row r="454" spans="1:14" ht="12.75">
      <c r="A454" t="s">
        <v>229</v>
      </c>
      <c r="B454" s="1">
        <v>36838</v>
      </c>
      <c r="C454" s="2">
        <v>0.9367361111111111</v>
      </c>
      <c r="D454" t="s">
        <v>422</v>
      </c>
      <c r="E454">
        <v>0.678</v>
      </c>
      <c r="F454">
        <v>9.8038</v>
      </c>
      <c r="G454" t="s">
        <v>423</v>
      </c>
      <c r="H454">
        <v>1.671</v>
      </c>
      <c r="I454">
        <v>116.7999</v>
      </c>
      <c r="K454" s="2">
        <v>0.936805555555553</v>
      </c>
      <c r="L454" s="3">
        <f aca="true" t="shared" si="25" ref="L454:L484">B454-DATE(1999,12,31)+K454</f>
        <v>313.93680555555557</v>
      </c>
      <c r="M454">
        <f t="shared" si="23"/>
        <v>490.19000000000005</v>
      </c>
      <c r="N454">
        <f t="shared" si="24"/>
        <v>167.667023390747</v>
      </c>
    </row>
    <row r="455" spans="1:14" ht="12.75">
      <c r="A455" t="s">
        <v>230</v>
      </c>
      <c r="B455" s="1">
        <v>36838</v>
      </c>
      <c r="C455" s="2">
        <v>0.9388194444444444</v>
      </c>
      <c r="D455" t="s">
        <v>422</v>
      </c>
      <c r="E455">
        <v>0.676</v>
      </c>
      <c r="F455">
        <v>10.0021</v>
      </c>
      <c r="G455" t="s">
        <v>423</v>
      </c>
      <c r="H455">
        <v>1.671</v>
      </c>
      <c r="I455">
        <v>137.6234</v>
      </c>
      <c r="K455" s="2">
        <v>0.938888888888886</v>
      </c>
      <c r="L455" s="3">
        <f t="shared" si="25"/>
        <v>313.93888888888887</v>
      </c>
      <c r="M455">
        <f t="shared" si="23"/>
        <v>500.105</v>
      </c>
      <c r="N455">
        <f t="shared" si="24"/>
        <v>192.0950576785083</v>
      </c>
    </row>
    <row r="456" spans="1:14" ht="12.75">
      <c r="A456" t="s">
        <v>231</v>
      </c>
      <c r="B456" s="1">
        <v>36838</v>
      </c>
      <c r="C456" s="2">
        <v>0.9409143518518519</v>
      </c>
      <c r="D456" t="s">
        <v>422</v>
      </c>
      <c r="E456">
        <v>0.678</v>
      </c>
      <c r="F456">
        <v>11.2603</v>
      </c>
      <c r="G456" t="s">
        <v>423</v>
      </c>
      <c r="H456">
        <v>1.67</v>
      </c>
      <c r="I456">
        <v>209.1277</v>
      </c>
      <c r="K456" s="2">
        <v>0.94097222222222</v>
      </c>
      <c r="L456" s="3">
        <f t="shared" si="25"/>
        <v>313.94097222222223</v>
      </c>
      <c r="M456">
        <f t="shared" si="23"/>
        <v>563.0150000000001</v>
      </c>
      <c r="N456">
        <f t="shared" si="24"/>
        <v>275.97670543812455</v>
      </c>
    </row>
    <row r="457" spans="1:14" ht="12.75">
      <c r="A457" t="s">
        <v>232</v>
      </c>
      <c r="B457" s="1">
        <v>36838</v>
      </c>
      <c r="C457" s="2">
        <v>0.9429976851851851</v>
      </c>
      <c r="D457" t="s">
        <v>422</v>
      </c>
      <c r="E457">
        <v>0.678</v>
      </c>
      <c r="F457">
        <v>11.0891</v>
      </c>
      <c r="G457" t="s">
        <v>423</v>
      </c>
      <c r="H457">
        <v>1.67</v>
      </c>
      <c r="I457">
        <v>257.2124</v>
      </c>
      <c r="K457" s="2">
        <v>0.943055555555554</v>
      </c>
      <c r="L457" s="3">
        <f t="shared" si="25"/>
        <v>313.94305555555553</v>
      </c>
      <c r="M457">
        <f t="shared" si="23"/>
        <v>554.455</v>
      </c>
      <c r="N457">
        <f t="shared" si="24"/>
        <v>332.3848356908061</v>
      </c>
    </row>
    <row r="458" spans="1:14" ht="12.75">
      <c r="A458" t="s">
        <v>430</v>
      </c>
      <c r="B458" s="1">
        <v>36838</v>
      </c>
      <c r="C458">
        <f>AVERAGE(C457,C459)</f>
        <v>0.9450810185185186</v>
      </c>
      <c r="D458" t="s">
        <v>422</v>
      </c>
      <c r="E458" t="s">
        <v>430</v>
      </c>
      <c r="F458" t="s">
        <v>430</v>
      </c>
      <c r="G458" t="s">
        <v>423</v>
      </c>
      <c r="H458" t="s">
        <v>430</v>
      </c>
      <c r="I458" t="s">
        <v>430</v>
      </c>
      <c r="K458" s="2">
        <v>0.945138888888887</v>
      </c>
      <c r="L458" s="3">
        <f t="shared" si="25"/>
        <v>313.9451388888889</v>
      </c>
      <c r="M458" t="s">
        <v>430</v>
      </c>
      <c r="N458" t="s">
        <v>430</v>
      </c>
    </row>
    <row r="459" spans="1:14" ht="12.75">
      <c r="A459" t="s">
        <v>233</v>
      </c>
      <c r="B459" s="1">
        <v>36838</v>
      </c>
      <c r="C459" s="2">
        <v>0.9471643518518519</v>
      </c>
      <c r="D459" t="s">
        <v>422</v>
      </c>
      <c r="E459">
        <v>0.676</v>
      </c>
      <c r="F459">
        <v>10.1466</v>
      </c>
      <c r="G459" t="s">
        <v>423</v>
      </c>
      <c r="H459">
        <v>1.671</v>
      </c>
      <c r="I459">
        <v>175.3591</v>
      </c>
      <c r="K459" s="2">
        <v>0.94722222222222</v>
      </c>
      <c r="L459" s="3">
        <f t="shared" si="25"/>
        <v>313.9472222222222</v>
      </c>
      <c r="M459">
        <f t="shared" si="23"/>
        <v>507.3299999999999</v>
      </c>
      <c r="N459">
        <f t="shared" si="24"/>
        <v>236.36278277144046</v>
      </c>
    </row>
    <row r="460" spans="1:14" ht="12.75">
      <c r="A460" t="s">
        <v>234</v>
      </c>
      <c r="B460" s="1">
        <v>36838</v>
      </c>
      <c r="C460" s="2">
        <v>0.9492476851851852</v>
      </c>
      <c r="D460" t="s">
        <v>422</v>
      </c>
      <c r="E460">
        <v>0.678</v>
      </c>
      <c r="F460">
        <v>10.3441</v>
      </c>
      <c r="G460" t="s">
        <v>423</v>
      </c>
      <c r="H460">
        <v>1.668</v>
      </c>
      <c r="I460">
        <v>164.8008</v>
      </c>
      <c r="K460" s="2">
        <v>0.949305555555554</v>
      </c>
      <c r="L460" s="3">
        <f t="shared" si="25"/>
        <v>313.94930555555555</v>
      </c>
      <c r="M460">
        <f t="shared" si="23"/>
        <v>517.2049999999999</v>
      </c>
      <c r="N460">
        <f t="shared" si="24"/>
        <v>223.9768479180071</v>
      </c>
    </row>
    <row r="461" spans="1:14" ht="12.75">
      <c r="A461" t="s">
        <v>430</v>
      </c>
      <c r="B461" s="1">
        <v>36838</v>
      </c>
      <c r="C461">
        <f>AVERAGE(C460,C462)</f>
        <v>0.9513310185185184</v>
      </c>
      <c r="D461" t="s">
        <v>422</v>
      </c>
      <c r="E461" t="s">
        <v>430</v>
      </c>
      <c r="F461" t="s">
        <v>430</v>
      </c>
      <c r="G461" t="s">
        <v>423</v>
      </c>
      <c r="H461" t="s">
        <v>430</v>
      </c>
      <c r="I461" t="s">
        <v>430</v>
      </c>
      <c r="K461" s="2">
        <v>0.951388888888887</v>
      </c>
      <c r="L461" s="3">
        <f t="shared" si="25"/>
        <v>313.9513888888889</v>
      </c>
      <c r="M461" t="s">
        <v>430</v>
      </c>
      <c r="N461" t="s">
        <v>430</v>
      </c>
    </row>
    <row r="462" spans="1:14" ht="12.75">
      <c r="A462" t="s">
        <v>235</v>
      </c>
      <c r="B462" s="1">
        <v>36838</v>
      </c>
      <c r="C462" s="2">
        <v>0.9534143518518517</v>
      </c>
      <c r="D462" t="s">
        <v>422</v>
      </c>
      <c r="E462">
        <v>0.678</v>
      </c>
      <c r="F462">
        <v>9.9245</v>
      </c>
      <c r="G462" t="s">
        <v>423</v>
      </c>
      <c r="H462">
        <v>1.671</v>
      </c>
      <c r="I462">
        <v>129.7365</v>
      </c>
      <c r="K462" s="2">
        <v>0.95347222222222</v>
      </c>
      <c r="L462" s="3">
        <f t="shared" si="25"/>
        <v>313.9534722222222</v>
      </c>
      <c r="M462">
        <f t="shared" si="23"/>
        <v>496.225</v>
      </c>
      <c r="N462">
        <f t="shared" si="24"/>
        <v>182.84294042520585</v>
      </c>
    </row>
    <row r="463" spans="1:14" ht="12.75">
      <c r="A463" t="s">
        <v>236</v>
      </c>
      <c r="B463" s="1">
        <v>36838</v>
      </c>
      <c r="C463" s="2">
        <v>0.9555092592592592</v>
      </c>
      <c r="D463" t="s">
        <v>422</v>
      </c>
      <c r="E463">
        <v>0.678</v>
      </c>
      <c r="F463">
        <v>10.9211</v>
      </c>
      <c r="G463" t="s">
        <v>423</v>
      </c>
      <c r="H463">
        <v>1.67</v>
      </c>
      <c r="I463">
        <v>128.5513</v>
      </c>
      <c r="K463" s="2">
        <v>0.955555555555553</v>
      </c>
      <c r="L463" s="3">
        <f t="shared" si="25"/>
        <v>313.9555555555556</v>
      </c>
      <c r="M463">
        <f t="shared" si="23"/>
        <v>546.055</v>
      </c>
      <c r="N463">
        <f t="shared" si="24"/>
        <v>181.45258307712052</v>
      </c>
    </row>
    <row r="464" spans="1:14" ht="12.75">
      <c r="A464" t="s">
        <v>237</v>
      </c>
      <c r="B464" s="1">
        <v>36838</v>
      </c>
      <c r="C464" s="2">
        <v>0.9576504629629629</v>
      </c>
      <c r="D464" t="s">
        <v>422</v>
      </c>
      <c r="E464">
        <v>0.676</v>
      </c>
      <c r="F464">
        <v>9.5361</v>
      </c>
      <c r="G464" t="s">
        <v>423</v>
      </c>
      <c r="H464">
        <v>1.668</v>
      </c>
      <c r="I464">
        <v>133.7582</v>
      </c>
      <c r="K464" s="2">
        <v>0.957638888888886</v>
      </c>
      <c r="L464" s="3">
        <f t="shared" si="25"/>
        <v>313.9576388888889</v>
      </c>
      <c r="M464">
        <f t="shared" si="23"/>
        <v>476.80499999999995</v>
      </c>
      <c r="N464">
        <f t="shared" si="24"/>
        <v>187.56079407589326</v>
      </c>
    </row>
    <row r="465" spans="1:14" ht="12.75">
      <c r="A465" t="s">
        <v>238</v>
      </c>
      <c r="B465" s="1">
        <v>36838</v>
      </c>
      <c r="C465" s="2">
        <v>0.959675925925926</v>
      </c>
      <c r="D465" t="s">
        <v>422</v>
      </c>
      <c r="E465">
        <v>0.68</v>
      </c>
      <c r="F465">
        <v>10.5556</v>
      </c>
      <c r="G465" t="s">
        <v>423</v>
      </c>
      <c r="H465">
        <v>1.673</v>
      </c>
      <c r="I465">
        <v>122.1224</v>
      </c>
      <c r="K465" s="2">
        <v>0.959722222222219</v>
      </c>
      <c r="L465" s="3">
        <f t="shared" si="25"/>
        <v>313.95972222222224</v>
      </c>
      <c r="M465">
        <f t="shared" si="23"/>
        <v>527.78</v>
      </c>
      <c r="N465">
        <f t="shared" si="24"/>
        <v>173.91084467423005</v>
      </c>
    </row>
    <row r="466" spans="1:14" ht="12.75">
      <c r="A466" t="s">
        <v>239</v>
      </c>
      <c r="B466" s="1">
        <v>36838</v>
      </c>
      <c r="C466" s="2">
        <v>0.9617592592592592</v>
      </c>
      <c r="D466" t="s">
        <v>422</v>
      </c>
      <c r="E466">
        <v>0.678</v>
      </c>
      <c r="F466">
        <v>10.1505</v>
      </c>
      <c r="G466" t="s">
        <v>423</v>
      </c>
      <c r="H466">
        <v>1.671</v>
      </c>
      <c r="I466">
        <v>131.9072</v>
      </c>
      <c r="K466" s="2">
        <v>0.961805555555554</v>
      </c>
      <c r="L466" s="3">
        <f t="shared" si="25"/>
        <v>313.96180555555554</v>
      </c>
      <c r="M466">
        <f t="shared" si="23"/>
        <v>507.525</v>
      </c>
      <c r="N466">
        <f t="shared" si="24"/>
        <v>185.38938718144001</v>
      </c>
    </row>
    <row r="467" spans="1:14" ht="12.75">
      <c r="A467" t="s">
        <v>240</v>
      </c>
      <c r="B467" s="1">
        <v>36838</v>
      </c>
      <c r="C467" s="2">
        <v>0.963900462962963</v>
      </c>
      <c r="D467" t="s">
        <v>422</v>
      </c>
      <c r="E467">
        <v>0.678</v>
      </c>
      <c r="F467">
        <v>9.6347</v>
      </c>
      <c r="G467" t="s">
        <v>423</v>
      </c>
      <c r="H467">
        <v>1.67</v>
      </c>
      <c r="I467">
        <v>123.1429</v>
      </c>
      <c r="K467" s="2">
        <v>0.963888888888887</v>
      </c>
      <c r="L467" s="3">
        <f t="shared" si="25"/>
        <v>313.9638888888889</v>
      </c>
      <c r="M467">
        <f t="shared" si="23"/>
        <v>481.735</v>
      </c>
      <c r="N467">
        <f t="shared" si="24"/>
        <v>175.10799255958366</v>
      </c>
    </row>
    <row r="468" spans="1:14" ht="12.75">
      <c r="A468" t="s">
        <v>430</v>
      </c>
      <c r="B468" s="1">
        <v>36838</v>
      </c>
      <c r="C468">
        <f>AVERAGE(C467,C469)</f>
        <v>0.9659548611111111</v>
      </c>
      <c r="D468" t="s">
        <v>422</v>
      </c>
      <c r="E468" t="s">
        <v>430</v>
      </c>
      <c r="F468" t="s">
        <v>430</v>
      </c>
      <c r="G468" t="s">
        <v>423</v>
      </c>
      <c r="H468" t="s">
        <v>430</v>
      </c>
      <c r="I468" t="s">
        <v>430</v>
      </c>
      <c r="K468" s="2">
        <v>0.96597222222222</v>
      </c>
      <c r="L468" s="3">
        <f t="shared" si="25"/>
        <v>313.9659722222222</v>
      </c>
      <c r="M468" t="s">
        <v>430</v>
      </c>
      <c r="N468" t="s">
        <v>430</v>
      </c>
    </row>
    <row r="469" spans="1:14" ht="12.75">
      <c r="A469" t="s">
        <v>241</v>
      </c>
      <c r="B469" s="1">
        <v>36838</v>
      </c>
      <c r="C469" s="2">
        <v>0.9680092592592593</v>
      </c>
      <c r="D469" t="s">
        <v>422</v>
      </c>
      <c r="E469">
        <v>0.678</v>
      </c>
      <c r="F469">
        <v>11.0191</v>
      </c>
      <c r="G469" t="s">
        <v>423</v>
      </c>
      <c r="H469">
        <v>1.671</v>
      </c>
      <c r="I469">
        <v>139.8537</v>
      </c>
      <c r="K469" s="2">
        <v>0.968055555555553</v>
      </c>
      <c r="L469" s="3">
        <f t="shared" si="25"/>
        <v>313.96805555555557</v>
      </c>
      <c r="M469">
        <f t="shared" si="23"/>
        <v>550.955</v>
      </c>
      <c r="N469">
        <f t="shared" si="24"/>
        <v>194.71142115592536</v>
      </c>
    </row>
    <row r="470" spans="1:14" ht="12.75">
      <c r="A470" t="s">
        <v>242</v>
      </c>
      <c r="B470" s="1">
        <v>36838</v>
      </c>
      <c r="C470" s="2">
        <v>0.9701041666666667</v>
      </c>
      <c r="D470" t="s">
        <v>422</v>
      </c>
      <c r="E470">
        <v>0.676</v>
      </c>
      <c r="F470">
        <v>10.9339</v>
      </c>
      <c r="G470" t="s">
        <v>423</v>
      </c>
      <c r="H470">
        <v>1.67</v>
      </c>
      <c r="I470">
        <v>137.2524</v>
      </c>
      <c r="K470" s="2">
        <v>0.970138888888886</v>
      </c>
      <c r="L470" s="3">
        <f t="shared" si="25"/>
        <v>313.97013888888887</v>
      </c>
      <c r="M470">
        <f t="shared" si="23"/>
        <v>546.6949999999999</v>
      </c>
      <c r="N470">
        <f t="shared" si="24"/>
        <v>191.65983782013868</v>
      </c>
    </row>
    <row r="471" spans="1:14" ht="12.75">
      <c r="A471" t="s">
        <v>243</v>
      </c>
      <c r="B471" s="1">
        <v>36838</v>
      </c>
      <c r="C471" s="2">
        <v>0.9721875</v>
      </c>
      <c r="D471" t="s">
        <v>422</v>
      </c>
      <c r="E471">
        <v>0.676</v>
      </c>
      <c r="F471">
        <v>10.5027</v>
      </c>
      <c r="G471" t="s">
        <v>423</v>
      </c>
      <c r="H471">
        <v>1.67</v>
      </c>
      <c r="I471">
        <v>177.3777</v>
      </c>
      <c r="K471" s="2">
        <v>0.97222222222222</v>
      </c>
      <c r="L471" s="3">
        <f t="shared" si="25"/>
        <v>313.97222222222223</v>
      </c>
      <c r="M471">
        <f t="shared" si="23"/>
        <v>525.135</v>
      </c>
      <c r="N471">
        <f t="shared" si="24"/>
        <v>238.73080111673667</v>
      </c>
    </row>
    <row r="472" spans="1:14" ht="12.75">
      <c r="A472" t="s">
        <v>244</v>
      </c>
      <c r="B472" s="1">
        <v>36838</v>
      </c>
      <c r="C472" s="2">
        <v>0.9742708333333333</v>
      </c>
      <c r="D472" t="s">
        <v>422</v>
      </c>
      <c r="E472">
        <v>0.678</v>
      </c>
      <c r="F472">
        <v>10.3411</v>
      </c>
      <c r="G472" t="s">
        <v>423</v>
      </c>
      <c r="H472">
        <v>1.668</v>
      </c>
      <c r="I472">
        <v>173.1223</v>
      </c>
      <c r="K472" s="2">
        <v>0.974305555555554</v>
      </c>
      <c r="L472" s="3">
        <f t="shared" si="25"/>
        <v>313.97430555555553</v>
      </c>
      <c r="M472">
        <f t="shared" si="23"/>
        <v>517.0550000000001</v>
      </c>
      <c r="N472">
        <f t="shared" si="24"/>
        <v>233.73879414825686</v>
      </c>
    </row>
    <row r="473" spans="1:14" ht="12.75">
      <c r="A473" t="s">
        <v>245</v>
      </c>
      <c r="B473" s="1">
        <v>36838</v>
      </c>
      <c r="C473" s="2">
        <v>0.9763541666666667</v>
      </c>
      <c r="D473" t="s">
        <v>422</v>
      </c>
      <c r="E473">
        <v>0.678</v>
      </c>
      <c r="F473">
        <v>11.0451</v>
      </c>
      <c r="G473" t="s">
        <v>423</v>
      </c>
      <c r="H473">
        <v>1.668</v>
      </c>
      <c r="I473">
        <v>202.3847</v>
      </c>
      <c r="K473" s="2">
        <v>0.976388888888887</v>
      </c>
      <c r="L473" s="3">
        <f t="shared" si="25"/>
        <v>313.9763888888889</v>
      </c>
      <c r="M473">
        <f t="shared" si="23"/>
        <v>552.255</v>
      </c>
      <c r="N473">
        <f t="shared" si="24"/>
        <v>268.0664965298058</v>
      </c>
    </row>
    <row r="474" spans="1:14" ht="12.75">
      <c r="A474" t="s">
        <v>246</v>
      </c>
      <c r="B474" s="1">
        <v>36838</v>
      </c>
      <c r="C474" s="2">
        <v>0.9784375</v>
      </c>
      <c r="D474" t="s">
        <v>422</v>
      </c>
      <c r="E474">
        <v>0.676</v>
      </c>
      <c r="F474">
        <v>11.4763</v>
      </c>
      <c r="G474" t="s">
        <v>423</v>
      </c>
      <c r="H474">
        <v>1.67</v>
      </c>
      <c r="I474">
        <v>163.3206</v>
      </c>
      <c r="K474" s="2">
        <v>0.97847222222222</v>
      </c>
      <c r="L474" s="3">
        <f t="shared" si="25"/>
        <v>313.9784722222222</v>
      </c>
      <c r="M474">
        <f t="shared" si="23"/>
        <v>573.8149999999999</v>
      </c>
      <c r="N474">
        <f t="shared" si="24"/>
        <v>222.24042626205377</v>
      </c>
    </row>
    <row r="475" spans="1:14" ht="12.75">
      <c r="A475" t="s">
        <v>247</v>
      </c>
      <c r="B475" s="1">
        <v>36838</v>
      </c>
      <c r="C475" s="2">
        <v>0.9805208333333333</v>
      </c>
      <c r="D475" t="s">
        <v>422</v>
      </c>
      <c r="E475">
        <v>0.678</v>
      </c>
      <c r="F475">
        <v>11.074</v>
      </c>
      <c r="G475" t="s">
        <v>423</v>
      </c>
      <c r="H475">
        <v>1.671</v>
      </c>
      <c r="I475">
        <v>159.3089</v>
      </c>
      <c r="K475" s="2">
        <v>0.980555555555554</v>
      </c>
      <c r="L475" s="3">
        <f t="shared" si="25"/>
        <v>313.98055555555555</v>
      </c>
      <c r="M475">
        <f t="shared" si="23"/>
        <v>553.7</v>
      </c>
      <c r="N475">
        <f t="shared" si="24"/>
        <v>217.53430360485336</v>
      </c>
    </row>
    <row r="476" spans="1:14" ht="12.75">
      <c r="A476" t="s">
        <v>248</v>
      </c>
      <c r="B476" s="1">
        <v>36838</v>
      </c>
      <c r="C476" s="2">
        <v>0.9826157407407408</v>
      </c>
      <c r="D476" t="s">
        <v>422</v>
      </c>
      <c r="E476">
        <v>0.678</v>
      </c>
      <c r="F476">
        <v>9.6078</v>
      </c>
      <c r="G476" t="s">
        <v>423</v>
      </c>
      <c r="H476">
        <v>1.671</v>
      </c>
      <c r="I476">
        <v>131.5497</v>
      </c>
      <c r="K476" s="2">
        <v>0.982638888888887</v>
      </c>
      <c r="L476" s="3">
        <f t="shared" si="25"/>
        <v>313.9826388888889</v>
      </c>
      <c r="M476">
        <f t="shared" si="23"/>
        <v>480.39</v>
      </c>
      <c r="N476">
        <f t="shared" si="24"/>
        <v>184.97000416427798</v>
      </c>
    </row>
    <row r="477" spans="1:14" ht="12.75">
      <c r="A477" t="s">
        <v>249</v>
      </c>
      <c r="B477" s="1">
        <v>36838</v>
      </c>
      <c r="C477" s="2">
        <v>0.9846990740740741</v>
      </c>
      <c r="D477" t="s">
        <v>422</v>
      </c>
      <c r="E477">
        <v>0.676</v>
      </c>
      <c r="F477">
        <v>10.1281</v>
      </c>
      <c r="G477" t="s">
        <v>423</v>
      </c>
      <c r="H477">
        <v>1.668</v>
      </c>
      <c r="I477">
        <v>131.6487</v>
      </c>
      <c r="K477" s="2">
        <v>0.98472222222222</v>
      </c>
      <c r="L477" s="3">
        <f t="shared" si="25"/>
        <v>313.9847222222222</v>
      </c>
      <c r="M477">
        <f t="shared" si="23"/>
        <v>506.40500000000003</v>
      </c>
      <c r="N477">
        <f t="shared" si="24"/>
        <v>185.0861409997997</v>
      </c>
    </row>
    <row r="478" spans="1:14" ht="12.75">
      <c r="A478" t="s">
        <v>250</v>
      </c>
      <c r="B478" s="1">
        <v>36838</v>
      </c>
      <c r="C478" s="2">
        <v>0.9867824074074073</v>
      </c>
      <c r="D478" t="s">
        <v>422</v>
      </c>
      <c r="E478">
        <v>0.678</v>
      </c>
      <c r="F478">
        <v>10.3028</v>
      </c>
      <c r="G478" t="s">
        <v>423</v>
      </c>
      <c r="H478">
        <v>1.668</v>
      </c>
      <c r="I478">
        <v>128.6697</v>
      </c>
      <c r="K478" s="2">
        <v>0.986805555555553</v>
      </c>
      <c r="L478" s="3">
        <f t="shared" si="25"/>
        <v>313.9868055555556</v>
      </c>
      <c r="M478">
        <f t="shared" si="23"/>
        <v>515.14</v>
      </c>
      <c r="N478">
        <f t="shared" si="24"/>
        <v>181.59147804000716</v>
      </c>
    </row>
    <row r="479" spans="1:14" ht="12.75">
      <c r="A479" t="s">
        <v>251</v>
      </c>
      <c r="B479" s="1">
        <v>36838</v>
      </c>
      <c r="C479" s="2">
        <v>0.9888657407407407</v>
      </c>
      <c r="D479" t="s">
        <v>422</v>
      </c>
      <c r="E479">
        <v>0.678</v>
      </c>
      <c r="F479">
        <v>10.6651</v>
      </c>
      <c r="G479" t="s">
        <v>423</v>
      </c>
      <c r="H479">
        <v>1.67</v>
      </c>
      <c r="I479">
        <v>139.2685</v>
      </c>
      <c r="K479" s="2">
        <v>0.988888888888886</v>
      </c>
      <c r="L479" s="3">
        <f t="shared" si="25"/>
        <v>313.9888888888889</v>
      </c>
      <c r="M479">
        <f t="shared" si="23"/>
        <v>533.255</v>
      </c>
      <c r="N479">
        <f t="shared" si="24"/>
        <v>194.0249234170631</v>
      </c>
    </row>
    <row r="480" spans="1:14" ht="12.75">
      <c r="A480" t="s">
        <v>252</v>
      </c>
      <c r="B480" s="1">
        <v>36838</v>
      </c>
      <c r="C480" s="2">
        <v>0.9909490740740741</v>
      </c>
      <c r="D480" t="s">
        <v>422</v>
      </c>
      <c r="E480">
        <v>0.678</v>
      </c>
      <c r="F480">
        <v>10.2117</v>
      </c>
      <c r="G480" t="s">
        <v>423</v>
      </c>
      <c r="H480">
        <v>1.671</v>
      </c>
      <c r="I480">
        <v>126.3719</v>
      </c>
      <c r="K480" s="2">
        <v>0.990972222222219</v>
      </c>
      <c r="L480" s="3">
        <f t="shared" si="25"/>
        <v>313.99097222222224</v>
      </c>
      <c r="M480">
        <f t="shared" si="23"/>
        <v>510.58500000000004</v>
      </c>
      <c r="N480">
        <f t="shared" si="24"/>
        <v>178.89593035655255</v>
      </c>
    </row>
    <row r="481" spans="1:14" ht="12.75">
      <c r="A481" t="s">
        <v>253</v>
      </c>
      <c r="B481" s="1">
        <v>36838</v>
      </c>
      <c r="C481" s="2">
        <v>0.9930324074074074</v>
      </c>
      <c r="D481" t="s">
        <v>422</v>
      </c>
      <c r="E481">
        <v>0.678</v>
      </c>
      <c r="F481">
        <v>11.1987</v>
      </c>
      <c r="G481" t="s">
        <v>423</v>
      </c>
      <c r="H481">
        <v>1.671</v>
      </c>
      <c r="I481">
        <v>126.6561</v>
      </c>
      <c r="K481" s="2">
        <v>0.993055555555554</v>
      </c>
      <c r="L481" s="3">
        <f t="shared" si="25"/>
        <v>313.99305555555554</v>
      </c>
      <c r="M481">
        <f t="shared" si="23"/>
        <v>559.9350000000001</v>
      </c>
      <c r="N481">
        <f t="shared" si="24"/>
        <v>179.22932519145454</v>
      </c>
    </row>
    <row r="482" spans="1:14" ht="12.75">
      <c r="A482" t="s">
        <v>254</v>
      </c>
      <c r="B482" s="1">
        <v>36838</v>
      </c>
      <c r="C482" s="2">
        <v>0.9951157407407408</v>
      </c>
      <c r="D482" t="s">
        <v>422</v>
      </c>
      <c r="E482">
        <v>0.678</v>
      </c>
      <c r="F482">
        <v>9.8894</v>
      </c>
      <c r="G482" t="s">
        <v>423</v>
      </c>
      <c r="H482">
        <v>1.67</v>
      </c>
      <c r="I482">
        <v>124.1621</v>
      </c>
      <c r="K482" s="2">
        <v>0.995138888888887</v>
      </c>
      <c r="L482" s="3">
        <f t="shared" si="25"/>
        <v>313.9951388888889</v>
      </c>
      <c r="M482">
        <f t="shared" si="23"/>
        <v>494.46999999999997</v>
      </c>
      <c r="N482">
        <f t="shared" si="24"/>
        <v>176.30361541578392</v>
      </c>
    </row>
    <row r="483" spans="1:14" ht="12.75">
      <c r="A483" t="s">
        <v>255</v>
      </c>
      <c r="B483" s="1">
        <v>36838</v>
      </c>
      <c r="C483" s="2">
        <v>0.9972106481481481</v>
      </c>
      <c r="D483" t="s">
        <v>422</v>
      </c>
      <c r="E483">
        <v>0.678</v>
      </c>
      <c r="F483">
        <v>10.6559</v>
      </c>
      <c r="G483" t="s">
        <v>423</v>
      </c>
      <c r="H483">
        <v>1.668</v>
      </c>
      <c r="I483">
        <v>122.0013</v>
      </c>
      <c r="K483" s="2">
        <v>0.99722222222222</v>
      </c>
      <c r="L483" s="3">
        <f t="shared" si="25"/>
        <v>313.9972222222222</v>
      </c>
      <c r="M483">
        <f t="shared" si="23"/>
        <v>532.7950000000001</v>
      </c>
      <c r="N483">
        <f t="shared" si="24"/>
        <v>173.7687823431019</v>
      </c>
    </row>
    <row r="484" spans="1:14" ht="12.75">
      <c r="A484" t="s">
        <v>256</v>
      </c>
      <c r="B484" s="1">
        <v>36838</v>
      </c>
      <c r="C484" s="2">
        <v>0.9992939814814815</v>
      </c>
      <c r="D484" t="s">
        <v>422</v>
      </c>
      <c r="E484">
        <v>0.68</v>
      </c>
      <c r="F484">
        <v>10.0365</v>
      </c>
      <c r="G484" t="s">
        <v>423</v>
      </c>
      <c r="H484">
        <v>1.671</v>
      </c>
      <c r="I484">
        <v>119.8534</v>
      </c>
      <c r="K484" s="2">
        <v>0.999305555555553</v>
      </c>
      <c r="L484" s="3">
        <f t="shared" si="25"/>
        <v>313.99930555555557</v>
      </c>
      <c r="M484">
        <f t="shared" si="23"/>
        <v>501.825</v>
      </c>
      <c r="N484">
        <f t="shared" si="24"/>
        <v>171.2490822520181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