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<sst xmlns="http://schemas.openxmlformats.org/spreadsheetml/2006/main" count="2006" uniqueCount="412">
  <si>
    <t>c:\data\co\001115\fld992</t>
  </si>
  <si>
    <t>c:\data\co\001115\fld993</t>
  </si>
  <si>
    <t>c:\data\co\001115\fld994</t>
  </si>
  <si>
    <t>c:\data\co\001115\fld995</t>
  </si>
  <si>
    <t>c:\data\co\001115\fld996</t>
  </si>
  <si>
    <t>c:\data\co\001115\fld997</t>
  </si>
  <si>
    <t>c:\data\co\001115\fld998</t>
  </si>
  <si>
    <t>c:\data\co\001115\fld999</t>
  </si>
  <si>
    <t>c:\data\co\001115\fld1000</t>
  </si>
  <si>
    <t>c:\data\co\001115\fld1001</t>
  </si>
  <si>
    <t>c:\data\co\001115\fld1002</t>
  </si>
  <si>
    <t>c:\data\co\001115\fld1003</t>
  </si>
  <si>
    <t>c:\data\co\001115\fld1004</t>
  </si>
  <si>
    <t>c:\data\co\001115\fld1005</t>
  </si>
  <si>
    <t>c:\data\co\001115\fld1006</t>
  </si>
  <si>
    <t>c:\data\co\001115\fld1007</t>
  </si>
  <si>
    <t>c:\data\co\001115\fld1008</t>
  </si>
  <si>
    <t>c:\data\co\001115\fld1009</t>
  </si>
  <si>
    <t>c:\data\co\001115\fld1010</t>
  </si>
  <si>
    <t>c:\data\co\001115\fld1011</t>
  </si>
  <si>
    <t>c:\data\co\001115\fld1012</t>
  </si>
  <si>
    <t>c:\data\co\001115\fld1013</t>
  </si>
  <si>
    <t>c:\data\co\001115\fld1014</t>
  </si>
  <si>
    <t>c:\data\co\001115\fld1015</t>
  </si>
  <si>
    <t>c:\data\co\001115\fld1016</t>
  </si>
  <si>
    <t>c:\data\co\001115\fld1017</t>
  </si>
  <si>
    <t>c:\data\co\001115\fld1018</t>
  </si>
  <si>
    <t>c:\data\co\001115\fld1019</t>
  </si>
  <si>
    <t>c:\data\co\001115\fld1020</t>
  </si>
  <si>
    <t>c:\data\co\001115\fld1021</t>
  </si>
  <si>
    <t>c:\data\co\001115\fld1022</t>
  </si>
  <si>
    <t>c:\data\co\001115\fld1023</t>
  </si>
  <si>
    <t>c:\data\co\001115\fld1024</t>
  </si>
  <si>
    <t>c:\data\co\001115\fld1025</t>
  </si>
  <si>
    <t>c:\data\co\001115\fld1026</t>
  </si>
  <si>
    <t>c:\data\co\001115\fld1027</t>
  </si>
  <si>
    <t>c:\data\co\001115\fld1028</t>
  </si>
  <si>
    <t>c:\data\co\001115\fld1029</t>
  </si>
  <si>
    <t>c:\data\co\001115\fld1030</t>
  </si>
  <si>
    <t>c:\data\co\001115\fld1031</t>
  </si>
  <si>
    <t>c:\data\co\001115\fld1032</t>
  </si>
  <si>
    <t>c:\data\co\001115\fld1033</t>
  </si>
  <si>
    <t>c:\data\co\001115\fld1034</t>
  </si>
  <si>
    <t>c:\data\co\001115\fld1035</t>
  </si>
  <si>
    <t>c:\data\co\001115\fld1036</t>
  </si>
  <si>
    <t>c:\data\co\001115\fld1037</t>
  </si>
  <si>
    <t>c:\data\co\001115\fld1038</t>
  </si>
  <si>
    <t>c:\data\co\001115\fld1039</t>
  </si>
  <si>
    <t>c:\data\co\001115\fld1040</t>
  </si>
  <si>
    <t>c:\data\co\001115\fld1041</t>
  </si>
  <si>
    <t>c:\data\co\001115\fld1042</t>
  </si>
  <si>
    <t>c:\data\co\001115\fld1043</t>
  </si>
  <si>
    <t>c:\data\co\001115\fld1044</t>
  </si>
  <si>
    <t>c:\data\co\001115\fld1045</t>
  </si>
  <si>
    <t>c:\data\co\001115\fld1046</t>
  </si>
  <si>
    <t>c:\data\co\001115\fld1047</t>
  </si>
  <si>
    <t>c:\data\co\001115\fld1048</t>
  </si>
  <si>
    <t>c:\data\co\001115\fld1049</t>
  </si>
  <si>
    <t>c:\data\co\001115\fld1050</t>
  </si>
  <si>
    <t>c:\data\co\001115\fld1051</t>
  </si>
  <si>
    <t>c:\data\co\001115\fld1052</t>
  </si>
  <si>
    <t>c:\data\co\001115\fld1053</t>
  </si>
  <si>
    <t>c:\data\co\001115\fld1054</t>
  </si>
  <si>
    <t>c:\data\co\001115\fld1055</t>
  </si>
  <si>
    <t>c:\data\co\001115\fld1056</t>
  </si>
  <si>
    <t>c:\data\co\001115\fld1057</t>
  </si>
  <si>
    <t>c:\data\co\001115\fld1058</t>
  </si>
  <si>
    <t>c:\data\co\001115\fld1059</t>
  </si>
  <si>
    <t>c:\data\co\001115\fld1060</t>
  </si>
  <si>
    <t>c:\data\co\001115\fld1061</t>
  </si>
  <si>
    <t>c:\data\co\001115\fld1062</t>
  </si>
  <si>
    <t>c:\data\co\001115\fld1063</t>
  </si>
  <si>
    <t>c:\data\co\001115\fld1064</t>
  </si>
  <si>
    <t>c:\data\co\001115\fld1065</t>
  </si>
  <si>
    <t>c:\data\co\001115\fld1066</t>
  </si>
  <si>
    <t>c:\data\co\001115\fld1067</t>
  </si>
  <si>
    <t>c:\data\co\001115\fld1068</t>
  </si>
  <si>
    <t>c:\data\co\001115\fld1069</t>
  </si>
  <si>
    <t>c:\data\co\001115\fld1070</t>
  </si>
  <si>
    <t>c:\data\co\001115\fld1071</t>
  </si>
  <si>
    <t>c:\data\co\001115\fld1072</t>
  </si>
  <si>
    <t>c:\data\co\001115\fld1073</t>
  </si>
  <si>
    <t>c:\data\co\001115\fld1074</t>
  </si>
  <si>
    <t>c:\data\co\001115\fld1075</t>
  </si>
  <si>
    <t>c:\data\co\001115\fld1076</t>
  </si>
  <si>
    <t>c:\data\co\001115\fld1077</t>
  </si>
  <si>
    <t>c:\data\co\001115\fld1078</t>
  </si>
  <si>
    <t>c:\data\co\001115\fld1079</t>
  </si>
  <si>
    <t>c:\data\co\001115\fld1080</t>
  </si>
  <si>
    <t>c:\data\co\001115\fld1081</t>
  </si>
  <si>
    <t>c:\data\co\001115\fld1082</t>
  </si>
  <si>
    <t>c:\data\co\001115\fld1083</t>
  </si>
  <si>
    <t>c:\data\co\001115\fld1084</t>
  </si>
  <si>
    <t>c:\data\co\001115\fld1085</t>
  </si>
  <si>
    <t>c:\data\co\001115\fld1086</t>
  </si>
  <si>
    <t>c:\data\co\001115\fld1087</t>
  </si>
  <si>
    <t>c:\data\co\001115\fld1088</t>
  </si>
  <si>
    <t>c:\data\co\001115\fld1089</t>
  </si>
  <si>
    <t>c:\data\co\001115\fld1090</t>
  </si>
  <si>
    <t>c:\data\co\001115\fld1091</t>
  </si>
  <si>
    <t>c:\data\co\001115\fld1092</t>
  </si>
  <si>
    <t>c:\data\co\001115\fld1093</t>
  </si>
  <si>
    <t>c:\data\co\001115\fld1094</t>
  </si>
  <si>
    <t>c:\data\co\001115\fld1095</t>
  </si>
  <si>
    <t>c:\data\co\001115\fld1096</t>
  </si>
  <si>
    <t>c:\data\co\001115\fld1097</t>
  </si>
  <si>
    <t>c:\data\co\001115\fld1098</t>
  </si>
  <si>
    <t>c:\data\co\001115\fld1099</t>
  </si>
  <si>
    <t>c:\data\co\001115\fld1100</t>
  </si>
  <si>
    <t>c:\data\co\001115\fld1101</t>
  </si>
  <si>
    <t>c:\data\co\001115\fld1102</t>
  </si>
  <si>
    <t>c:\data\co\001115\fld1103</t>
  </si>
  <si>
    <t>c:\data\co\001115\fld1104</t>
  </si>
  <si>
    <t>c:\data\co\001115\fld1105</t>
  </si>
  <si>
    <t>c:\data\co\001115\fld1106</t>
  </si>
  <si>
    <t>c:\data\co\001115\fld1107</t>
  </si>
  <si>
    <t>c:\data\co\001115\fld1108</t>
  </si>
  <si>
    <t>c:\data\co\001115\fld1109</t>
  </si>
  <si>
    <t>c:\data\co\001115\fld1110</t>
  </si>
  <si>
    <t>c:\data\co\001115\fld1111</t>
  </si>
  <si>
    <t>c:\data\co\001115\fld1112</t>
  </si>
  <si>
    <t>c:\data\co\001115\fld1113</t>
  </si>
  <si>
    <t>c:\data\co\001115\fld1114</t>
  </si>
  <si>
    <t>c:\data\co\001115\fld1115</t>
  </si>
  <si>
    <t>c:\data\co\001115\fld1116</t>
  </si>
  <si>
    <t>c:\data\co\001115\fld1117</t>
  </si>
  <si>
    <t>c:\data\co\001115\fld1118</t>
  </si>
  <si>
    <t>c:\data\co\001115\fld1119</t>
  </si>
  <si>
    <t>c:\data\co\001115\fld1120</t>
  </si>
  <si>
    <t>c:\data\co\001115\fld1121</t>
  </si>
  <si>
    <t>c:\data\co\001115\fld1122</t>
  </si>
  <si>
    <t>c:\data\co\001115\fld1123</t>
  </si>
  <si>
    <t>c:\data\co\001115\fld1124</t>
  </si>
  <si>
    <t>c:\data\co\001115\fld1125</t>
  </si>
  <si>
    <t>c:\data\co\001115\fld1126</t>
  </si>
  <si>
    <t>c:\data\co\001115\fld1127</t>
  </si>
  <si>
    <t>c:\data\co\001115\fld1128</t>
  </si>
  <si>
    <t>c:\data\co\001115\fld1129</t>
  </si>
  <si>
    <t>c:\data\co\001115\fld1130</t>
  </si>
  <si>
    <t>c:\data\co\001115\fld1131</t>
  </si>
  <si>
    <t>c:\data\co\001115\fld1132</t>
  </si>
  <si>
    <t>c:\data\co\001115\fld1133</t>
  </si>
  <si>
    <t>c:\data\co\001115\fld1134</t>
  </si>
  <si>
    <t>c:\data\co\001115\fld1135</t>
  </si>
  <si>
    <t>c:\data\co\001115\fld1136</t>
  </si>
  <si>
    <t>c:\data\co\001115\fld1137</t>
  </si>
  <si>
    <t>c:\data\co\001115\fld1138</t>
  </si>
  <si>
    <t>c:\data\co\001115\fld1139</t>
  </si>
  <si>
    <t>c:\data\co\001115\fld1140</t>
  </si>
  <si>
    <t>c:\data\co\001115\fld1141</t>
  </si>
  <si>
    <t>c:\data\co\001115\fld1142</t>
  </si>
  <si>
    <t>c:\data\co\001115\fld1143</t>
  </si>
  <si>
    <t>c:\data\co\001115\fld1144</t>
  </si>
  <si>
    <t>c:\data\co\001115\fld1145</t>
  </si>
  <si>
    <t>c:\data\co\001115\fld1146</t>
  </si>
  <si>
    <t>c:\data\co\001115\fld1147</t>
  </si>
  <si>
    <t>c:\data\co\001115\fld1148</t>
  </si>
  <si>
    <t>c:\data\co\001115\fld1149</t>
  </si>
  <si>
    <t>c:\data\co\001115\fld1150</t>
  </si>
  <si>
    <t>c:\data\co\001115\fld1151</t>
  </si>
  <si>
    <t>c:\data\co\001115\fld1152</t>
  </si>
  <si>
    <t>c:\data\co\001115\fld1153</t>
  </si>
  <si>
    <t>c:\data\co\001115\fld1154</t>
  </si>
  <si>
    <t>c:\data\co\001115\fld1155</t>
  </si>
  <si>
    <t>c:\data\co\001115\fld1156</t>
  </si>
  <si>
    <t>c:\data\co\001115\fld1157</t>
  </si>
  <si>
    <t>c:\data\co\001115\fld1158</t>
  </si>
  <si>
    <t>c:\data\co\001115\fld1159</t>
  </si>
  <si>
    <t>c:\data\co\001115\fld1160</t>
  </si>
  <si>
    <t>c:\data\co\001115\fld1161</t>
  </si>
  <si>
    <t>c:\data\co\001115\fld1162</t>
  </si>
  <si>
    <t>c:\data\co\001115\fld1163</t>
  </si>
  <si>
    <t>c:\data\co\001115\fld1164</t>
  </si>
  <si>
    <t>c:\data\co\001115\fld1165</t>
  </si>
  <si>
    <t>c:\data\co\001115\fld1166</t>
  </si>
  <si>
    <t>c:\data\co\001115\fld1167</t>
  </si>
  <si>
    <t>c:\data\co\001115\fld1168</t>
  </si>
  <si>
    <t>c:\data\co\001115\fld1169</t>
  </si>
  <si>
    <t>c:\data\co\001115\fld1170</t>
  </si>
  <si>
    <t>c:\data\co\001115\fld1171</t>
  </si>
  <si>
    <t>c:\data\co\001115\fld1172</t>
  </si>
  <si>
    <t>c:\data\co\001115\fld1173</t>
  </si>
  <si>
    <t>c:\data\co\001115\fld1174</t>
  </si>
  <si>
    <t>c:\data\co\001115\fld1175</t>
  </si>
  <si>
    <t>c:\data\co\001115\fld1176</t>
  </si>
  <si>
    <t>c:\data\co\001115\fld1177</t>
  </si>
  <si>
    <t>c:\data\co\001115\fld1178</t>
  </si>
  <si>
    <t>c:\data\co\001115\fld1179</t>
  </si>
  <si>
    <t>c:\data\co\001115\fld1180</t>
  </si>
  <si>
    <t>c:\data\co\001115\fld1181</t>
  </si>
  <si>
    <t>c:\data\co\001115\fld1182</t>
  </si>
  <si>
    <t>c:\data\co\001115\fld1183</t>
  </si>
  <si>
    <t>c:\data\co\001115\fld1184</t>
  </si>
  <si>
    <t>c:\data\co\001115\fld1185</t>
  </si>
  <si>
    <t>c:\data\co\001115\fld1186</t>
  </si>
  <si>
    <t>c:\data\co\001115\fld1187</t>
  </si>
  <si>
    <t>c:\data\co\001115\fld1188</t>
  </si>
  <si>
    <t>c:\data\co\001115\fld1189</t>
  </si>
  <si>
    <t>c:\data\co\001115\fld1190</t>
  </si>
  <si>
    <t>c:\data\co\001115\fld1191</t>
  </si>
  <si>
    <t>c:\data\co\001115\fld1192</t>
  </si>
  <si>
    <t>c:\data\co\001115\fld1193</t>
  </si>
  <si>
    <t>c:\data\co\001115\fld1194</t>
  </si>
  <si>
    <t>c:\data\co\001115\fld1195</t>
  </si>
  <si>
    <t>c:\data\co\001115\fld1196</t>
  </si>
  <si>
    <t>c:\data\co\001115\fld1197</t>
  </si>
  <si>
    <t>c:\data\co\001115\fld1198</t>
  </si>
  <si>
    <t>c:\data\co\001115\fld1199</t>
  </si>
  <si>
    <t>c:\data\co\001115\fld1200</t>
  </si>
  <si>
    <t>c:\data\co\001115\fld1201</t>
  </si>
  <si>
    <t>c:\data\co\001115\fld1202</t>
  </si>
  <si>
    <t>c:\data\co\001115\fld1203</t>
  </si>
  <si>
    <t>c:\data\co\001115\fld1204</t>
  </si>
  <si>
    <t>c:\data\co\001115\fld1205</t>
  </si>
  <si>
    <t>c:\data\co\001115\fld1206</t>
  </si>
  <si>
    <t>c:\data\co\001115\fld1207</t>
  </si>
  <si>
    <t>c:\data\co\001115\fld1208</t>
  </si>
  <si>
    <t>c:\data\co\001115\fld1209</t>
  </si>
  <si>
    <t>c:\data\co\001115\fld1210</t>
  </si>
  <si>
    <t>c:\data\co\001115\fld1211</t>
  </si>
  <si>
    <t>c:\data\co\001115\fld1212</t>
  </si>
  <si>
    <t>c:\data\co\001115\fld1213</t>
  </si>
  <si>
    <t>c:\data\co\001115\fld1214</t>
  </si>
  <si>
    <t>c:\data\co\001115\fld1215</t>
  </si>
  <si>
    <t>c:\data\co\001115\fld1216</t>
  </si>
  <si>
    <t>c:\data\co\001115\fld1217</t>
  </si>
  <si>
    <t>c:\data\co\001115\fld1218</t>
  </si>
  <si>
    <t>c:\data\co\001115\fld1219</t>
  </si>
  <si>
    <t>c:\data\co\001115\fld1220</t>
  </si>
  <si>
    <t>c:\data\co\001115\fld1221</t>
  </si>
  <si>
    <t>c:\data\co\001115\fld1222</t>
  </si>
  <si>
    <t>c:\data\co\001115\fld1223</t>
  </si>
  <si>
    <t>c:\data\co\001115\fld1224</t>
  </si>
  <si>
    <t>c:\data\co\001115\fld1225</t>
  </si>
  <si>
    <t>c:\data\co\001115\fld1226</t>
  </si>
  <si>
    <t>c:\data\co\001115\fld1227</t>
  </si>
  <si>
    <t>c:\data\co\001115\fld1228</t>
  </si>
  <si>
    <t>c:\data\co\001115\fld1229</t>
  </si>
  <si>
    <t>c:\data\co\001115\fld1230</t>
  </si>
  <si>
    <t>c:\data\co\001115\fld1231</t>
  </si>
  <si>
    <t>c:\data\co\001115\fld1232</t>
  </si>
  <si>
    <t>c:\data\co\001115\fld1233</t>
  </si>
  <si>
    <t>c:\data\co\001115\fld1234</t>
  </si>
  <si>
    <t>c:\data\co\001115\fld1235</t>
  </si>
  <si>
    <t>c:\data\co\001115\fld1236</t>
  </si>
  <si>
    <t>c:\data\co\001115\fld1237</t>
  </si>
  <si>
    <t>c:\data\co\001115\fld1238</t>
  </si>
  <si>
    <t>c:\data\co\001115\fld1239</t>
  </si>
  <si>
    <t>c:\data\co\001115\fld1240</t>
  </si>
  <si>
    <t>c:\data\co\001115\fld1241</t>
  </si>
  <si>
    <t>c:\data\co\001115\fld1242</t>
  </si>
  <si>
    <t>c:\data\co\001115\fld1243</t>
  </si>
  <si>
    <t>c:\data\co\001115\fld1244</t>
  </si>
  <si>
    <t>c:\data\co\001115\fld1245</t>
  </si>
  <si>
    <t>c:\data\co\001115\fld1246</t>
  </si>
  <si>
    <t>c:\data\co\001115\fld1247</t>
  </si>
  <si>
    <t>c:\data\co\001115\fld1248</t>
  </si>
  <si>
    <t>c:\data\co\001115\fld1249</t>
  </si>
  <si>
    <t>c:\data\co\001115\fld1250</t>
  </si>
  <si>
    <t>c:\data\co\001115\fld1251</t>
  </si>
  <si>
    <t>c:\data\co\001115\fld1252</t>
  </si>
  <si>
    <t>c:\data\co\001115\fld1253</t>
  </si>
  <si>
    <t>c:\data\co\001115\fld1254</t>
  </si>
  <si>
    <t>c:\data\co\001115\fld1255</t>
  </si>
  <si>
    <t>c:\data\co\001115\fld1256</t>
  </si>
  <si>
    <t>c:\data\co\001115\fld1257</t>
  </si>
  <si>
    <t>c:\data\co\001115\fld1258</t>
  </si>
  <si>
    <t>c:\data\co\001115\fld1259</t>
  </si>
  <si>
    <t>c:\data\co\001115\fld1260</t>
  </si>
  <si>
    <t>c:\data\co\001115\fld1261</t>
  </si>
  <si>
    <t>c:\data\co\001115\fld1262</t>
  </si>
  <si>
    <t>c:\data\co\001115\fld1263</t>
  </si>
  <si>
    <t>c:\data\co\001115\fld1264</t>
  </si>
  <si>
    <t>c:\data\co\001115\fld1265</t>
  </si>
  <si>
    <t>c:\data\co\001115\fld1266</t>
  </si>
  <si>
    <t>c:\data\co\001115\fld1267</t>
  </si>
  <si>
    <t>c:\data\co\001115\fld1268</t>
  </si>
  <si>
    <t>c:\data\co\001115\fld1269</t>
  </si>
  <si>
    <t>c:\data\co\001115\fld1270</t>
  </si>
  <si>
    <t>c:\data\co\001115\fld1271</t>
  </si>
  <si>
    <t>c:\data\co\001115\fld1272</t>
  </si>
  <si>
    <t>c:\data\co\001115\fld1273</t>
  </si>
  <si>
    <t>c:\data\co\001115\fld1274</t>
  </si>
  <si>
    <t>c:\data\co\001115\fld1275</t>
  </si>
  <si>
    <t>c:\data\co\001115\fld1276</t>
  </si>
  <si>
    <t>c:\data\co\001115\fld1277</t>
  </si>
  <si>
    <t>c:\data\co\001115\fld1278</t>
  </si>
  <si>
    <t>c:\data\co\001115\fld1279</t>
  </si>
  <si>
    <t>c:\data\co\001115\fld1280</t>
  </si>
  <si>
    <t>c:\data\co\001115\fld1281</t>
  </si>
  <si>
    <t>c:\data\co\001115\fld1282</t>
  </si>
  <si>
    <t>c:\data\co\001115\fld1283</t>
  </si>
  <si>
    <t>c:\data\co\001115\fld1284</t>
  </si>
  <si>
    <t>c:\data\co\001115\fld1285</t>
  </si>
  <si>
    <t>c:\data\co\001115\fld1286</t>
  </si>
  <si>
    <t>c:\data\co\001115\fld1287</t>
  </si>
  <si>
    <t>c:\data\co\001115\fld1288</t>
  </si>
  <si>
    <t>c:\data\co\001115\fld1289</t>
  </si>
  <si>
    <t>c:\data\co\001115\fld1290</t>
  </si>
  <si>
    <t>c:\data\co\001115\fld1291</t>
  </si>
  <si>
    <t>c:\data\co\001115\fld1292</t>
  </si>
  <si>
    <t>c:\data\co\001115\fld1293</t>
  </si>
  <si>
    <t>c:\data\co\001115\fld1294</t>
  </si>
  <si>
    <t>c:\data\co\001115\fld1295</t>
  </si>
  <si>
    <t>c:\data\co\001115\fld1296</t>
  </si>
  <si>
    <t>c:\data\co\001115\fld1297</t>
  </si>
  <si>
    <t>c:\data\co\001115\fld1298</t>
  </si>
  <si>
    <t>c:\data\co\001115\fld1299</t>
  </si>
  <si>
    <t>c:\data\co\001115\fld1300</t>
  </si>
  <si>
    <t>c:\data\co\001115\fld1301</t>
  </si>
  <si>
    <t>c:\data\co\001115\fld1302</t>
  </si>
  <si>
    <t>c:\data\co\001115\fld1303</t>
  </si>
  <si>
    <t>c:\data\co\001115\fld1304</t>
  </si>
  <si>
    <t>c:\data\co\001115\fld1305</t>
  </si>
  <si>
    <t>c:\data\co\001115\fld1306</t>
  </si>
  <si>
    <t>c:\data\co\001115\fld1307</t>
  </si>
  <si>
    <t>c:\data\co\001115\fld1308</t>
  </si>
  <si>
    <t>c:\data\co\001115\fld1309</t>
  </si>
  <si>
    <t>c:\data\co\001115\fld1310</t>
  </si>
  <si>
    <t>c:\data\co\001115\fld1311</t>
  </si>
  <si>
    <t>c:\data\co\001115\fld1312</t>
  </si>
  <si>
    <t>c:\data\co\001115\fld1313</t>
  </si>
  <si>
    <t>c:\data\co\001115\fld1314</t>
  </si>
  <si>
    <t>c:\data\co\001115\fld1315</t>
  </si>
  <si>
    <t>c:\data\co\001115\fld1316</t>
  </si>
  <si>
    <t>c:\data\co\001115\fld1317</t>
  </si>
  <si>
    <t>c:\data\co\001115\fld1318</t>
  </si>
  <si>
    <t>c:\data\co\001115\fld1319</t>
  </si>
  <si>
    <t>c:\data\co\001115\fld1320</t>
  </si>
  <si>
    <t>c:\data\co\001115\fld1321</t>
  </si>
  <si>
    <t>c:\data\co\001115\fld1322</t>
  </si>
  <si>
    <t>c:\data\co\001115\fld1323</t>
  </si>
  <si>
    <t>c:\data\co\001115\fld1324</t>
  </si>
  <si>
    <t>c:\data\co\001115\fld1325</t>
  </si>
  <si>
    <t>c:\data\co\001115\fld1326</t>
  </si>
  <si>
    <t>c:\data\co\001115\fld1327</t>
  </si>
  <si>
    <t>c:\data\co\001115\fld1328</t>
  </si>
  <si>
    <t>c:\data\co\001115\fld1329</t>
  </si>
  <si>
    <t>c:\data\co\001115\fld1330</t>
  </si>
  <si>
    <t>c:\data\co\001115\fld1331</t>
  </si>
  <si>
    <t>c:\data\co\001115\fld1332</t>
  </si>
  <si>
    <t>c:\data\co\001115\fld1333</t>
  </si>
  <si>
    <t>c:\data\co\001115\fld1334</t>
  </si>
  <si>
    <t>c:\data\co\001115\fld1335</t>
  </si>
  <si>
    <t>c:\data\co\001115\fld1336</t>
  </si>
  <si>
    <t>c:\data\co\001115\fld1337</t>
  </si>
  <si>
    <t>c:\data\co\001115\fld1338</t>
  </si>
  <si>
    <t>c:\data\co\001115\fld1339</t>
  </si>
  <si>
    <t>c:\data\co\001115\fld1340</t>
  </si>
  <si>
    <t>c:\data\co\001115\fld1341</t>
  </si>
  <si>
    <t>c:\data\co\001115\fld1342</t>
  </si>
  <si>
    <t>c:\data\co\001115\fld1343</t>
  </si>
  <si>
    <t>c:\data\co\001115\fld1344</t>
  </si>
  <si>
    <t>c:\data\co\001115\fld1345</t>
  </si>
  <si>
    <t>c:\data\co\001115\fld1346</t>
  </si>
  <si>
    <t>c:\data\co\001115\fld1347</t>
  </si>
  <si>
    <t>c:\data\co\001115\fld1348</t>
  </si>
  <si>
    <t>c:\data\co\001115\fld1349</t>
  </si>
  <si>
    <t>c:\data\co\001115\fld1350</t>
  </si>
  <si>
    <t>c:\data\co\001115\fld1351</t>
  </si>
  <si>
    <t>c:\data\co\001115\fld1352</t>
  </si>
  <si>
    <t>c:\data\co\001115\fld1353</t>
  </si>
  <si>
    <t>c:\data\co\001115\fld1354</t>
  </si>
  <si>
    <t>c:\data\co\001115\fld1355</t>
  </si>
  <si>
    <t>c:\data\co\001115\fld1356</t>
  </si>
  <si>
    <t>c:\data\co\001115\fld1357</t>
  </si>
  <si>
    <t>c:\data\co\001115\fld1358</t>
  </si>
  <si>
    <t>c:\data\co\001115\fld1359</t>
  </si>
  <si>
    <t>c:\data\co\001115\fld1360</t>
  </si>
  <si>
    <t>c:\data\co\001115\fld1361</t>
  </si>
  <si>
    <t>c:\data\co\001115\fld1362</t>
  </si>
  <si>
    <t>c:\data\co\001115\fld1363</t>
  </si>
  <si>
    <t>c:\data\co\001115\fld1364</t>
  </si>
  <si>
    <t>c:\data\co\001115\fld1365</t>
  </si>
  <si>
    <t>c:\data\co\001115\fld1366</t>
  </si>
  <si>
    <t>c:\data\co\001115\fld1367</t>
  </si>
  <si>
    <t>c:\data\co\001115\fld1368</t>
  </si>
  <si>
    <t>c:\data\co\001115\fld1369</t>
  </si>
  <si>
    <t>c:\data\co\001115\fld1370</t>
  </si>
  <si>
    <t>c:\data\co\001115\fld1371</t>
  </si>
  <si>
    <t>c:\data\co\001115\fld1372</t>
  </si>
  <si>
    <t>c:\data\co\001115\fld1373</t>
  </si>
  <si>
    <t>c:\data\co\001115\fld1374</t>
  </si>
  <si>
    <t>c:\data\co\001115\fld1375</t>
  </si>
  <si>
    <t>c:\data\co\001115\fld1376</t>
  </si>
  <si>
    <t>c:\data\co\001115\fld1377</t>
  </si>
  <si>
    <t>c:\data\co\001115\fld1378</t>
  </si>
  <si>
    <t>c:\data\co\001115\fld1379</t>
  </si>
  <si>
    <t>c:\data\co\001115\fld1380</t>
  </si>
  <si>
    <t>c:\data\co\001115\fld1381</t>
  </si>
  <si>
    <t>c:\data\co\001115\fld1382</t>
  </si>
  <si>
    <t>c:\data\co\001115\fld1383</t>
  </si>
  <si>
    <t>c:\data\co\001115\fld1384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</si>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</sst>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393</v>
      </c>
      <c r="B3" t="s">
        <v>394</v>
      </c>
      <c r="C3" t="s">
        <v>395</v>
      </c>
      <c r="E3" t="s">
        <v>396</v>
      </c>
      <c r="F3" t="s">
        <v>397</v>
      </c>
      <c r="H3" t="s">
        <v>398</v>
      </c>
      <c r="I3" t="s">
        <v>399</v>
      </c>
      <c r="K3" t="s">
        <v>400</v>
      </c>
      <c r="L3" t="s">
        <v>401</v>
      </c>
      <c r="M3" t="s">
        <v>402</v>
      </c>
      <c r="N3" t="s">
        <v>403</v>
      </c>
      <c r="O3" t="s">
        <v>404</v>
      </c>
      <c r="P3" t="s">
        <v>405</v>
      </c>
      <c r="Q3" t="s">
        <v>406</v>
      </c>
    </row>
    <row r="4" spans="11:17" ht="12.75">
      <c r="K4" t="s">
        <v>407</v>
      </c>
      <c r="M4" t="s">
        <v>408</v>
      </c>
      <c r="N4" t="s">
        <v>409</v>
      </c>
      <c r="O4">
        <v>277</v>
      </c>
      <c r="P4">
        <v>225.17323333333334</v>
      </c>
      <c r="Q4">
        <v>224.98409999999998</v>
      </c>
    </row>
    <row r="5" spans="1:16" ht="12.75">
      <c r="A5" t="s">
        <v>0</v>
      </c>
      <c r="B5" s="1">
        <v>36848</v>
      </c>
      <c r="C5" s="2">
        <v>0.003159722222222222</v>
      </c>
      <c r="D5" t="s">
        <v>402</v>
      </c>
      <c r="E5">
        <v>0.678</v>
      </c>
      <c r="F5">
        <v>10.3584</v>
      </c>
      <c r="G5" t="s">
        <v>403</v>
      </c>
      <c r="H5">
        <v>1.671</v>
      </c>
      <c r="I5">
        <v>72.7486</v>
      </c>
      <c r="K5" s="2">
        <v>0.001388888888888889</v>
      </c>
      <c r="L5" s="3">
        <f>B5-DATE(1999,12,31)+K5</f>
        <v>323.00138888888887</v>
      </c>
      <c r="M5">
        <f>500*F5/AVERAGE($Q$47,$P$6)</f>
        <v>492.0527850879276</v>
      </c>
      <c r="N5">
        <f>(277-103)/(-62+(AVERAGE($P$4,$P$47)))*I5+277-((277-103)/(-62+(AVERAGE($P$4,$P$47)))*220)</f>
        <v>118.29273242032966</v>
      </c>
      <c r="P5" t="s">
        <v>402</v>
      </c>
    </row>
    <row r="6" spans="1:17" ht="12.75">
      <c r="A6" t="s">
        <v>410</v>
      </c>
      <c r="B6" s="1">
        <v>36848</v>
      </c>
      <c r="C6">
        <f>AVERAGE(C5,C7)</f>
        <v>0.005248842592592592</v>
      </c>
      <c r="D6" t="s">
        <v>402</v>
      </c>
      <c r="E6" t="s">
        <v>410</v>
      </c>
      <c r="F6" t="s">
        <v>410</v>
      </c>
      <c r="G6" t="s">
        <v>403</v>
      </c>
      <c r="H6" t="s">
        <v>410</v>
      </c>
      <c r="I6" t="s">
        <v>410</v>
      </c>
      <c r="K6" s="2">
        <v>0.003472222222222222</v>
      </c>
      <c r="L6" s="3">
        <f aca="true" t="shared" si="0" ref="L6:L69">B6-DATE(1999,12,31)+K6</f>
        <v>323.00347222222223</v>
      </c>
      <c r="M6" t="s">
        <v>410</v>
      </c>
      <c r="N6" t="s">
        <v>410</v>
      </c>
      <c r="P6">
        <v>10.557866666666667</v>
      </c>
      <c r="Q6">
        <v>11.0847</v>
      </c>
    </row>
    <row r="7" spans="1:14" ht="12.75">
      <c r="A7" t="s">
        <v>1</v>
      </c>
      <c r="B7" s="1">
        <v>36848</v>
      </c>
      <c r="C7" s="2">
        <v>0.007337962962962963</v>
      </c>
      <c r="D7" t="s">
        <v>402</v>
      </c>
      <c r="E7">
        <v>0.678</v>
      </c>
      <c r="F7">
        <v>10.8803</v>
      </c>
      <c r="G7" t="s">
        <v>403</v>
      </c>
      <c r="H7">
        <v>1.673</v>
      </c>
      <c r="I7">
        <v>80.9477</v>
      </c>
      <c r="K7" s="2">
        <v>0.005555555555555556</v>
      </c>
      <c r="L7" s="3">
        <f t="shared" si="0"/>
        <v>323.00555555555553</v>
      </c>
      <c r="M7">
        <f aca="true" t="shared" si="1" ref="M7:M44">500*F7/AVERAGE($Q$47,$P$6)</f>
        <v>516.844485402396</v>
      </c>
      <c r="N7">
        <f>(277-103)/(-62+(AVERAGE($P$4,$P$47)))*I7+277-((277-103)/(-62+(AVERAGE($P$4,$P$47)))*220)</f>
        <v>127.1297061782191</v>
      </c>
    </row>
    <row r="8" spans="1:14" ht="12.75">
      <c r="A8" t="s">
        <v>410</v>
      </c>
      <c r="B8" s="1">
        <v>36848</v>
      </c>
      <c r="C8">
        <f>AVERAGE(C7,C9)</f>
        <v>0.009450231481481481</v>
      </c>
      <c r="D8" t="s">
        <v>402</v>
      </c>
      <c r="E8" t="s">
        <v>410</v>
      </c>
      <c r="F8" t="s">
        <v>410</v>
      </c>
      <c r="G8" t="s">
        <v>403</v>
      </c>
      <c r="H8" t="s">
        <v>410</v>
      </c>
      <c r="I8" t="s">
        <v>410</v>
      </c>
      <c r="K8" s="2">
        <v>0.007638888888888889</v>
      </c>
      <c r="L8" s="3">
        <f t="shared" si="0"/>
        <v>323.0076388888889</v>
      </c>
      <c r="M8" t="s">
        <v>410</v>
      </c>
      <c r="N8" t="s">
        <v>410</v>
      </c>
    </row>
    <row r="9" spans="1:14" ht="12.75">
      <c r="A9" t="s">
        <v>2</v>
      </c>
      <c r="B9" s="1">
        <v>36848</v>
      </c>
      <c r="C9" s="2">
        <v>0.0115625</v>
      </c>
      <c r="D9" t="s">
        <v>402</v>
      </c>
      <c r="E9">
        <v>0.678</v>
      </c>
      <c r="F9">
        <v>11.3689</v>
      </c>
      <c r="G9" t="s">
        <v>403</v>
      </c>
      <c r="H9">
        <v>1.671</v>
      </c>
      <c r="I9">
        <v>73.7571</v>
      </c>
      <c r="K9" s="2">
        <v>0.009722222222222222</v>
      </c>
      <c r="L9" s="3">
        <f t="shared" si="0"/>
        <v>323.0097222222222</v>
      </c>
      <c r="M9">
        <f t="shared" si="1"/>
        <v>540.0543431790759</v>
      </c>
      <c r="N9">
        <f aca="true" t="shared" si="2" ref="N9:N14">(277-103)/(-62+(AVERAGE($P$4,$P$47)))*I9+277-((277-103)/(-62+(AVERAGE($P$4,$P$47)))*220)</f>
        <v>119.37969172498893</v>
      </c>
    </row>
    <row r="10" spans="1:14" ht="12.75">
      <c r="A10" t="s">
        <v>3</v>
      </c>
      <c r="B10" s="1">
        <v>36848</v>
      </c>
      <c r="C10" s="2">
        <v>0.013587962962962963</v>
      </c>
      <c r="D10" t="s">
        <v>402</v>
      </c>
      <c r="E10">
        <v>0.678</v>
      </c>
      <c r="F10">
        <v>10.3877</v>
      </c>
      <c r="G10" t="s">
        <v>403</v>
      </c>
      <c r="H10">
        <v>1.668</v>
      </c>
      <c r="I10">
        <v>76.2275</v>
      </c>
      <c r="K10" s="2">
        <v>0.011805555555555555</v>
      </c>
      <c r="L10" s="3">
        <f t="shared" si="0"/>
        <v>323.01180555555555</v>
      </c>
      <c r="M10">
        <f t="shared" si="1"/>
        <v>493.4446165100658</v>
      </c>
      <c r="N10">
        <f t="shared" si="2"/>
        <v>122.0422839572449</v>
      </c>
    </row>
    <row r="11" spans="1:14" ht="12.75">
      <c r="A11" t="s">
        <v>4</v>
      </c>
      <c r="B11" s="1">
        <v>36848</v>
      </c>
      <c r="C11" s="2">
        <v>0.015671296296296298</v>
      </c>
      <c r="D11" t="s">
        <v>402</v>
      </c>
      <c r="E11">
        <v>0.678</v>
      </c>
      <c r="F11">
        <v>10.4212</v>
      </c>
      <c r="G11" t="s">
        <v>403</v>
      </c>
      <c r="H11">
        <v>1.671</v>
      </c>
      <c r="I11">
        <v>84.3789</v>
      </c>
      <c r="K11" s="2">
        <v>0.013888888888888888</v>
      </c>
      <c r="L11" s="3">
        <f t="shared" si="0"/>
        <v>323.0138888888889</v>
      </c>
      <c r="M11">
        <f t="shared" si="1"/>
        <v>495.0359596036368</v>
      </c>
      <c r="N11">
        <f t="shared" si="2"/>
        <v>130.82784674950986</v>
      </c>
    </row>
    <row r="12" spans="1:14" ht="12.75">
      <c r="A12" t="s">
        <v>5</v>
      </c>
      <c r="B12" s="1">
        <v>36848</v>
      </c>
      <c r="C12" s="2">
        <v>0.01775462962962963</v>
      </c>
      <c r="D12" t="s">
        <v>402</v>
      </c>
      <c r="E12">
        <v>0.678</v>
      </c>
      <c r="F12">
        <v>10.7941</v>
      </c>
      <c r="G12" t="s">
        <v>403</v>
      </c>
      <c r="H12">
        <v>1.673</v>
      </c>
      <c r="I12">
        <v>86.082</v>
      </c>
      <c r="K12" s="2">
        <v>0.015972222222222224</v>
      </c>
      <c r="L12" s="3">
        <f t="shared" si="0"/>
        <v>323.0159722222222</v>
      </c>
      <c r="M12">
        <f t="shared" si="1"/>
        <v>512.7497458601329</v>
      </c>
      <c r="N12">
        <f t="shared" si="2"/>
        <v>132.66344455988676</v>
      </c>
    </row>
    <row r="13" spans="1:14" ht="12.75">
      <c r="A13" t="s">
        <v>6</v>
      </c>
      <c r="B13" s="1">
        <v>36848</v>
      </c>
      <c r="C13" s="2">
        <v>0.019837962962962963</v>
      </c>
      <c r="D13" t="s">
        <v>402</v>
      </c>
      <c r="E13">
        <v>0.678</v>
      </c>
      <c r="F13">
        <v>10.755</v>
      </c>
      <c r="G13" t="s">
        <v>403</v>
      </c>
      <c r="H13">
        <v>1.673</v>
      </c>
      <c r="I13">
        <v>75.2254</v>
      </c>
      <c r="K13" s="2">
        <v>0.018055555555555557</v>
      </c>
      <c r="L13" s="3">
        <f t="shared" si="0"/>
        <v>323.0180555555556</v>
      </c>
      <c r="M13">
        <f t="shared" si="1"/>
        <v>510.89238720465147</v>
      </c>
      <c r="N13">
        <f t="shared" si="2"/>
        <v>120.9622225599231</v>
      </c>
    </row>
    <row r="14" spans="1:14" ht="12.75">
      <c r="A14" t="s">
        <v>7</v>
      </c>
      <c r="B14" s="1">
        <v>36848</v>
      </c>
      <c r="C14" s="2">
        <v>0.02193287037037037</v>
      </c>
      <c r="D14" t="s">
        <v>402</v>
      </c>
      <c r="E14">
        <v>0.676</v>
      </c>
      <c r="F14">
        <v>11.1298</v>
      </c>
      <c r="G14" t="s">
        <v>403</v>
      </c>
      <c r="H14">
        <v>1.671</v>
      </c>
      <c r="I14">
        <v>74.4102</v>
      </c>
      <c r="K14" s="2">
        <v>0.02013888888888889</v>
      </c>
      <c r="L14" s="3">
        <f t="shared" si="0"/>
        <v>323.0201388888889</v>
      </c>
      <c r="M14">
        <f t="shared" si="1"/>
        <v>528.6964287410813</v>
      </c>
      <c r="N14">
        <f t="shared" si="2"/>
        <v>120.08360161281533</v>
      </c>
    </row>
    <row r="15" spans="1:14" ht="12.75">
      <c r="A15" t="s">
        <v>410</v>
      </c>
      <c r="B15" s="1">
        <v>36848</v>
      </c>
      <c r="C15">
        <f>AVERAGE(C14,C16)</f>
        <v>0.024045138888888887</v>
      </c>
      <c r="D15" t="s">
        <v>402</v>
      </c>
      <c r="E15" t="s">
        <v>410</v>
      </c>
      <c r="F15" t="s">
        <v>410</v>
      </c>
      <c r="G15" t="s">
        <v>403</v>
      </c>
      <c r="H15" t="s">
        <v>410</v>
      </c>
      <c r="I15" t="s">
        <v>410</v>
      </c>
      <c r="K15" s="2">
        <v>0.022222222222222223</v>
      </c>
      <c r="L15" s="3">
        <f t="shared" si="0"/>
        <v>323.02222222222224</v>
      </c>
      <c r="M15" t="s">
        <v>410</v>
      </c>
      <c r="N15" t="s">
        <v>410</v>
      </c>
    </row>
    <row r="16" spans="1:14" ht="12.75">
      <c r="A16" t="s">
        <v>8</v>
      </c>
      <c r="B16" s="1">
        <v>36848</v>
      </c>
      <c r="C16" s="2">
        <v>0.026157407407407407</v>
      </c>
      <c r="D16" t="s">
        <v>402</v>
      </c>
      <c r="E16">
        <v>0.68</v>
      </c>
      <c r="F16">
        <v>10.2883</v>
      </c>
      <c r="G16" t="s">
        <v>403</v>
      </c>
      <c r="H16">
        <v>1.668</v>
      </c>
      <c r="I16">
        <v>76.0455</v>
      </c>
      <c r="K16" s="2">
        <v>0.024305555555555556</v>
      </c>
      <c r="L16" s="3">
        <f t="shared" si="0"/>
        <v>323.02430555555554</v>
      </c>
      <c r="M16">
        <f t="shared" si="1"/>
        <v>488.72284028615667</v>
      </c>
      <c r="N16">
        <f aca="true" t="shared" si="3" ref="N16:N25">(277-103)/(-62+(AVERAGE($P$4,$P$47)))*I16+277-((277-103)/(-62+(AVERAGE($P$4,$P$47)))*220)</f>
        <v>121.84612471733615</v>
      </c>
    </row>
    <row r="17" spans="1:14" ht="12.75">
      <c r="A17" t="s">
        <v>9</v>
      </c>
      <c r="B17" s="1">
        <v>36848</v>
      </c>
      <c r="C17" s="2">
        <v>0.028182870370370372</v>
      </c>
      <c r="D17" t="s">
        <v>402</v>
      </c>
      <c r="E17">
        <v>0.678</v>
      </c>
      <c r="F17">
        <v>10.5242</v>
      </c>
      <c r="G17" t="s">
        <v>403</v>
      </c>
      <c r="H17">
        <v>1.67</v>
      </c>
      <c r="I17">
        <v>75.0545</v>
      </c>
      <c r="K17" s="2">
        <v>0.02638888888888889</v>
      </c>
      <c r="L17" s="3">
        <f t="shared" si="0"/>
        <v>323.0263888888889</v>
      </c>
      <c r="M17">
        <f t="shared" si="1"/>
        <v>499.92874583163115</v>
      </c>
      <c r="N17">
        <f t="shared" si="3"/>
        <v>120.77802687805277</v>
      </c>
    </row>
    <row r="18" spans="1:14" ht="12.75">
      <c r="A18" t="s">
        <v>10</v>
      </c>
      <c r="B18" s="1">
        <v>36848</v>
      </c>
      <c r="C18" s="2">
        <v>0.03026620370370371</v>
      </c>
      <c r="D18" t="s">
        <v>402</v>
      </c>
      <c r="E18">
        <v>0.678</v>
      </c>
      <c r="F18">
        <v>10.6344</v>
      </c>
      <c r="G18" t="s">
        <v>403</v>
      </c>
      <c r="H18">
        <v>1.673</v>
      </c>
      <c r="I18">
        <v>76.5456</v>
      </c>
      <c r="K18" s="2">
        <v>0.02847222222222222</v>
      </c>
      <c r="L18" s="3">
        <f t="shared" si="0"/>
        <v>323.0284722222222</v>
      </c>
      <c r="M18">
        <f t="shared" si="1"/>
        <v>505.16355206779593</v>
      </c>
      <c r="N18">
        <f t="shared" si="3"/>
        <v>122.3851315078766</v>
      </c>
    </row>
    <row r="19" spans="1:14" ht="12.75">
      <c r="A19" t="s">
        <v>11</v>
      </c>
      <c r="B19" s="1">
        <v>36848</v>
      </c>
      <c r="C19" s="2">
        <v>0.032407407407407406</v>
      </c>
      <c r="D19" t="s">
        <v>402</v>
      </c>
      <c r="E19">
        <v>0.678</v>
      </c>
      <c r="F19">
        <v>11.2473</v>
      </c>
      <c r="G19" t="s">
        <v>403</v>
      </c>
      <c r="H19">
        <v>1.67</v>
      </c>
      <c r="I19">
        <v>93.9318</v>
      </c>
      <c r="K19" s="2">
        <v>0.030555555555555555</v>
      </c>
      <c r="L19" s="3">
        <f t="shared" si="0"/>
        <v>323.03055555555557</v>
      </c>
      <c r="M19">
        <f t="shared" si="1"/>
        <v>534.2780052633078</v>
      </c>
      <c r="N19">
        <f t="shared" si="3"/>
        <v>141.1239434688744</v>
      </c>
    </row>
    <row r="20" spans="1:14" ht="12.75">
      <c r="A20" t="s">
        <v>12</v>
      </c>
      <c r="B20" s="1">
        <v>36848</v>
      </c>
      <c r="C20" s="2">
        <v>0.03443287037037037</v>
      </c>
      <c r="D20" t="s">
        <v>402</v>
      </c>
      <c r="E20">
        <v>0.676</v>
      </c>
      <c r="F20">
        <v>9.4149</v>
      </c>
      <c r="G20" t="s">
        <v>403</v>
      </c>
      <c r="H20">
        <v>1.67</v>
      </c>
      <c r="I20">
        <v>119.5904</v>
      </c>
      <c r="K20" s="2">
        <v>0.03263888888888889</v>
      </c>
      <c r="L20" s="3">
        <f t="shared" si="0"/>
        <v>323.03263888888887</v>
      </c>
      <c r="M20">
        <f t="shared" si="1"/>
        <v>447.23391318392123</v>
      </c>
      <c r="N20">
        <f t="shared" si="3"/>
        <v>168.77873178273578</v>
      </c>
    </row>
    <row r="21" spans="1:14" ht="12.75">
      <c r="A21" t="s">
        <v>13</v>
      </c>
      <c r="B21" s="1">
        <v>36848</v>
      </c>
      <c r="C21" s="2">
        <v>0.03652777777777778</v>
      </c>
      <c r="D21" t="s">
        <v>402</v>
      </c>
      <c r="E21">
        <v>0.676</v>
      </c>
      <c r="F21">
        <v>11.5138</v>
      </c>
      <c r="G21" t="s">
        <v>403</v>
      </c>
      <c r="H21">
        <v>1.671</v>
      </c>
      <c r="I21">
        <v>82.4697</v>
      </c>
      <c r="K21" s="2">
        <v>0.034722222222222224</v>
      </c>
      <c r="L21" s="3">
        <f t="shared" si="0"/>
        <v>323.03472222222223</v>
      </c>
      <c r="M21">
        <f t="shared" si="1"/>
        <v>546.9374958435068</v>
      </c>
      <c r="N21">
        <f t="shared" si="3"/>
        <v>128.77011476690657</v>
      </c>
    </row>
    <row r="22" spans="1:14" ht="12.75">
      <c r="A22" t="s">
        <v>14</v>
      </c>
      <c r="B22" s="1">
        <v>36848</v>
      </c>
      <c r="C22" s="2">
        <v>0.03861111111111111</v>
      </c>
      <c r="D22" t="s">
        <v>402</v>
      </c>
      <c r="E22">
        <v>0.676</v>
      </c>
      <c r="F22">
        <v>10.899</v>
      </c>
      <c r="G22" t="s">
        <v>403</v>
      </c>
      <c r="H22">
        <v>1.671</v>
      </c>
      <c r="I22">
        <v>113.7133</v>
      </c>
      <c r="K22" s="2">
        <v>0.03680555555555556</v>
      </c>
      <c r="L22" s="3">
        <f t="shared" si="0"/>
        <v>323.03680555555553</v>
      </c>
      <c r="M22">
        <f t="shared" si="1"/>
        <v>517.732787368061</v>
      </c>
      <c r="N22">
        <f t="shared" si="3"/>
        <v>162.44440503071522</v>
      </c>
    </row>
    <row r="23" spans="1:14" ht="12.75">
      <c r="A23" t="s">
        <v>15</v>
      </c>
      <c r="B23" s="1">
        <v>36848</v>
      </c>
      <c r="C23" s="2">
        <v>0.04069444444444444</v>
      </c>
      <c r="D23" t="s">
        <v>402</v>
      </c>
      <c r="E23">
        <v>0.678</v>
      </c>
      <c r="F23">
        <v>10.5815</v>
      </c>
      <c r="G23" t="s">
        <v>403</v>
      </c>
      <c r="H23">
        <v>1.67</v>
      </c>
      <c r="I23">
        <v>73.7147</v>
      </c>
      <c r="K23" s="2">
        <v>0.03888888888888889</v>
      </c>
      <c r="L23" s="3">
        <f t="shared" si="0"/>
        <v>323.0388888888889</v>
      </c>
      <c r="M23">
        <f t="shared" si="1"/>
        <v>502.65065506332115</v>
      </c>
      <c r="N23">
        <f t="shared" si="3"/>
        <v>119.33399308887832</v>
      </c>
    </row>
    <row r="24" spans="1:14" ht="12.75">
      <c r="A24" t="s">
        <v>16</v>
      </c>
      <c r="B24" s="1">
        <v>36848</v>
      </c>
      <c r="C24" s="2">
        <v>0.042777777777777776</v>
      </c>
      <c r="D24" t="s">
        <v>402</v>
      </c>
      <c r="E24">
        <v>0.68</v>
      </c>
      <c r="F24">
        <v>10.5915</v>
      </c>
      <c r="G24" t="s">
        <v>403</v>
      </c>
      <c r="H24">
        <v>1.67</v>
      </c>
      <c r="I24">
        <v>78.487</v>
      </c>
      <c r="K24" s="2">
        <v>0.04097222222222222</v>
      </c>
      <c r="L24" s="3">
        <f t="shared" si="0"/>
        <v>323.0409722222222</v>
      </c>
      <c r="M24">
        <f t="shared" si="1"/>
        <v>503.12568285244686</v>
      </c>
      <c r="N24">
        <f t="shared" si="3"/>
        <v>124.47756858677141</v>
      </c>
    </row>
    <row r="25" spans="1:14" ht="12.75">
      <c r="A25" t="s">
        <v>17</v>
      </c>
      <c r="B25" s="1">
        <v>36848</v>
      </c>
      <c r="C25" s="2">
        <v>0.04486111111111111</v>
      </c>
      <c r="D25" t="s">
        <v>402</v>
      </c>
      <c r="E25">
        <v>0.68</v>
      </c>
      <c r="F25">
        <v>9.8928</v>
      </c>
      <c r="G25" t="s">
        <v>403</v>
      </c>
      <c r="H25">
        <v>1.67</v>
      </c>
      <c r="I25">
        <v>80.6237</v>
      </c>
      <c r="K25" s="2">
        <v>0.04305555555555556</v>
      </c>
      <c r="L25" s="3">
        <f t="shared" si="0"/>
        <v>323.04305555555555</v>
      </c>
      <c r="M25">
        <f t="shared" si="1"/>
        <v>469.93549122623665</v>
      </c>
      <c r="N25">
        <f t="shared" si="3"/>
        <v>126.78049961926067</v>
      </c>
    </row>
    <row r="26" spans="1:14" ht="12.75">
      <c r="A26" t="s">
        <v>410</v>
      </c>
      <c r="B26" s="1">
        <v>36848</v>
      </c>
      <c r="C26">
        <f>AVERAGE(C25,C27)</f>
        <v>0.04695023148148148</v>
      </c>
      <c r="D26" t="s">
        <v>402</v>
      </c>
      <c r="E26" t="s">
        <v>410</v>
      </c>
      <c r="F26" t="s">
        <v>410</v>
      </c>
      <c r="G26" t="s">
        <v>403</v>
      </c>
      <c r="H26" t="s">
        <v>410</v>
      </c>
      <c r="I26" t="s">
        <v>410</v>
      </c>
      <c r="K26" s="2">
        <v>0.04513888888888889</v>
      </c>
      <c r="L26" s="3">
        <f t="shared" si="0"/>
        <v>323.0451388888889</v>
      </c>
      <c r="M26" t="s">
        <v>410</v>
      </c>
      <c r="N26" t="s">
        <v>410</v>
      </c>
    </row>
    <row r="27" spans="1:14" ht="12.75">
      <c r="A27" t="s">
        <v>18</v>
      </c>
      <c r="B27" s="1">
        <v>36848</v>
      </c>
      <c r="C27" s="2">
        <v>0.049039351851851855</v>
      </c>
      <c r="D27" t="s">
        <v>402</v>
      </c>
      <c r="E27">
        <v>0.678</v>
      </c>
      <c r="F27">
        <v>10.3164</v>
      </c>
      <c r="G27" t="s">
        <v>403</v>
      </c>
      <c r="H27">
        <v>1.673</v>
      </c>
      <c r="I27">
        <v>77.5454</v>
      </c>
      <c r="K27" s="2">
        <v>0.04722222222222222</v>
      </c>
      <c r="L27" s="3">
        <f t="shared" si="0"/>
        <v>323.0472222222222</v>
      </c>
      <c r="M27">
        <f t="shared" si="1"/>
        <v>490.0576683735998</v>
      </c>
      <c r="N27">
        <f>(277-103)/(-62+(AVERAGE($P$4,$P$47)))*I27+277-((277-103)/(-62+(AVERAGE($P$4,$P$47)))*220)</f>
        <v>123.46271396974899</v>
      </c>
    </row>
    <row r="28" spans="1:14" ht="12.75">
      <c r="A28" t="s">
        <v>410</v>
      </c>
      <c r="B28" s="1">
        <v>36848</v>
      </c>
      <c r="C28">
        <f>AVERAGE(C27,C29)</f>
        <v>0.05112268518518519</v>
      </c>
      <c r="D28" t="s">
        <v>402</v>
      </c>
      <c r="E28" t="s">
        <v>410</v>
      </c>
      <c r="F28" t="s">
        <v>410</v>
      </c>
      <c r="G28" t="s">
        <v>403</v>
      </c>
      <c r="H28" t="s">
        <v>410</v>
      </c>
      <c r="I28" t="s">
        <v>410</v>
      </c>
      <c r="K28" s="2">
        <v>0.049305555555555554</v>
      </c>
      <c r="L28" s="3">
        <f t="shared" si="0"/>
        <v>323.0493055555556</v>
      </c>
      <c r="M28" t="s">
        <v>410</v>
      </c>
      <c r="N28" t="s">
        <v>410</v>
      </c>
    </row>
    <row r="29" spans="1:14" ht="12.75">
      <c r="A29" t="s">
        <v>19</v>
      </c>
      <c r="B29" s="1">
        <v>36848</v>
      </c>
      <c r="C29" s="2">
        <v>0.05320601851851852</v>
      </c>
      <c r="D29" t="s">
        <v>402</v>
      </c>
      <c r="E29">
        <v>0.678</v>
      </c>
      <c r="F29">
        <v>10.7688</v>
      </c>
      <c r="G29" t="s">
        <v>403</v>
      </c>
      <c r="H29">
        <v>1.673</v>
      </c>
      <c r="I29">
        <v>81.028</v>
      </c>
      <c r="K29" s="2">
        <v>0.051388888888888894</v>
      </c>
      <c r="L29" s="3">
        <f t="shared" si="0"/>
        <v>323.0513888888889</v>
      </c>
      <c r="M29">
        <f t="shared" si="1"/>
        <v>511.5479255536449</v>
      </c>
      <c r="N29">
        <f aca="true" t="shared" si="4" ref="N29:N41">(277-103)/(-62+(AVERAGE($P$4,$P$47)))*I29+277-((277-103)/(-62+(AVERAGE($P$4,$P$47)))*220)</f>
        <v>127.21625335934365</v>
      </c>
    </row>
    <row r="30" spans="1:14" ht="12.75">
      <c r="A30" t="s">
        <v>20</v>
      </c>
      <c r="B30" s="1">
        <v>36848</v>
      </c>
      <c r="C30" s="2">
        <v>0.05534722222222222</v>
      </c>
      <c r="D30" t="s">
        <v>402</v>
      </c>
      <c r="E30">
        <v>0.678</v>
      </c>
      <c r="F30">
        <v>10.2701</v>
      </c>
      <c r="G30" t="s">
        <v>403</v>
      </c>
      <c r="H30">
        <v>1.671</v>
      </c>
      <c r="I30">
        <v>81.6078</v>
      </c>
      <c r="K30" s="2">
        <v>0.05347222222222222</v>
      </c>
      <c r="L30" s="3">
        <f t="shared" si="0"/>
        <v>323.05347222222224</v>
      </c>
      <c r="M30">
        <f t="shared" si="1"/>
        <v>487.85828970994794</v>
      </c>
      <c r="N30">
        <f t="shared" si="4"/>
        <v>127.84116065219584</v>
      </c>
    </row>
    <row r="31" spans="1:14" ht="12.75">
      <c r="A31" t="s">
        <v>21</v>
      </c>
      <c r="B31" s="1">
        <v>36848</v>
      </c>
      <c r="C31" s="2">
        <v>0.057372685185185186</v>
      </c>
      <c r="D31" t="s">
        <v>402</v>
      </c>
      <c r="E31">
        <v>0.678</v>
      </c>
      <c r="F31">
        <v>10.1431</v>
      </c>
      <c r="G31" t="s">
        <v>403</v>
      </c>
      <c r="H31">
        <v>1.67</v>
      </c>
      <c r="I31">
        <v>75.9032</v>
      </c>
      <c r="K31" s="2">
        <v>0.05555555555555555</v>
      </c>
      <c r="L31" s="3">
        <f t="shared" si="0"/>
        <v>323.05555555555554</v>
      </c>
      <c r="M31">
        <f t="shared" si="1"/>
        <v>481.8254367880521</v>
      </c>
      <c r="N31">
        <f t="shared" si="4"/>
        <v>121.69275405888001</v>
      </c>
    </row>
    <row r="32" spans="1:14" ht="12.75">
      <c r="A32" t="s">
        <v>22</v>
      </c>
      <c r="B32" s="1">
        <v>36848</v>
      </c>
      <c r="C32" s="2">
        <v>0.059456018518518526</v>
      </c>
      <c r="D32" t="s">
        <v>402</v>
      </c>
      <c r="E32">
        <v>0.678</v>
      </c>
      <c r="F32">
        <v>10.3179</v>
      </c>
      <c r="G32" t="s">
        <v>403</v>
      </c>
      <c r="H32">
        <v>1.668</v>
      </c>
      <c r="I32">
        <v>77.6571</v>
      </c>
      <c r="K32" s="2">
        <v>0.057638888888888885</v>
      </c>
      <c r="L32" s="3">
        <f t="shared" si="0"/>
        <v>323.0576388888889</v>
      </c>
      <c r="M32">
        <f t="shared" si="1"/>
        <v>490.1289225419687</v>
      </c>
      <c r="N32">
        <f t="shared" si="4"/>
        <v>123.58310400874794</v>
      </c>
    </row>
    <row r="33" spans="1:14" ht="12.75">
      <c r="A33" t="s">
        <v>23</v>
      </c>
      <c r="B33" s="1">
        <v>36848</v>
      </c>
      <c r="C33" s="2">
        <v>0.06153935185185185</v>
      </c>
      <c r="D33" t="s">
        <v>402</v>
      </c>
      <c r="E33">
        <v>0.678</v>
      </c>
      <c r="F33">
        <v>10.8621</v>
      </c>
      <c r="G33" t="s">
        <v>403</v>
      </c>
      <c r="H33">
        <v>1.67</v>
      </c>
      <c r="I33">
        <v>78.7048</v>
      </c>
      <c r="K33" s="2">
        <v>0.059722222222222225</v>
      </c>
      <c r="L33" s="3">
        <f t="shared" si="0"/>
        <v>323.0597222222222</v>
      </c>
      <c r="M33">
        <f t="shared" si="1"/>
        <v>515.9799348261873</v>
      </c>
      <c r="N33">
        <f t="shared" si="4"/>
        <v>124.71231299584903</v>
      </c>
    </row>
    <row r="34" spans="1:14" ht="12.75">
      <c r="A34" t="s">
        <v>24</v>
      </c>
      <c r="B34" s="1">
        <v>36848</v>
      </c>
      <c r="C34" s="2">
        <v>0.06362268518518518</v>
      </c>
      <c r="D34" t="s">
        <v>402</v>
      </c>
      <c r="E34">
        <v>0.678</v>
      </c>
      <c r="F34">
        <v>9.6976</v>
      </c>
      <c r="G34" t="s">
        <v>403</v>
      </c>
      <c r="H34">
        <v>1.671</v>
      </c>
      <c r="I34">
        <v>80.6036</v>
      </c>
      <c r="K34" s="2">
        <v>0.06180555555555556</v>
      </c>
      <c r="L34" s="3">
        <f t="shared" si="0"/>
        <v>323.06180555555557</v>
      </c>
      <c r="M34">
        <f t="shared" si="1"/>
        <v>460.66294878250375</v>
      </c>
      <c r="N34">
        <f t="shared" si="4"/>
        <v>126.75883587902896</v>
      </c>
    </row>
    <row r="35" spans="1:14" ht="12.75">
      <c r="A35" t="s">
        <v>25</v>
      </c>
      <c r="B35" s="1">
        <v>36848</v>
      </c>
      <c r="C35" s="2">
        <v>0.06571759259259259</v>
      </c>
      <c r="D35" t="s">
        <v>402</v>
      </c>
      <c r="E35">
        <v>0.676</v>
      </c>
      <c r="F35">
        <v>11.0881</v>
      </c>
      <c r="G35" t="s">
        <v>403</v>
      </c>
      <c r="H35">
        <v>1.671</v>
      </c>
      <c r="I35">
        <v>78.0472</v>
      </c>
      <c r="K35" s="2">
        <v>0.06388888888888888</v>
      </c>
      <c r="L35" s="3">
        <f t="shared" si="0"/>
        <v>323.06388888888887</v>
      </c>
      <c r="M35">
        <f t="shared" si="1"/>
        <v>526.7155628604273</v>
      </c>
      <c r="N35">
        <f t="shared" si="4"/>
        <v>124.00355301692602</v>
      </c>
    </row>
    <row r="36" spans="1:14" ht="12.75">
      <c r="A36" t="s">
        <v>26</v>
      </c>
      <c r="B36" s="1">
        <v>36848</v>
      </c>
      <c r="C36" s="2">
        <v>0.0678587962962963</v>
      </c>
      <c r="D36" t="s">
        <v>402</v>
      </c>
      <c r="E36">
        <v>0.678</v>
      </c>
      <c r="F36">
        <v>10.1089</v>
      </c>
      <c r="G36" t="s">
        <v>403</v>
      </c>
      <c r="H36">
        <v>1.671</v>
      </c>
      <c r="I36">
        <v>77.8775</v>
      </c>
      <c r="K36" s="2">
        <v>0.06597222222222222</v>
      </c>
      <c r="L36" s="3">
        <f t="shared" si="0"/>
        <v>323.06597222222223</v>
      </c>
      <c r="M36">
        <f t="shared" si="1"/>
        <v>480.2008417492423</v>
      </c>
      <c r="N36">
        <f t="shared" si="4"/>
        <v>123.82065069268137</v>
      </c>
    </row>
    <row r="37" spans="1:14" ht="12.75">
      <c r="A37" t="s">
        <v>27</v>
      </c>
      <c r="B37" s="1">
        <v>36848</v>
      </c>
      <c r="C37" s="2">
        <v>0.06988425925925926</v>
      </c>
      <c r="D37" t="s">
        <v>402</v>
      </c>
      <c r="E37">
        <v>0.678</v>
      </c>
      <c r="F37">
        <v>10.6481</v>
      </c>
      <c r="G37" t="s">
        <v>403</v>
      </c>
      <c r="H37">
        <v>1.671</v>
      </c>
      <c r="I37">
        <v>80.4765</v>
      </c>
      <c r="K37" s="2">
        <v>0.06805555555555555</v>
      </c>
      <c r="L37" s="3">
        <f t="shared" si="0"/>
        <v>323.06805555555553</v>
      </c>
      <c r="M37">
        <f t="shared" si="1"/>
        <v>505.81434013889805</v>
      </c>
      <c r="N37">
        <f t="shared" si="4"/>
        <v>126.62184775049931</v>
      </c>
    </row>
    <row r="38" spans="1:14" ht="12.75">
      <c r="A38" t="s">
        <v>28</v>
      </c>
      <c r="B38" s="1">
        <v>36848</v>
      </c>
      <c r="C38" s="2">
        <v>0.0719675925925926</v>
      </c>
      <c r="D38" t="s">
        <v>402</v>
      </c>
      <c r="E38">
        <v>0.681</v>
      </c>
      <c r="F38">
        <v>10.2932</v>
      </c>
      <c r="G38" t="s">
        <v>403</v>
      </c>
      <c r="H38">
        <v>1.676</v>
      </c>
      <c r="I38">
        <v>76.3715</v>
      </c>
      <c r="K38" s="2">
        <v>0.07013888888888889</v>
      </c>
      <c r="L38" s="3">
        <f t="shared" si="0"/>
        <v>323.0701388888889</v>
      </c>
      <c r="M38">
        <f t="shared" si="1"/>
        <v>488.95560390282833</v>
      </c>
      <c r="N38">
        <f t="shared" si="4"/>
        <v>122.19748687233752</v>
      </c>
    </row>
    <row r="39" spans="1:14" ht="12.75">
      <c r="A39" t="s">
        <v>29</v>
      </c>
      <c r="B39" s="1">
        <v>36848</v>
      </c>
      <c r="C39" s="2">
        <v>0.07405092592592592</v>
      </c>
      <c r="D39" t="s">
        <v>402</v>
      </c>
      <c r="E39">
        <v>0.676</v>
      </c>
      <c r="F39">
        <v>10.0686</v>
      </c>
      <c r="G39" t="s">
        <v>403</v>
      </c>
      <c r="H39">
        <v>1.668</v>
      </c>
      <c r="I39">
        <v>76.9811</v>
      </c>
      <c r="K39" s="2">
        <v>0.07222222222222223</v>
      </c>
      <c r="L39" s="3">
        <f t="shared" si="0"/>
        <v>323.0722222222222</v>
      </c>
      <c r="M39">
        <f t="shared" si="1"/>
        <v>478.2864797590659</v>
      </c>
      <c r="N39">
        <f t="shared" si="4"/>
        <v>122.8545125462297</v>
      </c>
    </row>
    <row r="40" spans="1:14" ht="12.75">
      <c r="A40" t="s">
        <v>30</v>
      </c>
      <c r="B40" s="1">
        <v>36848</v>
      </c>
      <c r="C40" s="2">
        <v>0.07613425925925926</v>
      </c>
      <c r="D40" t="s">
        <v>402</v>
      </c>
      <c r="E40">
        <v>0.678</v>
      </c>
      <c r="F40">
        <v>10.7806</v>
      </c>
      <c r="G40" t="s">
        <v>403</v>
      </c>
      <c r="H40">
        <v>1.668</v>
      </c>
      <c r="I40">
        <v>78.3414</v>
      </c>
      <c r="K40" s="2">
        <v>0.07430555555555556</v>
      </c>
      <c r="L40" s="3">
        <f t="shared" si="0"/>
        <v>323.07430555555555</v>
      </c>
      <c r="M40">
        <f t="shared" si="1"/>
        <v>512.1084583448131</v>
      </c>
      <c r="N40">
        <f t="shared" si="4"/>
        <v>124.32064119484446</v>
      </c>
    </row>
    <row r="41" spans="1:14" ht="12.75">
      <c r="A41" t="s">
        <v>31</v>
      </c>
      <c r="B41" s="1">
        <v>36848</v>
      </c>
      <c r="C41" s="2">
        <v>0.07822916666666667</v>
      </c>
      <c r="D41" t="s">
        <v>402</v>
      </c>
      <c r="E41">
        <v>0.678</v>
      </c>
      <c r="F41">
        <v>10.7386</v>
      </c>
      <c r="G41" t="s">
        <v>403</v>
      </c>
      <c r="H41">
        <v>1.67</v>
      </c>
      <c r="I41">
        <v>79.2853</v>
      </c>
      <c r="K41" s="2">
        <v>0.0763888888888889</v>
      </c>
      <c r="L41" s="3">
        <f t="shared" si="0"/>
        <v>323.0763888888889</v>
      </c>
      <c r="M41">
        <f t="shared" si="1"/>
        <v>510.11334163048537</v>
      </c>
      <c r="N41">
        <f t="shared" si="4"/>
        <v>125.33797474731628</v>
      </c>
    </row>
    <row r="42" spans="1:14" ht="12.75">
      <c r="A42" t="s">
        <v>410</v>
      </c>
      <c r="B42" s="1">
        <v>36848</v>
      </c>
      <c r="C42">
        <f>AVERAGE(C41,C43)</f>
        <v>0.08031250000000001</v>
      </c>
      <c r="D42" t="s">
        <v>402</v>
      </c>
      <c r="E42" t="s">
        <v>410</v>
      </c>
      <c r="F42" t="s">
        <v>410</v>
      </c>
      <c r="G42" t="s">
        <v>403</v>
      </c>
      <c r="H42" t="s">
        <v>410</v>
      </c>
      <c r="I42" t="s">
        <v>410</v>
      </c>
      <c r="K42" s="2">
        <v>0.07847222222222222</v>
      </c>
      <c r="L42" s="3">
        <f t="shared" si="0"/>
        <v>323.0784722222222</v>
      </c>
      <c r="M42" t="s">
        <v>410</v>
      </c>
      <c r="N42" t="s">
        <v>410</v>
      </c>
    </row>
    <row r="43" spans="1:14" ht="12.75">
      <c r="A43" t="s">
        <v>32</v>
      </c>
      <c r="B43" s="1">
        <v>36848</v>
      </c>
      <c r="C43" s="2">
        <v>0.08239583333333333</v>
      </c>
      <c r="D43" t="s">
        <v>402</v>
      </c>
      <c r="E43">
        <v>0.676</v>
      </c>
      <c r="F43">
        <v>10.004</v>
      </c>
      <c r="G43" t="s">
        <v>403</v>
      </c>
      <c r="H43">
        <v>1.67</v>
      </c>
      <c r="I43">
        <v>119.7877</v>
      </c>
      <c r="K43" s="2">
        <v>0.08055555555555556</v>
      </c>
      <c r="L43" s="3">
        <f t="shared" si="0"/>
        <v>323.0805555555556</v>
      </c>
      <c r="M43">
        <f t="shared" si="1"/>
        <v>475.2178002413141</v>
      </c>
      <c r="N43">
        <f>(277-103)/(-62+(AVERAGE($P$4,$P$47)))*I43+277-((277-103)/(-62+(AVERAGE($P$4,$P$47)))*220)</f>
        <v>168.9913813323731</v>
      </c>
    </row>
    <row r="44" spans="1:14" ht="12.75">
      <c r="A44" t="s">
        <v>33</v>
      </c>
      <c r="B44" s="1">
        <v>36848</v>
      </c>
      <c r="C44" s="2">
        <v>0.08447916666666666</v>
      </c>
      <c r="D44" t="s">
        <v>402</v>
      </c>
      <c r="E44">
        <v>0.676</v>
      </c>
      <c r="F44">
        <v>10.1927</v>
      </c>
      <c r="G44" t="s">
        <v>403</v>
      </c>
      <c r="H44">
        <v>1.67</v>
      </c>
      <c r="I44">
        <v>125.2657</v>
      </c>
      <c r="K44" s="2">
        <v>0.08263888888888889</v>
      </c>
      <c r="L44" s="3">
        <f t="shared" si="0"/>
        <v>323.0826388888889</v>
      </c>
      <c r="M44">
        <f t="shared" si="1"/>
        <v>484.1815746221154</v>
      </c>
      <c r="N44">
        <f>(277-103)/(-62+(AVERAGE($P$4,$P$47)))*I44+277-((277-103)/(-62+(AVERAGE($P$4,$P$47)))*220)</f>
        <v>174.8955588940223</v>
      </c>
    </row>
    <row r="45" spans="1:17" ht="12.75">
      <c r="A45" t="s">
        <v>410</v>
      </c>
      <c r="B45" s="1">
        <v>36848</v>
      </c>
      <c r="C45">
        <f>AVERAGE(C44,C46)</f>
        <v>0.08656249999999999</v>
      </c>
      <c r="D45" t="s">
        <v>402</v>
      </c>
      <c r="E45" t="s">
        <v>410</v>
      </c>
      <c r="F45" t="s">
        <v>410</v>
      </c>
      <c r="G45" t="s">
        <v>403</v>
      </c>
      <c r="H45" t="s">
        <v>410</v>
      </c>
      <c r="I45" t="s">
        <v>410</v>
      </c>
      <c r="K45" s="2">
        <v>0.08472222222222221</v>
      </c>
      <c r="L45" s="3">
        <f t="shared" si="0"/>
        <v>323.08472222222224</v>
      </c>
      <c r="M45" t="s">
        <v>410</v>
      </c>
      <c r="N45" t="s">
        <v>410</v>
      </c>
      <c r="P45" t="s">
        <v>411</v>
      </c>
      <c r="Q45" t="s">
        <v>402</v>
      </c>
    </row>
    <row r="46" spans="1:14" ht="12.75">
      <c r="A46" t="s">
        <v>34</v>
      </c>
      <c r="B46" s="1">
        <v>36848</v>
      </c>
      <c r="C46" s="2">
        <v>0.08864583333333333</v>
      </c>
      <c r="D46" t="s">
        <v>402</v>
      </c>
      <c r="E46">
        <v>0.678</v>
      </c>
      <c r="F46">
        <v>10.6297</v>
      </c>
      <c r="G46" t="s">
        <v>403</v>
      </c>
      <c r="H46">
        <v>1.666</v>
      </c>
      <c r="I46">
        <v>215.8841</v>
      </c>
      <c r="K46" s="2">
        <v>0.08680555555555557</v>
      </c>
      <c r="L46" s="3">
        <f t="shared" si="0"/>
        <v>323.08680555555554</v>
      </c>
      <c r="M46" t="s">
        <v>410</v>
      </c>
      <c r="N46" t="s">
        <v>410</v>
      </c>
    </row>
    <row r="47" spans="1:17" ht="12.75">
      <c r="A47" t="s">
        <v>35</v>
      </c>
      <c r="B47" s="1">
        <v>36848</v>
      </c>
      <c r="C47" s="2">
        <v>0.09072916666666668</v>
      </c>
      <c r="D47" t="s">
        <v>402</v>
      </c>
      <c r="E47">
        <v>0.678</v>
      </c>
      <c r="F47">
        <v>10.0081</v>
      </c>
      <c r="G47" t="s">
        <v>403</v>
      </c>
      <c r="H47">
        <v>1.67</v>
      </c>
      <c r="I47">
        <v>224.6959</v>
      </c>
      <c r="K47" s="2">
        <v>0.08888888888888889</v>
      </c>
      <c r="L47" s="3">
        <f t="shared" si="0"/>
        <v>323.0888888888889</v>
      </c>
      <c r="M47" t="s">
        <v>410</v>
      </c>
      <c r="N47" t="s">
        <v>410</v>
      </c>
      <c r="P47">
        <f>AVERAGE(I46:I48)</f>
        <v>221.7073</v>
      </c>
      <c r="Q47">
        <f>AVERAGE(F46:F48)</f>
        <v>10.493533333333334</v>
      </c>
    </row>
    <row r="48" spans="1:17" ht="12.75">
      <c r="A48" t="s">
        <v>36</v>
      </c>
      <c r="B48" s="1">
        <v>36848</v>
      </c>
      <c r="C48" s="2">
        <v>0.09282407407407407</v>
      </c>
      <c r="D48" t="s">
        <v>402</v>
      </c>
      <c r="E48">
        <v>0.678</v>
      </c>
      <c r="F48">
        <v>10.8428</v>
      </c>
      <c r="G48" t="s">
        <v>403</v>
      </c>
      <c r="H48">
        <v>1.67</v>
      </c>
      <c r="I48">
        <v>224.5419</v>
      </c>
      <c r="K48" s="2">
        <v>0.09097222222222222</v>
      </c>
      <c r="L48" s="3">
        <f t="shared" si="0"/>
        <v>323.0909722222222</v>
      </c>
      <c r="M48" t="s">
        <v>410</v>
      </c>
      <c r="N48" t="s">
        <v>410</v>
      </c>
      <c r="P48">
        <f>STDEV(I46:I48)</f>
        <v>5.0436269370356</v>
      </c>
      <c r="Q48">
        <f>STDEV(F46:F48)</f>
        <v>0.4336900313972574</v>
      </c>
    </row>
    <row r="49" spans="1:14" ht="12.75">
      <c r="A49" t="s">
        <v>37</v>
      </c>
      <c r="B49" s="1">
        <v>36848</v>
      </c>
      <c r="C49" s="2">
        <v>0.0949074074074074</v>
      </c>
      <c r="D49" t="s">
        <v>402</v>
      </c>
      <c r="E49">
        <v>0.678</v>
      </c>
      <c r="F49">
        <v>10.4541</v>
      </c>
      <c r="G49" t="s">
        <v>403</v>
      </c>
      <c r="H49">
        <v>1.671</v>
      </c>
      <c r="I49">
        <v>83.1561</v>
      </c>
      <c r="K49" s="2">
        <v>0.09305555555555556</v>
      </c>
      <c r="L49" s="3">
        <f t="shared" si="0"/>
        <v>323.09305555555557</v>
      </c>
      <c r="M49">
        <f aca="true" t="shared" si="5" ref="M49:M111">500*F49/AVERAGE($Q$207,$Q$47)</f>
        <v>487.136712907089</v>
      </c>
      <c r="N49">
        <f aca="true" t="shared" si="6" ref="N49:N60">(277-103)/(-62+(AVERAGE($P$207,$P$47)))*I49+277-((277-103)/(-62+(AVERAGE($P$207,$P$47)))*220)</f>
        <v>130.87458900479274</v>
      </c>
    </row>
    <row r="50" spans="1:14" ht="12.75">
      <c r="A50" t="s">
        <v>38</v>
      </c>
      <c r="B50" s="1">
        <v>36848</v>
      </c>
      <c r="C50" s="2">
        <v>0.09699074074074075</v>
      </c>
      <c r="D50" t="s">
        <v>402</v>
      </c>
      <c r="E50">
        <v>0.676</v>
      </c>
      <c r="F50">
        <v>9.8444</v>
      </c>
      <c r="G50" t="s">
        <v>403</v>
      </c>
      <c r="H50">
        <v>1.671</v>
      </c>
      <c r="I50">
        <v>76.4959</v>
      </c>
      <c r="K50" s="2">
        <v>0.09513888888888888</v>
      </c>
      <c r="L50" s="3">
        <f t="shared" si="0"/>
        <v>323.09513888888887</v>
      </c>
      <c r="M50">
        <f t="shared" si="5"/>
        <v>458.7261128688789</v>
      </c>
      <c r="N50">
        <f t="shared" si="6"/>
        <v>123.76265736362879</v>
      </c>
    </row>
    <row r="51" spans="1:14" ht="12.75">
      <c r="A51" t="s">
        <v>39</v>
      </c>
      <c r="B51" s="1">
        <v>36848</v>
      </c>
      <c r="C51" s="2">
        <v>0.09907407407407408</v>
      </c>
      <c r="D51" t="s">
        <v>402</v>
      </c>
      <c r="E51">
        <v>0.678</v>
      </c>
      <c r="F51">
        <v>10.323</v>
      </c>
      <c r="G51" t="s">
        <v>403</v>
      </c>
      <c r="H51">
        <v>1.668</v>
      </c>
      <c r="I51">
        <v>79.1181</v>
      </c>
      <c r="K51" s="2">
        <v>0.09722222222222222</v>
      </c>
      <c r="L51" s="3">
        <f t="shared" si="0"/>
        <v>323.09722222222223</v>
      </c>
      <c r="M51">
        <f t="shared" si="5"/>
        <v>481.02775823264363</v>
      </c>
      <c r="N51">
        <f t="shared" si="6"/>
        <v>126.56270948660708</v>
      </c>
    </row>
    <row r="52" spans="1:14" ht="12.75">
      <c r="A52" t="s">
        <v>40</v>
      </c>
      <c r="B52" s="1">
        <v>36848</v>
      </c>
      <c r="C52" s="2">
        <v>0.10121527777777778</v>
      </c>
      <c r="D52" t="s">
        <v>402</v>
      </c>
      <c r="E52">
        <v>0.678</v>
      </c>
      <c r="F52">
        <v>10.8553</v>
      </c>
      <c r="G52" t="s">
        <v>403</v>
      </c>
      <c r="H52">
        <v>1.666</v>
      </c>
      <c r="I52">
        <v>78.7529</v>
      </c>
      <c r="K52" s="2">
        <v>0.09930555555555555</v>
      </c>
      <c r="L52" s="3">
        <f t="shared" si="0"/>
        <v>323.09930555555553</v>
      </c>
      <c r="M52">
        <f t="shared" si="5"/>
        <v>505.83169853170745</v>
      </c>
      <c r="N52">
        <f t="shared" si="6"/>
        <v>126.17273960051463</v>
      </c>
    </row>
    <row r="53" spans="1:14" ht="12.75">
      <c r="A53" t="s">
        <v>41</v>
      </c>
      <c r="B53" s="1">
        <v>36848</v>
      </c>
      <c r="C53" s="2">
        <v>0.10324074074074074</v>
      </c>
      <c r="D53" t="s">
        <v>402</v>
      </c>
      <c r="E53">
        <v>0.678</v>
      </c>
      <c r="F53">
        <v>10.8204</v>
      </c>
      <c r="G53" t="s">
        <v>403</v>
      </c>
      <c r="H53">
        <v>1.67</v>
      </c>
      <c r="I53">
        <v>79.2835</v>
      </c>
      <c r="K53" s="2">
        <v>0.1013888888888889</v>
      </c>
      <c r="L53" s="3">
        <f t="shared" si="0"/>
        <v>323.1013888888889</v>
      </c>
      <c r="M53">
        <f t="shared" si="5"/>
        <v>504.20543981211824</v>
      </c>
      <c r="N53">
        <f t="shared" si="6"/>
        <v>126.73932783041786</v>
      </c>
    </row>
    <row r="54" spans="1:14" ht="12.75">
      <c r="A54" t="s">
        <v>42</v>
      </c>
      <c r="B54" s="1">
        <v>36848</v>
      </c>
      <c r="C54" s="2">
        <v>0.10532407407407407</v>
      </c>
      <c r="D54" t="s">
        <v>402</v>
      </c>
      <c r="E54">
        <v>0.678</v>
      </c>
      <c r="F54">
        <v>10.2939</v>
      </c>
      <c r="G54" t="s">
        <v>403</v>
      </c>
      <c r="H54">
        <v>1.671</v>
      </c>
      <c r="I54">
        <v>77.4844</v>
      </c>
      <c r="K54" s="2">
        <v>0.10347222222222223</v>
      </c>
      <c r="L54" s="3">
        <f t="shared" si="0"/>
        <v>323.1034722222222</v>
      </c>
      <c r="M54">
        <f t="shared" si="5"/>
        <v>479.6717660051352</v>
      </c>
      <c r="N54">
        <f t="shared" si="6"/>
        <v>124.8182029068993</v>
      </c>
    </row>
    <row r="55" spans="1:14" ht="12.75">
      <c r="A55" t="s">
        <v>43</v>
      </c>
      <c r="B55" s="1">
        <v>36848</v>
      </c>
      <c r="C55" s="2">
        <v>0.10741898148148148</v>
      </c>
      <c r="D55" t="s">
        <v>402</v>
      </c>
      <c r="E55">
        <v>0.676</v>
      </c>
      <c r="F55">
        <v>10.7427</v>
      </c>
      <c r="G55" t="s">
        <v>403</v>
      </c>
      <c r="H55">
        <v>1.668</v>
      </c>
      <c r="I55">
        <v>76.7751</v>
      </c>
      <c r="K55" s="2">
        <v>0.10555555555555556</v>
      </c>
      <c r="L55" s="3">
        <f t="shared" si="0"/>
        <v>323.10555555555555</v>
      </c>
      <c r="M55">
        <f t="shared" si="5"/>
        <v>500.58480077165746</v>
      </c>
      <c r="N55">
        <f t="shared" si="6"/>
        <v>124.06079425354389</v>
      </c>
    </row>
    <row r="56" spans="1:14" ht="12.75">
      <c r="A56" t="s">
        <v>44</v>
      </c>
      <c r="B56" s="1">
        <v>36848</v>
      </c>
      <c r="C56" s="2">
        <v>0.10950231481481482</v>
      </c>
      <c r="D56" t="s">
        <v>402</v>
      </c>
      <c r="E56">
        <v>0.676</v>
      </c>
      <c r="F56">
        <v>10.7522</v>
      </c>
      <c r="G56" t="s">
        <v>403</v>
      </c>
      <c r="H56">
        <v>1.671</v>
      </c>
      <c r="I56">
        <v>77.2574</v>
      </c>
      <c r="K56" s="2">
        <v>0.1076388888888889</v>
      </c>
      <c r="L56" s="3">
        <f t="shared" si="0"/>
        <v>323.1076388888889</v>
      </c>
      <c r="M56">
        <f t="shared" si="5"/>
        <v>501.02747864661734</v>
      </c>
      <c r="N56">
        <f t="shared" si="6"/>
        <v>124.57580651001271</v>
      </c>
    </row>
    <row r="57" spans="1:14" ht="12.75">
      <c r="A57" t="s">
        <v>45</v>
      </c>
      <c r="B57" s="1">
        <v>36848</v>
      </c>
      <c r="C57" s="2">
        <v>0.11158564814814814</v>
      </c>
      <c r="D57" t="s">
        <v>402</v>
      </c>
      <c r="E57">
        <v>0.678</v>
      </c>
      <c r="F57">
        <v>10.928</v>
      </c>
      <c r="G57" t="s">
        <v>403</v>
      </c>
      <c r="H57">
        <v>1.671</v>
      </c>
      <c r="I57">
        <v>80.4314</v>
      </c>
      <c r="K57" s="2">
        <v>0.10972222222222222</v>
      </c>
      <c r="L57" s="3">
        <f t="shared" si="0"/>
        <v>323.1097222222222</v>
      </c>
      <c r="M57">
        <f t="shared" si="5"/>
        <v>509.2193492169262</v>
      </c>
      <c r="N57">
        <f t="shared" si="6"/>
        <v>127.96508476427752</v>
      </c>
    </row>
    <row r="58" spans="1:14" ht="12.75">
      <c r="A58" t="s">
        <v>46</v>
      </c>
      <c r="B58" s="1">
        <v>36848</v>
      </c>
      <c r="C58" s="2">
        <v>0.11366898148148148</v>
      </c>
      <c r="D58" t="s">
        <v>402</v>
      </c>
      <c r="E58">
        <v>0.678</v>
      </c>
      <c r="F58">
        <v>10.2547</v>
      </c>
      <c r="G58" t="s">
        <v>403</v>
      </c>
      <c r="H58">
        <v>1.668</v>
      </c>
      <c r="I58">
        <v>76.8817</v>
      </c>
      <c r="K58" s="2">
        <v>0.11180555555555556</v>
      </c>
      <c r="L58" s="3">
        <f t="shared" si="0"/>
        <v>323.1118055555556</v>
      </c>
      <c r="M58">
        <f t="shared" si="5"/>
        <v>477.8451373000378</v>
      </c>
      <c r="N58">
        <f t="shared" si="6"/>
        <v>124.17462445578232</v>
      </c>
    </row>
    <row r="59" spans="1:14" ht="12.75">
      <c r="A59" t="s">
        <v>47</v>
      </c>
      <c r="B59" s="1">
        <v>36848</v>
      </c>
      <c r="C59" s="2">
        <v>0.11575231481481481</v>
      </c>
      <c r="D59" t="s">
        <v>402</v>
      </c>
      <c r="E59">
        <v>0.678</v>
      </c>
      <c r="F59">
        <v>9.9236</v>
      </c>
      <c r="G59" t="s">
        <v>403</v>
      </c>
      <c r="H59">
        <v>1.666</v>
      </c>
      <c r="I59">
        <v>77.3567</v>
      </c>
      <c r="K59" s="2">
        <v>0.11388888888888889</v>
      </c>
      <c r="L59" s="3">
        <f t="shared" si="0"/>
        <v>323.1138888888889</v>
      </c>
      <c r="M59">
        <f t="shared" si="5"/>
        <v>462.4166484159123</v>
      </c>
      <c r="N59">
        <f t="shared" si="6"/>
        <v>124.68184158583139</v>
      </c>
    </row>
    <row r="60" spans="1:14" ht="12.75">
      <c r="A60" t="s">
        <v>48</v>
      </c>
      <c r="B60" s="1">
        <v>36848</v>
      </c>
      <c r="C60" s="2">
        <v>0.11783564814814813</v>
      </c>
      <c r="D60" t="s">
        <v>402</v>
      </c>
      <c r="E60">
        <v>0.676</v>
      </c>
      <c r="F60">
        <v>10.6031</v>
      </c>
      <c r="G60" t="s">
        <v>403</v>
      </c>
      <c r="H60">
        <v>1.67</v>
      </c>
      <c r="I60">
        <v>78.5629</v>
      </c>
      <c r="K60" s="2">
        <v>0.11597222222222221</v>
      </c>
      <c r="L60" s="3">
        <f t="shared" si="0"/>
        <v>323.11597222222224</v>
      </c>
      <c r="M60">
        <f t="shared" si="5"/>
        <v>494.07976589330076</v>
      </c>
      <c r="N60">
        <f t="shared" si="6"/>
        <v>125.96985274849496</v>
      </c>
    </row>
    <row r="61" spans="1:14" ht="12.75">
      <c r="A61" t="s">
        <v>410</v>
      </c>
      <c r="B61" s="1">
        <v>36848</v>
      </c>
      <c r="C61">
        <f>AVERAGE(C60,C62)</f>
        <v>0.11992476851851851</v>
      </c>
      <c r="D61" t="s">
        <v>402</v>
      </c>
      <c r="E61" t="s">
        <v>410</v>
      </c>
      <c r="F61" t="s">
        <v>410</v>
      </c>
      <c r="G61" t="s">
        <v>403</v>
      </c>
      <c r="H61" t="s">
        <v>410</v>
      </c>
      <c r="I61" t="s">
        <v>410</v>
      </c>
      <c r="K61" s="2">
        <v>0.11805555555555557</v>
      </c>
      <c r="L61" s="3">
        <f t="shared" si="0"/>
        <v>323.11805555555554</v>
      </c>
      <c r="M61" t="s">
        <v>410</v>
      </c>
      <c r="N61" t="s">
        <v>410</v>
      </c>
    </row>
    <row r="62" spans="1:14" ht="12.75">
      <c r="A62" t="s">
        <v>49</v>
      </c>
      <c r="B62" s="1">
        <v>36848</v>
      </c>
      <c r="C62" s="2">
        <v>0.12201388888888888</v>
      </c>
      <c r="D62" t="s">
        <v>402</v>
      </c>
      <c r="E62">
        <v>0.676</v>
      </c>
      <c r="F62">
        <v>11.1022</v>
      </c>
      <c r="G62" t="s">
        <v>403</v>
      </c>
      <c r="H62">
        <v>1.67</v>
      </c>
      <c r="I62">
        <v>78.581</v>
      </c>
      <c r="K62" s="2">
        <v>0.12013888888888889</v>
      </c>
      <c r="L62" s="3">
        <f t="shared" si="0"/>
        <v>323.1201388888889</v>
      </c>
      <c r="M62">
        <f t="shared" si="5"/>
        <v>517.3366635135577</v>
      </c>
      <c r="N62">
        <f aca="true" t="shared" si="7" ref="N62:N68">(277-103)/(-62+(AVERAGE($P$207,$P$47)))*I62+277-((277-103)/(-62+(AVERAGE($P$207,$P$47)))*220)</f>
        <v>125.9891803907137</v>
      </c>
    </row>
    <row r="63" spans="1:14" ht="12.75">
      <c r="A63" t="s">
        <v>50</v>
      </c>
      <c r="B63" s="1">
        <v>36848</v>
      </c>
      <c r="C63" s="2">
        <v>0.12409722222222223</v>
      </c>
      <c r="D63" t="s">
        <v>402</v>
      </c>
      <c r="E63">
        <v>0.676</v>
      </c>
      <c r="F63">
        <v>10.6571</v>
      </c>
      <c r="G63" t="s">
        <v>403</v>
      </c>
      <c r="H63">
        <v>1.67</v>
      </c>
      <c r="I63">
        <v>76.8681</v>
      </c>
      <c r="K63" s="2">
        <v>0.12222222222222223</v>
      </c>
      <c r="L63" s="3">
        <f t="shared" si="0"/>
        <v>323.1222222222222</v>
      </c>
      <c r="M63">
        <f t="shared" si="5"/>
        <v>496.5960401299144</v>
      </c>
      <c r="N63">
        <f t="shared" si="7"/>
        <v>124.16010202847983</v>
      </c>
    </row>
    <row r="64" spans="1:14" ht="12.75">
      <c r="A64" t="s">
        <v>51</v>
      </c>
      <c r="B64" s="1">
        <v>36848</v>
      </c>
      <c r="C64" s="2">
        <v>0.12618055555555555</v>
      </c>
      <c r="D64" t="s">
        <v>402</v>
      </c>
      <c r="E64">
        <v>0.676</v>
      </c>
      <c r="F64">
        <v>10.7757</v>
      </c>
      <c r="G64" t="s">
        <v>403</v>
      </c>
      <c r="H64">
        <v>1.67</v>
      </c>
      <c r="I64">
        <v>75.8526</v>
      </c>
      <c r="K64" s="2">
        <v>0.12430555555555556</v>
      </c>
      <c r="L64" s="3">
        <f t="shared" si="0"/>
        <v>323.12430555555557</v>
      </c>
      <c r="M64">
        <f t="shared" si="5"/>
        <v>502.1225239162548</v>
      </c>
      <c r="N64">
        <f t="shared" si="7"/>
        <v>123.07572519571178</v>
      </c>
    </row>
    <row r="65" spans="1:14" ht="12.75">
      <c r="A65" t="s">
        <v>52</v>
      </c>
      <c r="B65" s="1">
        <v>36848</v>
      </c>
      <c r="C65" s="2">
        <v>0.12826388888888887</v>
      </c>
      <c r="D65" t="s">
        <v>402</v>
      </c>
      <c r="E65">
        <v>0.676</v>
      </c>
      <c r="F65">
        <v>10.2535</v>
      </c>
      <c r="G65" t="s">
        <v>403</v>
      </c>
      <c r="H65">
        <v>1.668</v>
      </c>
      <c r="I65">
        <v>89.379</v>
      </c>
      <c r="K65" s="2">
        <v>0.12638888888888888</v>
      </c>
      <c r="L65" s="3">
        <f t="shared" si="0"/>
        <v>323.12638888888887</v>
      </c>
      <c r="M65">
        <f t="shared" si="5"/>
        <v>477.78922009477975</v>
      </c>
      <c r="N65">
        <f t="shared" si="7"/>
        <v>137.5195605386505</v>
      </c>
    </row>
    <row r="66" spans="1:14" ht="12.75">
      <c r="A66" t="s">
        <v>53</v>
      </c>
      <c r="B66" s="1">
        <v>36848</v>
      </c>
      <c r="C66" s="2">
        <v>0.13034722222222223</v>
      </c>
      <c r="D66" t="s">
        <v>402</v>
      </c>
      <c r="E66">
        <v>0.678</v>
      </c>
      <c r="F66">
        <v>11.4862</v>
      </c>
      <c r="G66" t="s">
        <v>403</v>
      </c>
      <c r="H66">
        <v>1.666</v>
      </c>
      <c r="I66">
        <v>107.5753</v>
      </c>
      <c r="K66" s="2">
        <v>0.12847222222222224</v>
      </c>
      <c r="L66" s="3">
        <f t="shared" si="0"/>
        <v>323.12847222222223</v>
      </c>
      <c r="M66">
        <f t="shared" si="5"/>
        <v>535.2301691961437</v>
      </c>
      <c r="N66">
        <f t="shared" si="7"/>
        <v>156.95003435657068</v>
      </c>
    </row>
    <row r="67" spans="1:14" ht="12.75">
      <c r="A67" t="s">
        <v>54</v>
      </c>
      <c r="B67" s="1">
        <v>36848</v>
      </c>
      <c r="C67" s="2">
        <v>0.13243055555555555</v>
      </c>
      <c r="D67" t="s">
        <v>402</v>
      </c>
      <c r="E67">
        <v>0.678</v>
      </c>
      <c r="F67">
        <v>10.1815</v>
      </c>
      <c r="G67" t="s">
        <v>403</v>
      </c>
      <c r="H67">
        <v>1.67</v>
      </c>
      <c r="I67">
        <v>77.5551</v>
      </c>
      <c r="K67" s="2">
        <v>0.13055555555555556</v>
      </c>
      <c r="L67" s="3">
        <f t="shared" si="0"/>
        <v>323.13055555555553</v>
      </c>
      <c r="M67">
        <f t="shared" si="5"/>
        <v>474.43418777929486</v>
      </c>
      <c r="N67">
        <f t="shared" si="7"/>
        <v>124.89369817236135</v>
      </c>
    </row>
    <row r="68" spans="1:14" ht="12.75">
      <c r="A68" t="s">
        <v>55</v>
      </c>
      <c r="B68" s="1">
        <v>36848</v>
      </c>
      <c r="C68" s="2">
        <v>0.13452546296296297</v>
      </c>
      <c r="D68" t="s">
        <v>402</v>
      </c>
      <c r="E68">
        <v>0.681</v>
      </c>
      <c r="F68">
        <v>10.4044</v>
      </c>
      <c r="G68" t="s">
        <v>403</v>
      </c>
      <c r="H68">
        <v>1.673</v>
      </c>
      <c r="I68">
        <v>80.4366</v>
      </c>
      <c r="K68" s="2">
        <v>0.1326388888888889</v>
      </c>
      <c r="L68" s="3">
        <f t="shared" si="0"/>
        <v>323.1326388888889</v>
      </c>
      <c r="M68">
        <f t="shared" si="5"/>
        <v>484.8208086559835</v>
      </c>
      <c r="N68">
        <f t="shared" si="7"/>
        <v>127.97063745706961</v>
      </c>
    </row>
    <row r="69" spans="1:14" ht="12.75">
      <c r="A69" t="s">
        <v>410</v>
      </c>
      <c r="B69" s="1">
        <v>36848</v>
      </c>
      <c r="C69">
        <f>AVERAGE(C68,C70)</f>
        <v>0.1366087962962963</v>
      </c>
      <c r="D69" t="s">
        <v>402</v>
      </c>
      <c r="E69" t="s">
        <v>410</v>
      </c>
      <c r="F69" t="s">
        <v>410</v>
      </c>
      <c r="G69" t="s">
        <v>403</v>
      </c>
      <c r="H69" t="s">
        <v>410</v>
      </c>
      <c r="I69" t="s">
        <v>410</v>
      </c>
      <c r="K69" s="2">
        <v>0.13472222222222222</v>
      </c>
      <c r="L69" s="3">
        <f t="shared" si="0"/>
        <v>323.1347222222222</v>
      </c>
      <c r="M69" t="s">
        <v>410</v>
      </c>
      <c r="N69" t="s">
        <v>410</v>
      </c>
    </row>
    <row r="70" spans="1:14" ht="12.75">
      <c r="A70" t="s">
        <v>56</v>
      </c>
      <c r="B70" s="1">
        <v>36848</v>
      </c>
      <c r="C70" s="2">
        <v>0.13869212962962962</v>
      </c>
      <c r="D70" t="s">
        <v>402</v>
      </c>
      <c r="E70">
        <v>0.678</v>
      </c>
      <c r="F70">
        <v>11.2859</v>
      </c>
      <c r="G70" t="s">
        <v>403</v>
      </c>
      <c r="H70">
        <v>1.668</v>
      </c>
      <c r="I70">
        <v>78.0858</v>
      </c>
      <c r="K70" s="2">
        <v>0.13680555555555554</v>
      </c>
      <c r="L70" s="3">
        <f aca="true" t="shared" si="8" ref="L70:L133">B70-DATE(1999,12,31)+K70</f>
        <v>323.13680555555555</v>
      </c>
      <c r="M70">
        <f t="shared" si="5"/>
        <v>525.896655685149</v>
      </c>
      <c r="N70">
        <f aca="true" t="shared" si="9" ref="N70:N82">(277-103)/(-62+(AVERAGE($P$207,$P$47)))*I70+277-((277-103)/(-62+(AVERAGE($P$207,$P$47)))*220)</f>
        <v>125.46039318481834</v>
      </c>
    </row>
    <row r="71" spans="1:14" ht="12.75">
      <c r="A71" t="s">
        <v>57</v>
      </c>
      <c r="B71" s="1">
        <v>36848</v>
      </c>
      <c r="C71" s="2">
        <v>0.14083333333333334</v>
      </c>
      <c r="D71" t="s">
        <v>402</v>
      </c>
      <c r="E71">
        <v>0.678</v>
      </c>
      <c r="F71">
        <v>10.7577</v>
      </c>
      <c r="G71" t="s">
        <v>403</v>
      </c>
      <c r="H71">
        <v>1.666</v>
      </c>
      <c r="I71">
        <v>75.1572</v>
      </c>
      <c r="K71" s="2">
        <v>0.1388888888888889</v>
      </c>
      <c r="L71" s="3">
        <f t="shared" si="8"/>
        <v>323.1388888888889</v>
      </c>
      <c r="M71">
        <f t="shared" si="5"/>
        <v>501.28376583738356</v>
      </c>
      <c r="N71">
        <f t="shared" si="9"/>
        <v>122.33315931731991</v>
      </c>
    </row>
    <row r="72" spans="1:14" ht="12.75">
      <c r="A72" t="s">
        <v>58</v>
      </c>
      <c r="B72" s="1">
        <v>36848</v>
      </c>
      <c r="C72" s="2">
        <v>0.14291666666666666</v>
      </c>
      <c r="D72" t="s">
        <v>402</v>
      </c>
      <c r="E72">
        <v>0.678</v>
      </c>
      <c r="F72">
        <v>10.1703</v>
      </c>
      <c r="G72" t="s">
        <v>403</v>
      </c>
      <c r="H72">
        <v>1.67</v>
      </c>
      <c r="I72">
        <v>76.2582</v>
      </c>
      <c r="K72" s="2">
        <v>0.14097222222222222</v>
      </c>
      <c r="L72" s="3">
        <f t="shared" si="8"/>
        <v>323.1409722222222</v>
      </c>
      <c r="M72">
        <f t="shared" si="5"/>
        <v>473.91229386355275</v>
      </c>
      <c r="N72">
        <f t="shared" si="9"/>
        <v>123.50883523349685</v>
      </c>
    </row>
    <row r="73" spans="1:14" ht="12.75">
      <c r="A73" t="s">
        <v>59</v>
      </c>
      <c r="B73" s="1">
        <v>36848</v>
      </c>
      <c r="C73" s="2">
        <v>0.14494212962962963</v>
      </c>
      <c r="D73" t="s">
        <v>402</v>
      </c>
      <c r="E73">
        <v>0.676</v>
      </c>
      <c r="F73">
        <v>11.0043</v>
      </c>
      <c r="G73" t="s">
        <v>403</v>
      </c>
      <c r="H73">
        <v>1.668</v>
      </c>
      <c r="I73">
        <v>79.7917</v>
      </c>
      <c r="K73" s="2">
        <v>0.14305555555555557</v>
      </c>
      <c r="L73" s="3">
        <f t="shared" si="8"/>
        <v>323.1430555555556</v>
      </c>
      <c r="M73">
        <f t="shared" si="5"/>
        <v>512.7747515179193</v>
      </c>
      <c r="N73">
        <f t="shared" si="9"/>
        <v>127.28199676829351</v>
      </c>
    </row>
    <row r="74" spans="1:14" ht="12.75">
      <c r="A74" t="s">
        <v>60</v>
      </c>
      <c r="B74" s="1">
        <v>36848</v>
      </c>
      <c r="C74" s="2">
        <v>0.14702546296296296</v>
      </c>
      <c r="D74" t="s">
        <v>402</v>
      </c>
      <c r="E74">
        <v>0.676</v>
      </c>
      <c r="F74">
        <v>11.3583</v>
      </c>
      <c r="G74" t="s">
        <v>403</v>
      </c>
      <c r="H74">
        <v>1.67</v>
      </c>
      <c r="I74">
        <v>78.0839</v>
      </c>
      <c r="K74" s="2">
        <v>0.1451388888888889</v>
      </c>
      <c r="L74" s="3">
        <f t="shared" si="8"/>
        <v>323.1451388888889</v>
      </c>
      <c r="M74">
        <f t="shared" si="5"/>
        <v>529.2703270690531</v>
      </c>
      <c r="N74">
        <f t="shared" si="9"/>
        <v>125.45836431629809</v>
      </c>
    </row>
    <row r="75" spans="1:14" ht="12.75">
      <c r="A75" t="s">
        <v>61</v>
      </c>
      <c r="B75" s="1">
        <v>36848</v>
      </c>
      <c r="C75" s="2">
        <v>0.14912037037037038</v>
      </c>
      <c r="D75" t="s">
        <v>402</v>
      </c>
      <c r="E75">
        <v>0.676</v>
      </c>
      <c r="F75">
        <v>10.2637</v>
      </c>
      <c r="G75" t="s">
        <v>403</v>
      </c>
      <c r="H75">
        <v>1.67</v>
      </c>
      <c r="I75">
        <v>77.4398</v>
      </c>
      <c r="K75" s="2">
        <v>0.14722222222222223</v>
      </c>
      <c r="L75" s="3">
        <f t="shared" si="8"/>
        <v>323.14722222222224</v>
      </c>
      <c r="M75">
        <f t="shared" si="5"/>
        <v>478.26451633947346</v>
      </c>
      <c r="N75">
        <f t="shared" si="9"/>
        <v>124.77057788795159</v>
      </c>
    </row>
    <row r="76" spans="1:14" ht="12.75">
      <c r="A76" t="s">
        <v>62</v>
      </c>
      <c r="B76" s="1">
        <v>36848</v>
      </c>
      <c r="C76" s="2">
        <v>0.1512037037037037</v>
      </c>
      <c r="D76" t="s">
        <v>402</v>
      </c>
      <c r="E76">
        <v>0.678</v>
      </c>
      <c r="F76">
        <v>10.6639</v>
      </c>
      <c r="G76" t="s">
        <v>403</v>
      </c>
      <c r="H76">
        <v>1.67</v>
      </c>
      <c r="I76">
        <v>78.4212</v>
      </c>
      <c r="K76" s="2">
        <v>0.14930555555555555</v>
      </c>
      <c r="L76" s="3">
        <f t="shared" si="8"/>
        <v>323.14930555555554</v>
      </c>
      <c r="M76">
        <f t="shared" si="5"/>
        <v>496.9129042930435</v>
      </c>
      <c r="N76">
        <f t="shared" si="9"/>
        <v>125.81854186990981</v>
      </c>
    </row>
    <row r="77" spans="1:14" ht="12.75">
      <c r="A77" t="s">
        <v>63</v>
      </c>
      <c r="B77" s="1">
        <v>36848</v>
      </c>
      <c r="C77" s="2">
        <v>0.15328703703703703</v>
      </c>
      <c r="D77" t="s">
        <v>402</v>
      </c>
      <c r="E77">
        <v>0.678</v>
      </c>
      <c r="F77">
        <v>9.5876</v>
      </c>
      <c r="G77" t="s">
        <v>403</v>
      </c>
      <c r="H77">
        <v>1.666</v>
      </c>
      <c r="I77">
        <v>79.4449</v>
      </c>
      <c r="K77" s="2">
        <v>0.15138888888888888</v>
      </c>
      <c r="L77" s="3">
        <f t="shared" si="8"/>
        <v>323.1513888888889</v>
      </c>
      <c r="M77">
        <f t="shared" si="5"/>
        <v>446.75983094364955</v>
      </c>
      <c r="N77">
        <f t="shared" si="9"/>
        <v>126.91167487208085</v>
      </c>
    </row>
    <row r="78" spans="1:14" ht="12.75">
      <c r="A78" t="s">
        <v>64</v>
      </c>
      <c r="B78" s="1">
        <v>36848</v>
      </c>
      <c r="C78" s="2">
        <v>0.15537037037037038</v>
      </c>
      <c r="D78" t="s">
        <v>402</v>
      </c>
      <c r="E78">
        <v>0.678</v>
      </c>
      <c r="F78">
        <v>11.2683</v>
      </c>
      <c r="G78" t="s">
        <v>403</v>
      </c>
      <c r="H78">
        <v>1.67</v>
      </c>
      <c r="I78">
        <v>122.4661</v>
      </c>
      <c r="K78" s="2">
        <v>0.15347222222222223</v>
      </c>
      <c r="L78" s="3">
        <f t="shared" si="8"/>
        <v>323.1534722222222</v>
      </c>
      <c r="M78">
        <f t="shared" si="5"/>
        <v>525.0765366746971</v>
      </c>
      <c r="N78">
        <f t="shared" si="9"/>
        <v>172.85081086211775</v>
      </c>
    </row>
    <row r="79" spans="1:14" ht="12.75">
      <c r="A79" t="s">
        <v>65</v>
      </c>
      <c r="B79" s="1">
        <v>36848</v>
      </c>
      <c r="C79" s="2">
        <v>0.1574537037037037</v>
      </c>
      <c r="D79" t="s">
        <v>402</v>
      </c>
      <c r="E79">
        <v>0.676</v>
      </c>
      <c r="F79">
        <v>10.2965</v>
      </c>
      <c r="G79" t="s">
        <v>403</v>
      </c>
      <c r="H79">
        <v>1.668</v>
      </c>
      <c r="I79">
        <v>111.0513</v>
      </c>
      <c r="K79" s="2">
        <v>0.15555555555555556</v>
      </c>
      <c r="L79" s="3">
        <f t="shared" si="8"/>
        <v>323.15555555555557</v>
      </c>
      <c r="M79">
        <f t="shared" si="5"/>
        <v>479.79291994986096</v>
      </c>
      <c r="N79">
        <f t="shared" si="9"/>
        <v>160.66179592299304</v>
      </c>
    </row>
    <row r="80" spans="1:14" ht="12.75">
      <c r="A80" t="s">
        <v>66</v>
      </c>
      <c r="B80" s="1">
        <v>36848</v>
      </c>
      <c r="C80" s="2">
        <v>0.15953703703703703</v>
      </c>
      <c r="D80" t="s">
        <v>402</v>
      </c>
      <c r="E80">
        <v>0.676</v>
      </c>
      <c r="F80">
        <v>11.0677</v>
      </c>
      <c r="G80" t="s">
        <v>403</v>
      </c>
      <c r="H80">
        <v>1.67</v>
      </c>
      <c r="I80">
        <v>93.2709</v>
      </c>
      <c r="K80" s="2">
        <v>0.15763888888888888</v>
      </c>
      <c r="L80" s="3">
        <f t="shared" si="8"/>
        <v>323.15763888888887</v>
      </c>
      <c r="M80">
        <f t="shared" si="5"/>
        <v>515.7290438623879</v>
      </c>
      <c r="N80">
        <f t="shared" si="9"/>
        <v>141.6754307458884</v>
      </c>
    </row>
    <row r="81" spans="1:14" ht="12.75">
      <c r="A81" t="s">
        <v>67</v>
      </c>
      <c r="B81" s="1">
        <v>36848</v>
      </c>
      <c r="C81" s="2">
        <v>0.16167824074074075</v>
      </c>
      <c r="D81" t="s">
        <v>402</v>
      </c>
      <c r="E81">
        <v>0.676</v>
      </c>
      <c r="F81">
        <v>10.4935</v>
      </c>
      <c r="G81" t="s">
        <v>403</v>
      </c>
      <c r="H81">
        <v>1.67</v>
      </c>
      <c r="I81">
        <v>81.6142</v>
      </c>
      <c r="K81" s="2">
        <v>0.15972222222222224</v>
      </c>
      <c r="L81" s="3">
        <f t="shared" si="8"/>
        <v>323.15972222222223</v>
      </c>
      <c r="M81">
        <f t="shared" si="5"/>
        <v>488.972661146396</v>
      </c>
      <c r="N81">
        <f t="shared" si="9"/>
        <v>129.22810880937655</v>
      </c>
    </row>
    <row r="82" spans="1:14" ht="12.75">
      <c r="A82" t="s">
        <v>68</v>
      </c>
      <c r="B82" s="1">
        <v>36848</v>
      </c>
      <c r="C82" s="2">
        <v>0.16371527777777778</v>
      </c>
      <c r="D82" t="s">
        <v>402</v>
      </c>
      <c r="E82">
        <v>0.676</v>
      </c>
      <c r="F82">
        <v>11.4588</v>
      </c>
      <c r="G82" t="s">
        <v>403</v>
      </c>
      <c r="H82">
        <v>1.67</v>
      </c>
      <c r="I82">
        <v>84.6768</v>
      </c>
      <c r="K82" s="2">
        <v>0.16180555555555556</v>
      </c>
      <c r="L82" s="3">
        <f t="shared" si="8"/>
        <v>323.16180555555553</v>
      </c>
      <c r="M82">
        <f t="shared" si="5"/>
        <v>533.9533930094175</v>
      </c>
      <c r="N82">
        <f t="shared" si="9"/>
        <v>132.4984312988257</v>
      </c>
    </row>
    <row r="83" spans="1:14" ht="12.75">
      <c r="A83" t="s">
        <v>410</v>
      </c>
      <c r="B83" s="1">
        <v>36848</v>
      </c>
      <c r="C83">
        <f>AVERAGE(C82,C84)</f>
        <v>0.1657986111111111</v>
      </c>
      <c r="D83" t="s">
        <v>402</v>
      </c>
      <c r="E83" t="s">
        <v>410</v>
      </c>
      <c r="F83" t="s">
        <v>410</v>
      </c>
      <c r="G83" t="s">
        <v>403</v>
      </c>
      <c r="H83" t="s">
        <v>410</v>
      </c>
      <c r="I83" t="s">
        <v>410</v>
      </c>
      <c r="K83" s="2">
        <v>0.1638888888888889</v>
      </c>
      <c r="L83" s="3">
        <f t="shared" si="8"/>
        <v>323.1638888888889</v>
      </c>
      <c r="M83" t="s">
        <v>410</v>
      </c>
      <c r="N83" t="s">
        <v>410</v>
      </c>
    </row>
    <row r="84" spans="1:14" ht="12.75">
      <c r="A84" t="s">
        <v>69</v>
      </c>
      <c r="B84" s="1">
        <v>36848</v>
      </c>
      <c r="C84" s="2">
        <v>0.16788194444444446</v>
      </c>
      <c r="D84" t="s">
        <v>402</v>
      </c>
      <c r="E84">
        <v>0.676</v>
      </c>
      <c r="F84">
        <v>10.0382</v>
      </c>
      <c r="G84" t="s">
        <v>403</v>
      </c>
      <c r="H84">
        <v>1.67</v>
      </c>
      <c r="I84">
        <v>80.1293</v>
      </c>
      <c r="K84" s="2">
        <v>0.16597222222222222</v>
      </c>
      <c r="L84" s="3">
        <f t="shared" si="8"/>
        <v>323.1659722222222</v>
      </c>
      <c r="M84">
        <f t="shared" si="5"/>
        <v>467.75674151805896</v>
      </c>
      <c r="N84">
        <f>(277-103)/(-62+(AVERAGE($P$207,$P$47)))*I84+277-((277-103)/(-62+(AVERAGE($P$207,$P$47)))*220)</f>
        <v>127.64249466956628</v>
      </c>
    </row>
    <row r="85" spans="1:14" ht="12.75">
      <c r="A85" t="s">
        <v>410</v>
      </c>
      <c r="B85" s="1">
        <v>36848</v>
      </c>
      <c r="C85">
        <f>AVERAGE(C84,C86)</f>
        <v>0.16996527777777778</v>
      </c>
      <c r="D85" t="s">
        <v>402</v>
      </c>
      <c r="E85" t="s">
        <v>410</v>
      </c>
      <c r="F85" t="s">
        <v>410</v>
      </c>
      <c r="G85" t="s">
        <v>403</v>
      </c>
      <c r="H85" t="s">
        <v>410</v>
      </c>
      <c r="I85" t="s">
        <v>410</v>
      </c>
      <c r="K85" s="2">
        <v>0.16805555555555554</v>
      </c>
      <c r="L85" s="3">
        <f t="shared" si="8"/>
        <v>323.16805555555555</v>
      </c>
      <c r="M85" t="s">
        <v>410</v>
      </c>
      <c r="N85" t="s">
        <v>410</v>
      </c>
    </row>
    <row r="86" spans="1:14" ht="12.75">
      <c r="A86" t="s">
        <v>70</v>
      </c>
      <c r="B86" s="1">
        <v>36848</v>
      </c>
      <c r="C86" s="2">
        <v>0.1720486111111111</v>
      </c>
      <c r="D86" t="s">
        <v>402</v>
      </c>
      <c r="E86">
        <v>0.678</v>
      </c>
      <c r="F86">
        <v>10.4953</v>
      </c>
      <c r="G86" t="s">
        <v>403</v>
      </c>
      <c r="H86">
        <v>1.668</v>
      </c>
      <c r="I86">
        <v>72.8066</v>
      </c>
      <c r="K86" s="2">
        <v>0.17013888888888887</v>
      </c>
      <c r="L86" s="3">
        <f t="shared" si="8"/>
        <v>323.1701388888889</v>
      </c>
      <c r="M86">
        <f t="shared" si="5"/>
        <v>489.05653695428316</v>
      </c>
      <c r="N86">
        <f>(277-103)/(-62+(AVERAGE($P$207,$P$47)))*I86+277-((277-103)/(-62+(AVERAGE($P$207,$P$47)))*220)</f>
        <v>119.82312861017598</v>
      </c>
    </row>
    <row r="87" spans="1:14" ht="12.75">
      <c r="A87" t="s">
        <v>71</v>
      </c>
      <c r="B87" s="1">
        <v>36848</v>
      </c>
      <c r="C87" s="2">
        <v>0.17413194444444444</v>
      </c>
      <c r="D87" t="s">
        <v>402</v>
      </c>
      <c r="E87">
        <v>0.676</v>
      </c>
      <c r="F87">
        <v>10.4871</v>
      </c>
      <c r="G87" t="s">
        <v>403</v>
      </c>
      <c r="H87">
        <v>1.668</v>
      </c>
      <c r="I87">
        <v>80.3294</v>
      </c>
      <c r="K87" s="2">
        <v>0.17222222222222225</v>
      </c>
      <c r="L87" s="3">
        <f t="shared" si="8"/>
        <v>323.1722222222222</v>
      </c>
      <c r="M87">
        <f t="shared" si="5"/>
        <v>488.67443605168626</v>
      </c>
      <c r="N87">
        <f>(277-103)/(-62+(AVERAGE($P$207,$P$47)))*I87+277-((277-103)/(-62+(AVERAGE($P$207,$P$47)))*220)</f>
        <v>127.85616655950909</v>
      </c>
    </row>
    <row r="88" spans="1:14" ht="12.75">
      <c r="A88" t="s">
        <v>72</v>
      </c>
      <c r="B88" s="1">
        <v>36848</v>
      </c>
      <c r="C88" s="2">
        <v>0.1762152777777778</v>
      </c>
      <c r="D88" t="s">
        <v>402</v>
      </c>
      <c r="E88">
        <v>0.676</v>
      </c>
      <c r="F88">
        <v>10.3915</v>
      </c>
      <c r="G88" t="s">
        <v>403</v>
      </c>
      <c r="H88">
        <v>1.67</v>
      </c>
      <c r="I88">
        <v>77.0732</v>
      </c>
      <c r="K88" s="2">
        <v>0.17430555555555557</v>
      </c>
      <c r="L88" s="3">
        <f t="shared" si="8"/>
        <v>323.1743055555556</v>
      </c>
      <c r="M88">
        <f t="shared" si="5"/>
        <v>484.21969869945906</v>
      </c>
      <c r="N88">
        <f>(277-103)/(-62+(AVERAGE($P$207,$P$47)))*I88+277-((277-103)/(-62+(AVERAGE($P$207,$P$47)))*220)</f>
        <v>124.37911304610734</v>
      </c>
    </row>
    <row r="89" spans="1:14" ht="12.75">
      <c r="A89" t="s">
        <v>410</v>
      </c>
      <c r="B89" s="1">
        <v>36848</v>
      </c>
      <c r="C89">
        <f>AVERAGE(C88,C90)</f>
        <v>0.17830439814814814</v>
      </c>
      <c r="D89" t="s">
        <v>402</v>
      </c>
      <c r="E89" t="s">
        <v>410</v>
      </c>
      <c r="F89" t="s">
        <v>410</v>
      </c>
      <c r="G89" t="s">
        <v>403</v>
      </c>
      <c r="H89" t="s">
        <v>410</v>
      </c>
      <c r="I89" t="s">
        <v>410</v>
      </c>
      <c r="K89" s="2">
        <v>0.1763888888888889</v>
      </c>
      <c r="L89" s="3">
        <f t="shared" si="8"/>
        <v>323.1763888888889</v>
      </c>
      <c r="M89" t="s">
        <v>410</v>
      </c>
      <c r="N89" t="s">
        <v>410</v>
      </c>
    </row>
    <row r="90" spans="1:14" ht="12.75">
      <c r="A90" t="s">
        <v>73</v>
      </c>
      <c r="B90" s="1">
        <v>36848</v>
      </c>
      <c r="C90" s="2">
        <v>0.1803935185185185</v>
      </c>
      <c r="D90" t="s">
        <v>402</v>
      </c>
      <c r="E90">
        <v>0.676</v>
      </c>
      <c r="F90">
        <v>10.6937</v>
      </c>
      <c r="G90" t="s">
        <v>403</v>
      </c>
      <c r="H90">
        <v>1.666</v>
      </c>
      <c r="I90">
        <v>78.6841</v>
      </c>
      <c r="K90" s="2">
        <v>0.17847222222222223</v>
      </c>
      <c r="L90" s="3">
        <f t="shared" si="8"/>
        <v>323.17847222222224</v>
      </c>
      <c r="M90">
        <f t="shared" si="5"/>
        <v>498.30151489028583</v>
      </c>
      <c r="N90">
        <f>(277-103)/(-62+(AVERAGE($P$207,$P$47)))*I90+277-((277-103)/(-62+(AVERAGE($P$207,$P$47)))*220)</f>
        <v>126.09927320357278</v>
      </c>
    </row>
    <row r="91" spans="1:14" ht="12.75">
      <c r="A91" t="s">
        <v>410</v>
      </c>
      <c r="B91" s="1">
        <v>36848</v>
      </c>
      <c r="C91">
        <f>AVERAGE(C90,C92)</f>
        <v>0.18247685185185183</v>
      </c>
      <c r="D91" t="s">
        <v>402</v>
      </c>
      <c r="E91" t="s">
        <v>410</v>
      </c>
      <c r="F91" t="s">
        <v>410</v>
      </c>
      <c r="G91" t="s">
        <v>403</v>
      </c>
      <c r="H91" t="s">
        <v>410</v>
      </c>
      <c r="I91" t="s">
        <v>410</v>
      </c>
      <c r="K91" s="2">
        <v>0.18055555555555555</v>
      </c>
      <c r="L91" s="3">
        <f t="shared" si="8"/>
        <v>323.18055555555554</v>
      </c>
      <c r="M91" t="s">
        <v>410</v>
      </c>
      <c r="N91" t="s">
        <v>410</v>
      </c>
    </row>
    <row r="92" spans="1:14" ht="12.75">
      <c r="A92" t="s">
        <v>74</v>
      </c>
      <c r="B92" s="1">
        <v>36848</v>
      </c>
      <c r="C92" s="2">
        <v>0.18456018518518516</v>
      </c>
      <c r="D92" t="s">
        <v>402</v>
      </c>
      <c r="E92">
        <v>0.676</v>
      </c>
      <c r="F92">
        <v>11.4117</v>
      </c>
      <c r="G92" t="s">
        <v>403</v>
      </c>
      <c r="H92">
        <v>1.668</v>
      </c>
      <c r="I92">
        <v>77.5517</v>
      </c>
      <c r="K92" s="2">
        <v>0.1826388888888889</v>
      </c>
      <c r="L92" s="3">
        <f t="shared" si="8"/>
        <v>323.1826388888889</v>
      </c>
      <c r="M92">
        <f t="shared" si="5"/>
        <v>531.7586427030377</v>
      </c>
      <c r="N92">
        <f aca="true" t="shared" si="10" ref="N92:N106">(277-103)/(-62+(AVERAGE($P$207,$P$47)))*I92+277-((277-103)/(-62+(AVERAGE($P$207,$P$47)))*220)</f>
        <v>124.89006756553576</v>
      </c>
    </row>
    <row r="93" spans="1:14" ht="12.75">
      <c r="A93" t="s">
        <v>75</v>
      </c>
      <c r="B93" s="1">
        <v>36848</v>
      </c>
      <c r="C93" s="2">
        <v>0.18664351851851854</v>
      </c>
      <c r="D93" t="s">
        <v>402</v>
      </c>
      <c r="E93">
        <v>0.676</v>
      </c>
      <c r="F93">
        <v>9.9572</v>
      </c>
      <c r="G93" t="s">
        <v>403</v>
      </c>
      <c r="H93">
        <v>1.67</v>
      </c>
      <c r="I93">
        <v>79.6025</v>
      </c>
      <c r="K93" s="2">
        <v>0.18472222222222223</v>
      </c>
      <c r="L93" s="3">
        <f t="shared" si="8"/>
        <v>323.1847222222222</v>
      </c>
      <c r="M93">
        <f t="shared" si="5"/>
        <v>463.98233016313856</v>
      </c>
      <c r="N93">
        <f t="shared" si="10"/>
        <v>127.07996417670344</v>
      </c>
    </row>
    <row r="94" spans="1:14" ht="12.75">
      <c r="A94" t="s">
        <v>76</v>
      </c>
      <c r="B94" s="1">
        <v>36848</v>
      </c>
      <c r="C94" s="2">
        <v>0.18872685185185187</v>
      </c>
      <c r="D94" t="s">
        <v>402</v>
      </c>
      <c r="E94">
        <v>0.676</v>
      </c>
      <c r="F94">
        <v>10.1492</v>
      </c>
      <c r="G94" t="s">
        <v>403</v>
      </c>
      <c r="H94">
        <v>1.67</v>
      </c>
      <c r="I94">
        <v>80.0177</v>
      </c>
      <c r="K94" s="2">
        <v>0.18680555555555556</v>
      </c>
      <c r="L94" s="3">
        <f t="shared" si="8"/>
        <v>323.18680555555557</v>
      </c>
      <c r="M94">
        <f t="shared" si="5"/>
        <v>472.92908300443156</v>
      </c>
      <c r="N94">
        <f t="shared" si="10"/>
        <v>127.52332533964321</v>
      </c>
    </row>
    <row r="95" spans="1:14" ht="12.75">
      <c r="A95" t="s">
        <v>77</v>
      </c>
      <c r="B95" s="1">
        <v>36848</v>
      </c>
      <c r="C95" s="2">
        <v>0.1908101851851852</v>
      </c>
      <c r="D95" t="s">
        <v>402</v>
      </c>
      <c r="E95">
        <v>0.676</v>
      </c>
      <c r="F95">
        <v>11.0195</v>
      </c>
      <c r="G95" t="s">
        <v>403</v>
      </c>
      <c r="H95">
        <v>1.668</v>
      </c>
      <c r="I95">
        <v>75.6672</v>
      </c>
      <c r="K95" s="2">
        <v>0.18888888888888888</v>
      </c>
      <c r="L95" s="3">
        <f t="shared" si="8"/>
        <v>323.18888888888887</v>
      </c>
      <c r="M95">
        <f t="shared" si="5"/>
        <v>513.4830361178549</v>
      </c>
      <c r="N95">
        <f t="shared" si="10"/>
        <v>122.87775034116206</v>
      </c>
    </row>
    <row r="96" spans="1:14" ht="12.75">
      <c r="A96" t="s">
        <v>78</v>
      </c>
      <c r="B96" s="1">
        <v>36848</v>
      </c>
      <c r="C96" s="2">
        <v>0.19289351851851852</v>
      </c>
      <c r="D96" t="s">
        <v>402</v>
      </c>
      <c r="E96">
        <v>0.678</v>
      </c>
      <c r="F96">
        <v>10.4805</v>
      </c>
      <c r="G96" t="s">
        <v>403</v>
      </c>
      <c r="H96">
        <v>1.666</v>
      </c>
      <c r="I96">
        <v>79.819</v>
      </c>
      <c r="K96" s="2">
        <v>0.1909722222222222</v>
      </c>
      <c r="L96" s="3">
        <f t="shared" si="8"/>
        <v>323.19097222222223</v>
      </c>
      <c r="M96">
        <f t="shared" si="5"/>
        <v>488.36689142276674</v>
      </c>
      <c r="N96">
        <f t="shared" si="10"/>
        <v>127.31114840545214</v>
      </c>
    </row>
    <row r="97" spans="1:14" ht="12.75">
      <c r="A97" t="s">
        <v>79</v>
      </c>
      <c r="B97" s="1">
        <v>36848</v>
      </c>
      <c r="C97" s="2">
        <v>0.1949884259259259</v>
      </c>
      <c r="D97" t="s">
        <v>402</v>
      </c>
      <c r="E97">
        <v>0.676</v>
      </c>
      <c r="F97">
        <v>11.9907</v>
      </c>
      <c r="G97" t="s">
        <v>403</v>
      </c>
      <c r="H97">
        <v>1.668</v>
      </c>
      <c r="I97">
        <v>81.8889</v>
      </c>
      <c r="K97" s="2">
        <v>0.19305555555555554</v>
      </c>
      <c r="L97" s="3">
        <f t="shared" si="8"/>
        <v>323.19305555555553</v>
      </c>
      <c r="M97">
        <f t="shared" si="5"/>
        <v>558.738694240062</v>
      </c>
      <c r="N97">
        <f t="shared" si="10"/>
        <v>129.52144048437546</v>
      </c>
    </row>
    <row r="98" spans="1:14" ht="12.75">
      <c r="A98" t="s">
        <v>80</v>
      </c>
      <c r="B98" s="1">
        <v>36848</v>
      </c>
      <c r="C98" s="2">
        <v>0.19707175925925924</v>
      </c>
      <c r="D98" t="s">
        <v>402</v>
      </c>
      <c r="E98">
        <v>0.676</v>
      </c>
      <c r="F98">
        <v>10.1961</v>
      </c>
      <c r="G98" t="s">
        <v>403</v>
      </c>
      <c r="H98">
        <v>1.668</v>
      </c>
      <c r="I98">
        <v>76.2573</v>
      </c>
      <c r="K98" s="2">
        <v>0.1951388888888889</v>
      </c>
      <c r="L98" s="3">
        <f t="shared" si="8"/>
        <v>323.1951388888889</v>
      </c>
      <c r="M98">
        <f t="shared" si="5"/>
        <v>475.11451377660154</v>
      </c>
      <c r="N98">
        <f t="shared" si="10"/>
        <v>123.50787419051355</v>
      </c>
    </row>
    <row r="99" spans="1:14" ht="12.75">
      <c r="A99" t="s">
        <v>81</v>
      </c>
      <c r="B99" s="1">
        <v>36848</v>
      </c>
      <c r="C99" s="2">
        <v>0.1991550925925926</v>
      </c>
      <c r="D99" t="s">
        <v>402</v>
      </c>
      <c r="E99">
        <v>0.676</v>
      </c>
      <c r="F99">
        <v>10.9172</v>
      </c>
      <c r="G99" t="s">
        <v>403</v>
      </c>
      <c r="H99">
        <v>1.668</v>
      </c>
      <c r="I99">
        <v>79.2779</v>
      </c>
      <c r="K99" s="2">
        <v>0.19722222222222222</v>
      </c>
      <c r="L99" s="3">
        <f t="shared" si="8"/>
        <v>323.1972222222222</v>
      </c>
      <c r="M99">
        <f t="shared" si="5"/>
        <v>508.7160943696034</v>
      </c>
      <c r="N99">
        <f t="shared" si="10"/>
        <v>126.73334800741097</v>
      </c>
    </row>
    <row r="100" spans="1:14" ht="12.75">
      <c r="A100" t="s">
        <v>82</v>
      </c>
      <c r="B100" s="1">
        <v>36848</v>
      </c>
      <c r="C100" s="2">
        <v>0.20123842592592592</v>
      </c>
      <c r="D100" t="s">
        <v>402</v>
      </c>
      <c r="E100">
        <v>0.676</v>
      </c>
      <c r="F100">
        <v>10.3527</v>
      </c>
      <c r="G100" t="s">
        <v>403</v>
      </c>
      <c r="H100">
        <v>1.67</v>
      </c>
      <c r="I100">
        <v>77.0472</v>
      </c>
      <c r="K100" s="2">
        <v>0.19930555555555554</v>
      </c>
      <c r="L100" s="3">
        <f t="shared" si="8"/>
        <v>323.19930555555555</v>
      </c>
      <c r="M100">
        <f t="shared" si="5"/>
        <v>482.41170906278114</v>
      </c>
      <c r="N100">
        <f t="shared" si="10"/>
        <v>124.35134958214675</v>
      </c>
    </row>
    <row r="101" spans="1:14" ht="12.75">
      <c r="A101" t="s">
        <v>83</v>
      </c>
      <c r="B101" s="1">
        <v>36848</v>
      </c>
      <c r="C101" s="2">
        <v>0.20332175925925924</v>
      </c>
      <c r="D101" t="s">
        <v>402</v>
      </c>
      <c r="E101">
        <v>0.678</v>
      </c>
      <c r="F101">
        <v>9.9434</v>
      </c>
      <c r="G101" t="s">
        <v>403</v>
      </c>
      <c r="H101">
        <v>1.67</v>
      </c>
      <c r="I101">
        <v>77.5428</v>
      </c>
      <c r="K101" s="2">
        <v>0.20138888888888887</v>
      </c>
      <c r="L101" s="3">
        <f t="shared" si="8"/>
        <v>323.2013888888889</v>
      </c>
      <c r="M101">
        <f t="shared" si="5"/>
        <v>463.3392823026706</v>
      </c>
      <c r="N101">
        <f t="shared" si="10"/>
        <v>124.88056391825691</v>
      </c>
    </row>
    <row r="102" spans="1:14" ht="12.75">
      <c r="A102" t="s">
        <v>84</v>
      </c>
      <c r="B102" s="1">
        <v>36848</v>
      </c>
      <c r="C102" s="2">
        <v>0.20540509259259257</v>
      </c>
      <c r="D102" t="s">
        <v>402</v>
      </c>
      <c r="E102">
        <v>0.678</v>
      </c>
      <c r="F102">
        <v>9.8024</v>
      </c>
      <c r="G102" t="s">
        <v>403</v>
      </c>
      <c r="H102">
        <v>1.666</v>
      </c>
      <c r="I102">
        <v>75.5337</v>
      </c>
      <c r="K102" s="2">
        <v>0.2034722222222222</v>
      </c>
      <c r="L102" s="3">
        <f t="shared" si="8"/>
        <v>323.2034722222222</v>
      </c>
      <c r="M102">
        <f t="shared" si="5"/>
        <v>456.769010684846</v>
      </c>
      <c r="N102">
        <f t="shared" si="10"/>
        <v>122.73519563197985</v>
      </c>
    </row>
    <row r="103" spans="1:14" ht="12.75">
      <c r="A103" t="s">
        <v>85</v>
      </c>
      <c r="B103" s="1">
        <v>36848</v>
      </c>
      <c r="C103" s="2">
        <v>0.2074884259259259</v>
      </c>
      <c r="D103" t="s">
        <v>402</v>
      </c>
      <c r="E103">
        <v>0.678</v>
      </c>
      <c r="F103">
        <v>9.9314</v>
      </c>
      <c r="G103" t="s">
        <v>403</v>
      </c>
      <c r="H103">
        <v>1.668</v>
      </c>
      <c r="I103">
        <v>81.1873</v>
      </c>
      <c r="K103" s="2">
        <v>0.20555555555555557</v>
      </c>
      <c r="L103" s="3">
        <f t="shared" si="8"/>
        <v>323.2055555555556</v>
      </c>
      <c r="M103">
        <f t="shared" si="5"/>
        <v>462.78011025008976</v>
      </c>
      <c r="N103">
        <f t="shared" si="10"/>
        <v>128.77225408765455</v>
      </c>
    </row>
    <row r="104" spans="1:14" ht="12.75">
      <c r="A104" t="s">
        <v>86</v>
      </c>
      <c r="B104" s="1">
        <v>36848</v>
      </c>
      <c r="C104" s="2">
        <v>0.20958333333333334</v>
      </c>
      <c r="D104" t="s">
        <v>402</v>
      </c>
      <c r="E104">
        <v>0.68</v>
      </c>
      <c r="F104">
        <v>10.0683</v>
      </c>
      <c r="G104" t="s">
        <v>403</v>
      </c>
      <c r="H104">
        <v>1.673</v>
      </c>
      <c r="I104">
        <v>76.7711</v>
      </c>
      <c r="K104" s="2">
        <v>0.2076388888888889</v>
      </c>
      <c r="L104" s="3">
        <f t="shared" si="8"/>
        <v>323.2076388888889</v>
      </c>
      <c r="M104">
        <f t="shared" si="5"/>
        <v>469.15933141661594</v>
      </c>
      <c r="N104">
        <f t="shared" si="10"/>
        <v>124.05652295139615</v>
      </c>
    </row>
    <row r="105" spans="1:14" ht="12.75">
      <c r="A105" t="s">
        <v>87</v>
      </c>
      <c r="B105" s="1">
        <v>36848</v>
      </c>
      <c r="C105" s="2">
        <v>0.21166666666666667</v>
      </c>
      <c r="D105" t="s">
        <v>402</v>
      </c>
      <c r="E105">
        <v>0.676</v>
      </c>
      <c r="F105">
        <v>11.4408</v>
      </c>
      <c r="G105" t="s">
        <v>403</v>
      </c>
      <c r="H105">
        <v>1.67</v>
      </c>
      <c r="I105">
        <v>79.78</v>
      </c>
      <c r="K105" s="2">
        <v>0.20972222222222223</v>
      </c>
      <c r="L105" s="3">
        <f t="shared" si="8"/>
        <v>323.20972222222224</v>
      </c>
      <c r="M105">
        <f t="shared" si="5"/>
        <v>533.1146349305462</v>
      </c>
      <c r="N105">
        <f t="shared" si="10"/>
        <v>127.26950320951127</v>
      </c>
    </row>
    <row r="106" spans="1:14" ht="12.75">
      <c r="A106" t="s">
        <v>88</v>
      </c>
      <c r="B106" s="1">
        <v>36848</v>
      </c>
      <c r="C106" s="2">
        <v>0.21375</v>
      </c>
      <c r="D106" t="s">
        <v>402</v>
      </c>
      <c r="E106">
        <v>0.676</v>
      </c>
      <c r="F106">
        <v>10.5874</v>
      </c>
      <c r="G106" t="s">
        <v>403</v>
      </c>
      <c r="H106">
        <v>1.67</v>
      </c>
      <c r="I106">
        <v>80.2628</v>
      </c>
      <c r="K106" s="2">
        <v>0.21180555555555555</v>
      </c>
      <c r="L106" s="3">
        <f t="shared" si="8"/>
        <v>323.21180555555554</v>
      </c>
      <c r="M106">
        <f t="shared" si="5"/>
        <v>493.3481824578409</v>
      </c>
      <c r="N106">
        <f t="shared" si="10"/>
        <v>127.78504937874854</v>
      </c>
    </row>
    <row r="107" spans="1:14" ht="12.75">
      <c r="A107" t="s">
        <v>410</v>
      </c>
      <c r="B107" s="1">
        <v>36848</v>
      </c>
      <c r="C107">
        <f>AVERAGE(C106,C108)</f>
        <v>0.21583333333333332</v>
      </c>
      <c r="D107" t="s">
        <v>402</v>
      </c>
      <c r="E107" t="s">
        <v>410</v>
      </c>
      <c r="F107" t="s">
        <v>410</v>
      </c>
      <c r="G107" t="s">
        <v>403</v>
      </c>
      <c r="H107" t="s">
        <v>410</v>
      </c>
      <c r="I107" t="s">
        <v>410</v>
      </c>
      <c r="K107" s="2">
        <v>0.2138888888888889</v>
      </c>
      <c r="L107" s="3">
        <f t="shared" si="8"/>
        <v>323.2138888888889</v>
      </c>
      <c r="M107" t="s">
        <v>410</v>
      </c>
      <c r="N107" t="s">
        <v>410</v>
      </c>
    </row>
    <row r="108" spans="1:14" ht="12.75">
      <c r="A108" t="s">
        <v>89</v>
      </c>
      <c r="B108" s="1">
        <v>36848</v>
      </c>
      <c r="C108" s="2">
        <v>0.21791666666666668</v>
      </c>
      <c r="D108" t="s">
        <v>402</v>
      </c>
      <c r="E108">
        <v>0.678</v>
      </c>
      <c r="F108">
        <v>10.6895</v>
      </c>
      <c r="G108" t="s">
        <v>403</v>
      </c>
      <c r="H108">
        <v>1.666</v>
      </c>
      <c r="I108">
        <v>97.0079</v>
      </c>
      <c r="K108" s="2">
        <v>0.21597222222222223</v>
      </c>
      <c r="L108" s="3">
        <f t="shared" si="8"/>
        <v>323.2159722222222</v>
      </c>
      <c r="M108">
        <f t="shared" si="5"/>
        <v>498.1058046718826</v>
      </c>
      <c r="N108">
        <f>(277-103)/(-62+(AVERAGE($P$207,$P$47)))*I108+277-((277-103)/(-62+(AVERAGE($P$207,$P$47)))*220)</f>
        <v>145.66589477745353</v>
      </c>
    </row>
    <row r="109" spans="1:14" ht="12.75">
      <c r="A109" t="s">
        <v>90</v>
      </c>
      <c r="B109" s="1">
        <v>36848</v>
      </c>
      <c r="C109" s="2">
        <v>0.22005787037037036</v>
      </c>
      <c r="D109" t="s">
        <v>402</v>
      </c>
      <c r="E109">
        <v>0.676</v>
      </c>
      <c r="F109">
        <v>10.9325</v>
      </c>
      <c r="G109" t="s">
        <v>403</v>
      </c>
      <c r="H109">
        <v>1.668</v>
      </c>
      <c r="I109">
        <v>79.6736</v>
      </c>
      <c r="K109" s="2">
        <v>0.21805555555555556</v>
      </c>
      <c r="L109" s="3">
        <f t="shared" si="8"/>
        <v>323.21805555555557</v>
      </c>
      <c r="M109">
        <f t="shared" si="5"/>
        <v>509.42903873664403</v>
      </c>
      <c r="N109">
        <f>(277-103)/(-62+(AVERAGE($P$207,$P$47)))*I109+277-((277-103)/(-62+(AVERAGE($P$207,$P$47)))*220)</f>
        <v>127.15588657238024</v>
      </c>
    </row>
    <row r="110" spans="1:14" ht="12.75">
      <c r="A110" t="s">
        <v>91</v>
      </c>
      <c r="B110" s="1">
        <v>36848</v>
      </c>
      <c r="C110" s="2">
        <v>0.22209490740740742</v>
      </c>
      <c r="D110" t="s">
        <v>402</v>
      </c>
      <c r="E110">
        <v>0.676</v>
      </c>
      <c r="F110">
        <v>10.7626</v>
      </c>
      <c r="G110" t="s">
        <v>403</v>
      </c>
      <c r="H110">
        <v>1.668</v>
      </c>
      <c r="I110">
        <v>81.1013</v>
      </c>
      <c r="K110" s="2">
        <v>0.22013888888888888</v>
      </c>
      <c r="L110" s="3">
        <f t="shared" si="8"/>
        <v>323.22013888888887</v>
      </c>
      <c r="M110">
        <f t="shared" si="5"/>
        <v>501.51209442552073</v>
      </c>
      <c r="N110">
        <f>(277-103)/(-62+(AVERAGE($P$207,$P$47)))*I110+277-((277-103)/(-62+(AVERAGE($P$207,$P$47)))*220)</f>
        <v>128.68042109147726</v>
      </c>
    </row>
    <row r="111" spans="1:14" ht="12.75">
      <c r="A111" t="s">
        <v>92</v>
      </c>
      <c r="B111" s="1">
        <v>36848</v>
      </c>
      <c r="C111" s="2">
        <v>0.22417824074074075</v>
      </c>
      <c r="D111" t="s">
        <v>402</v>
      </c>
      <c r="E111">
        <v>0.676</v>
      </c>
      <c r="F111">
        <v>10.2282</v>
      </c>
      <c r="G111" t="s">
        <v>403</v>
      </c>
      <c r="H111">
        <v>1.668</v>
      </c>
      <c r="I111">
        <v>73.2796</v>
      </c>
      <c r="K111" s="2">
        <v>0.2222222222222222</v>
      </c>
      <c r="L111" s="3">
        <f t="shared" si="8"/>
        <v>323.22222222222223</v>
      </c>
      <c r="M111">
        <f t="shared" si="5"/>
        <v>476.61029901725516</v>
      </c>
      <c r="N111">
        <f>(277-103)/(-62+(AVERAGE($P$207,$P$47)))*I111+277-((277-103)/(-62+(AVERAGE($P$207,$P$47)))*220)</f>
        <v>120.32821008915116</v>
      </c>
    </row>
    <row r="112" spans="1:14" ht="12.75">
      <c r="A112" t="s">
        <v>410</v>
      </c>
      <c r="B112" s="1">
        <v>36848</v>
      </c>
      <c r="C112">
        <f>AVERAGE(C111,C113)</f>
        <v>0.22626157407407407</v>
      </c>
      <c r="D112" t="s">
        <v>402</v>
      </c>
      <c r="E112" t="s">
        <v>410</v>
      </c>
      <c r="F112" t="s">
        <v>410</v>
      </c>
      <c r="G112" t="s">
        <v>403</v>
      </c>
      <c r="H112" t="s">
        <v>410</v>
      </c>
      <c r="I112" t="s">
        <v>410</v>
      </c>
      <c r="K112" s="2">
        <v>0.22430555555555556</v>
      </c>
      <c r="L112" s="3">
        <f t="shared" si="8"/>
        <v>323.22430555555553</v>
      </c>
      <c r="M112" t="s">
        <v>410</v>
      </c>
      <c r="N112" t="s">
        <v>410</v>
      </c>
    </row>
    <row r="113" spans="1:14" ht="12.75">
      <c r="A113" t="s">
        <v>93</v>
      </c>
      <c r="B113" s="1">
        <v>36848</v>
      </c>
      <c r="C113" s="2">
        <v>0.2283449074074074</v>
      </c>
      <c r="D113" t="s">
        <v>402</v>
      </c>
      <c r="E113">
        <v>0.678</v>
      </c>
      <c r="F113">
        <v>11.1277</v>
      </c>
      <c r="G113" t="s">
        <v>403</v>
      </c>
      <c r="H113">
        <v>1.668</v>
      </c>
      <c r="I113">
        <v>89.5352</v>
      </c>
      <c r="K113" s="2">
        <v>0.2263888888888889</v>
      </c>
      <c r="L113" s="3">
        <f t="shared" si="8"/>
        <v>323.2263888888889</v>
      </c>
      <c r="M113">
        <f aca="true" t="shared" si="11" ref="M113:M176">500*F113/AVERAGE($Q$207,$Q$47)</f>
        <v>518.524904125292</v>
      </c>
      <c r="N113">
        <f>(277-103)/(-62+(AVERAGE($P$207,$P$47)))*I113+277-((277-103)/(-62+(AVERAGE($P$207,$P$47)))*220)</f>
        <v>137.68635488752133</v>
      </c>
    </row>
    <row r="114" spans="1:14" ht="12.75">
      <c r="A114" t="s">
        <v>94</v>
      </c>
      <c r="B114" s="1">
        <v>36848</v>
      </c>
      <c r="C114" s="2">
        <v>0.23042824074074075</v>
      </c>
      <c r="D114" t="s">
        <v>402</v>
      </c>
      <c r="E114">
        <v>0.678</v>
      </c>
      <c r="F114">
        <v>11.4615</v>
      </c>
      <c r="G114" t="s">
        <v>403</v>
      </c>
      <c r="H114">
        <v>1.668</v>
      </c>
      <c r="I114">
        <v>84.2344</v>
      </c>
      <c r="K114" s="2">
        <v>0.22847222222222222</v>
      </c>
      <c r="L114" s="3">
        <f t="shared" si="8"/>
        <v>323.2284722222222</v>
      </c>
      <c r="M114">
        <f t="shared" si="11"/>
        <v>534.0792067212482</v>
      </c>
      <c r="N114">
        <f>(277-103)/(-62+(AVERAGE($P$207,$P$47)))*I114+277-((277-103)/(-62+(AVERAGE($P$207,$P$47)))*220)</f>
        <v>132.026025281281</v>
      </c>
    </row>
    <row r="115" spans="1:14" ht="12.75">
      <c r="A115" t="s">
        <v>95</v>
      </c>
      <c r="B115" s="1">
        <v>36848</v>
      </c>
      <c r="C115" s="2">
        <v>0.23256944444444447</v>
      </c>
      <c r="D115" t="s">
        <v>402</v>
      </c>
      <c r="E115">
        <v>0.678</v>
      </c>
      <c r="F115">
        <v>10.7682</v>
      </c>
      <c r="G115" t="s">
        <v>403</v>
      </c>
      <c r="H115">
        <v>1.67</v>
      </c>
      <c r="I115">
        <v>104.5521</v>
      </c>
      <c r="K115" s="2">
        <v>0.23055555555555554</v>
      </c>
      <c r="L115" s="3">
        <f t="shared" si="8"/>
        <v>323.23055555555555</v>
      </c>
      <c r="M115">
        <f t="shared" si="11"/>
        <v>501.7730413833918</v>
      </c>
      <c r="N115">
        <f>(277-103)/(-62+(AVERAGE($P$207,$P$47)))*I115+277-((277-103)/(-62+(AVERAGE($P$207,$P$47)))*220)</f>
        <v>153.72178419327722</v>
      </c>
    </row>
    <row r="116" spans="1:14" ht="12.75">
      <c r="A116" t="s">
        <v>96</v>
      </c>
      <c r="B116" s="1">
        <v>36848</v>
      </c>
      <c r="C116" s="2">
        <v>0.2345949074074074</v>
      </c>
      <c r="D116" t="s">
        <v>402</v>
      </c>
      <c r="E116">
        <v>0.676</v>
      </c>
      <c r="F116">
        <v>10.4341</v>
      </c>
      <c r="G116" t="s">
        <v>403</v>
      </c>
      <c r="H116">
        <v>1.668</v>
      </c>
      <c r="I116">
        <v>98.9655</v>
      </c>
      <c r="K116" s="2">
        <v>0.23263888888888887</v>
      </c>
      <c r="L116" s="3">
        <f t="shared" si="8"/>
        <v>323.2326388888889</v>
      </c>
      <c r="M116">
        <f t="shared" si="11"/>
        <v>486.20475948612096</v>
      </c>
      <c r="N116">
        <f>(277-103)/(-62+(AVERAGE($P$207,$P$47)))*I116+277-((277-103)/(-62+(AVERAGE($P$207,$P$47)))*220)</f>
        <v>147.75627004857787</v>
      </c>
    </row>
    <row r="117" spans="1:14" ht="12.75">
      <c r="A117" t="s">
        <v>410</v>
      </c>
      <c r="B117" s="1">
        <v>36848</v>
      </c>
      <c r="C117">
        <f>AVERAGE(C116,C118)</f>
        <v>0.2366840277777778</v>
      </c>
      <c r="D117" t="s">
        <v>402</v>
      </c>
      <c r="E117" t="s">
        <v>410</v>
      </c>
      <c r="F117" t="s">
        <v>410</v>
      </c>
      <c r="G117" t="s">
        <v>403</v>
      </c>
      <c r="H117" t="s">
        <v>410</v>
      </c>
      <c r="I117" t="s">
        <v>410</v>
      </c>
      <c r="K117" s="2">
        <v>0.2347222222222222</v>
      </c>
      <c r="L117" s="3">
        <f t="shared" si="8"/>
        <v>323.2347222222222</v>
      </c>
      <c r="M117" t="s">
        <v>410</v>
      </c>
      <c r="N117" t="s">
        <v>410</v>
      </c>
    </row>
    <row r="118" spans="1:14" ht="12.75">
      <c r="A118" t="s">
        <v>97</v>
      </c>
      <c r="B118" s="1">
        <v>36848</v>
      </c>
      <c r="C118" s="2">
        <v>0.23877314814814818</v>
      </c>
      <c r="D118" t="s">
        <v>402</v>
      </c>
      <c r="E118">
        <v>0.676</v>
      </c>
      <c r="F118">
        <v>11.0179</v>
      </c>
      <c r="G118" t="s">
        <v>403</v>
      </c>
      <c r="H118">
        <v>1.668</v>
      </c>
      <c r="I118">
        <v>114.196</v>
      </c>
      <c r="K118" s="2">
        <v>0.23680555555555557</v>
      </c>
      <c r="L118" s="3">
        <f t="shared" si="8"/>
        <v>323.2368055555556</v>
      </c>
      <c r="M118">
        <f t="shared" si="11"/>
        <v>513.4084798441775</v>
      </c>
      <c r="N118">
        <f>(277-103)/(-62+(AVERAGE($P$207,$P$47)))*I118+277-((277-103)/(-62+(AVERAGE($P$207,$P$47)))*220)</f>
        <v>164.0197868890253</v>
      </c>
    </row>
    <row r="119" spans="1:14" ht="12.75">
      <c r="A119" t="s">
        <v>98</v>
      </c>
      <c r="B119" s="1">
        <v>36848</v>
      </c>
      <c r="C119" s="2">
        <v>0.2408564814814815</v>
      </c>
      <c r="D119" t="s">
        <v>402</v>
      </c>
      <c r="E119">
        <v>0.676</v>
      </c>
      <c r="F119">
        <v>10.4495</v>
      </c>
      <c r="G119" t="s">
        <v>403</v>
      </c>
      <c r="H119">
        <v>1.663</v>
      </c>
      <c r="I119">
        <v>111.4658</v>
      </c>
      <c r="K119" s="2">
        <v>0.2388888888888889</v>
      </c>
      <c r="L119" s="3">
        <f t="shared" si="8"/>
        <v>323.2388888888889</v>
      </c>
      <c r="M119">
        <f t="shared" si="11"/>
        <v>486.9223636202663</v>
      </c>
      <c r="N119">
        <f>(277-103)/(-62+(AVERAGE($P$207,$P$47)))*I119+277-((277-103)/(-62+(AVERAGE($P$207,$P$47)))*220)</f>
        <v>161.1044096080569</v>
      </c>
    </row>
    <row r="120" spans="1:14" ht="12.75">
      <c r="A120" t="s">
        <v>410</v>
      </c>
      <c r="B120" s="1">
        <v>36848</v>
      </c>
      <c r="C120">
        <f>AVERAGE(C119,C121)</f>
        <v>0.24293981481481483</v>
      </c>
      <c r="D120" t="s">
        <v>402</v>
      </c>
      <c r="E120" t="s">
        <v>410</v>
      </c>
      <c r="F120" t="s">
        <v>410</v>
      </c>
      <c r="G120" t="s">
        <v>403</v>
      </c>
      <c r="H120" t="s">
        <v>410</v>
      </c>
      <c r="I120" t="s">
        <v>410</v>
      </c>
      <c r="K120" s="2">
        <v>0.24097222222222223</v>
      </c>
      <c r="L120" s="3">
        <f t="shared" si="8"/>
        <v>323.24097222222224</v>
      </c>
      <c r="M120" t="s">
        <v>410</v>
      </c>
      <c r="N120" t="s">
        <v>410</v>
      </c>
    </row>
    <row r="121" spans="1:14" ht="12.75">
      <c r="A121" t="s">
        <v>99</v>
      </c>
      <c r="B121" s="1">
        <v>36848</v>
      </c>
      <c r="C121" s="2">
        <v>0.24502314814814816</v>
      </c>
      <c r="D121" t="s">
        <v>402</v>
      </c>
      <c r="E121">
        <v>0.676</v>
      </c>
      <c r="F121">
        <v>10.9563</v>
      </c>
      <c r="G121" t="s">
        <v>403</v>
      </c>
      <c r="H121">
        <v>1.668</v>
      </c>
      <c r="I121">
        <v>102.8034</v>
      </c>
      <c r="K121" s="2">
        <v>0.24305555555555555</v>
      </c>
      <c r="L121" s="3">
        <f t="shared" si="8"/>
        <v>323.24305555555554</v>
      </c>
      <c r="M121">
        <f t="shared" si="11"/>
        <v>510.538063307596</v>
      </c>
      <c r="N121">
        <f aca="true" t="shared" si="12" ref="N121:N127">(277-103)/(-62+(AVERAGE($P$207,$P$47)))*I121+277-((277-103)/(-62+(AVERAGE($P$207,$P$47)))*220)</f>
        <v>151.85447767682078</v>
      </c>
    </row>
    <row r="122" spans="1:14" ht="12.75">
      <c r="A122" t="s">
        <v>100</v>
      </c>
      <c r="B122" s="1">
        <v>36848</v>
      </c>
      <c r="C122" s="2">
        <v>0.24710648148148148</v>
      </c>
      <c r="D122" t="s">
        <v>402</v>
      </c>
      <c r="E122">
        <v>0.676</v>
      </c>
      <c r="F122">
        <v>10.6554</v>
      </c>
      <c r="G122" t="s">
        <v>403</v>
      </c>
      <c r="H122">
        <v>1.666</v>
      </c>
      <c r="I122">
        <v>109.8958</v>
      </c>
      <c r="K122" s="2">
        <v>0.24513888888888888</v>
      </c>
      <c r="L122" s="3">
        <f t="shared" si="8"/>
        <v>323.2451388888889</v>
      </c>
      <c r="M122">
        <f t="shared" si="11"/>
        <v>496.5168240891321</v>
      </c>
      <c r="N122">
        <f t="shared" si="12"/>
        <v>159.42792351505258</v>
      </c>
    </row>
    <row r="123" spans="1:14" ht="12.75">
      <c r="A123" t="s">
        <v>101</v>
      </c>
      <c r="B123" s="1">
        <v>36848</v>
      </c>
      <c r="C123" s="2">
        <v>0.24918981481481484</v>
      </c>
      <c r="D123" t="s">
        <v>402</v>
      </c>
      <c r="E123">
        <v>0.676</v>
      </c>
      <c r="F123">
        <v>10.0578</v>
      </c>
      <c r="G123" t="s">
        <v>403</v>
      </c>
      <c r="H123">
        <v>1.668</v>
      </c>
      <c r="I123">
        <v>88.6059</v>
      </c>
      <c r="K123" s="2">
        <v>0.24722222222222223</v>
      </c>
      <c r="L123" s="3">
        <f t="shared" si="8"/>
        <v>323.2472222222222</v>
      </c>
      <c r="M123">
        <f t="shared" si="11"/>
        <v>468.6700558706077</v>
      </c>
      <c r="N123">
        <f t="shared" si="12"/>
        <v>136.69402461603798</v>
      </c>
    </row>
    <row r="124" spans="1:14" ht="12.75">
      <c r="A124" t="s">
        <v>102</v>
      </c>
      <c r="B124" s="1">
        <v>36848</v>
      </c>
      <c r="C124" s="2">
        <v>0.25128472222222226</v>
      </c>
      <c r="D124" t="s">
        <v>402</v>
      </c>
      <c r="E124">
        <v>0.676</v>
      </c>
      <c r="F124">
        <v>10.2184</v>
      </c>
      <c r="G124" t="s">
        <v>403</v>
      </c>
      <c r="H124">
        <v>1.668</v>
      </c>
      <c r="I124">
        <v>104.0187</v>
      </c>
      <c r="K124" s="2">
        <v>0.24930555555555556</v>
      </c>
      <c r="L124" s="3">
        <f t="shared" si="8"/>
        <v>323.24930555555557</v>
      </c>
      <c r="M124">
        <f t="shared" si="11"/>
        <v>476.1536418409809</v>
      </c>
      <c r="N124">
        <f t="shared" si="12"/>
        <v>153.15220605187054</v>
      </c>
    </row>
    <row r="125" spans="1:14" ht="12.75">
      <c r="A125" t="s">
        <v>103</v>
      </c>
      <c r="B125" s="1">
        <v>36848</v>
      </c>
      <c r="C125" s="2">
        <v>0.2533680555555556</v>
      </c>
      <c r="D125" t="s">
        <v>402</v>
      </c>
      <c r="E125">
        <v>0.676</v>
      </c>
      <c r="F125">
        <v>10.779</v>
      </c>
      <c r="G125" t="s">
        <v>403</v>
      </c>
      <c r="H125">
        <v>1.668</v>
      </c>
      <c r="I125">
        <v>84.3025</v>
      </c>
      <c r="K125" s="2">
        <v>0.2513888888888889</v>
      </c>
      <c r="L125" s="3">
        <f t="shared" si="8"/>
        <v>323.25138888888887</v>
      </c>
      <c r="M125">
        <f t="shared" si="11"/>
        <v>502.2762962307145</v>
      </c>
      <c r="N125">
        <f t="shared" si="12"/>
        <v>132.098744200347</v>
      </c>
    </row>
    <row r="126" spans="1:14" ht="12.75">
      <c r="A126" t="s">
        <v>104</v>
      </c>
      <c r="B126" s="1">
        <v>36848</v>
      </c>
      <c r="C126" s="2">
        <v>0.2554513888888889</v>
      </c>
      <c r="D126" t="s">
        <v>402</v>
      </c>
      <c r="E126">
        <v>0.676</v>
      </c>
      <c r="F126">
        <v>10.6494</v>
      </c>
      <c r="G126" t="s">
        <v>403</v>
      </c>
      <c r="H126">
        <v>1.668</v>
      </c>
      <c r="I126">
        <v>93.3489</v>
      </c>
      <c r="K126" s="2">
        <v>0.2534722222222222</v>
      </c>
      <c r="L126" s="3">
        <f t="shared" si="8"/>
        <v>323.25347222222223</v>
      </c>
      <c r="M126">
        <f t="shared" si="11"/>
        <v>496.2372380628417</v>
      </c>
      <c r="N126">
        <f t="shared" si="12"/>
        <v>141.75872113777015</v>
      </c>
    </row>
    <row r="127" spans="1:14" ht="12.75">
      <c r="A127" t="s">
        <v>105</v>
      </c>
      <c r="B127" s="1">
        <v>36848</v>
      </c>
      <c r="C127" s="2">
        <v>0.25753472222222223</v>
      </c>
      <c r="D127" t="s">
        <v>402</v>
      </c>
      <c r="E127">
        <v>0.676</v>
      </c>
      <c r="F127">
        <v>9.9478</v>
      </c>
      <c r="G127" t="s">
        <v>403</v>
      </c>
      <c r="H127">
        <v>1.668</v>
      </c>
      <c r="I127">
        <v>81.535</v>
      </c>
      <c r="K127" s="2">
        <v>0.2555555555555556</v>
      </c>
      <c r="L127" s="3">
        <f t="shared" si="8"/>
        <v>323.25555555555553</v>
      </c>
      <c r="M127">
        <f t="shared" si="11"/>
        <v>463.5443120552836</v>
      </c>
      <c r="N127">
        <f t="shared" si="12"/>
        <v>129.1435370268505</v>
      </c>
    </row>
    <row r="128" spans="1:14" ht="12.75">
      <c r="A128" t="s">
        <v>410</v>
      </c>
      <c r="B128" s="1">
        <v>36848</v>
      </c>
      <c r="C128">
        <f>AVERAGE(C127,C129)</f>
        <v>0.25961805555555556</v>
      </c>
      <c r="D128" t="s">
        <v>402</v>
      </c>
      <c r="E128" t="s">
        <v>410</v>
      </c>
      <c r="F128" t="s">
        <v>410</v>
      </c>
      <c r="G128" t="s">
        <v>403</v>
      </c>
      <c r="H128" t="s">
        <v>410</v>
      </c>
      <c r="I128" t="s">
        <v>410</v>
      </c>
      <c r="K128" s="2">
        <v>0.2576388888888889</v>
      </c>
      <c r="L128" s="3">
        <f t="shared" si="8"/>
        <v>323.2576388888889</v>
      </c>
      <c r="M128" t="s">
        <v>410</v>
      </c>
      <c r="N128" t="s">
        <v>410</v>
      </c>
    </row>
    <row r="129" spans="1:14" ht="12.75">
      <c r="A129" t="s">
        <v>106</v>
      </c>
      <c r="B129" s="1">
        <v>36848</v>
      </c>
      <c r="C129" s="2">
        <v>0.2617013888888889</v>
      </c>
      <c r="D129" t="s">
        <v>402</v>
      </c>
      <c r="E129">
        <v>0.676</v>
      </c>
      <c r="F129">
        <v>10.3249</v>
      </c>
      <c r="G129" t="s">
        <v>403</v>
      </c>
      <c r="H129">
        <v>1.668</v>
      </c>
      <c r="I129">
        <v>77.0226</v>
      </c>
      <c r="K129" s="2">
        <v>0.25972222222222224</v>
      </c>
      <c r="L129" s="3">
        <f t="shared" si="8"/>
        <v>323.2597222222222</v>
      </c>
      <c r="M129">
        <f t="shared" si="11"/>
        <v>481.11629380763554</v>
      </c>
      <c r="N129">
        <f>(277-103)/(-62+(AVERAGE($P$207,$P$47)))*I129+277-((277-103)/(-62+(AVERAGE($P$207,$P$47)))*220)</f>
        <v>124.32508107393792</v>
      </c>
    </row>
    <row r="130" spans="1:14" ht="12.75">
      <c r="A130" t="s">
        <v>107</v>
      </c>
      <c r="B130" s="1">
        <v>36848</v>
      </c>
      <c r="C130" s="2">
        <v>0.2637847222222222</v>
      </c>
      <c r="D130" t="s">
        <v>402</v>
      </c>
      <c r="E130">
        <v>0.676</v>
      </c>
      <c r="F130">
        <v>10.6647</v>
      </c>
      <c r="G130" t="s">
        <v>403</v>
      </c>
      <c r="H130">
        <v>1.668</v>
      </c>
      <c r="I130">
        <v>80.8124</v>
      </c>
      <c r="K130" s="2">
        <v>0.26180555555555557</v>
      </c>
      <c r="L130" s="3">
        <f t="shared" si="8"/>
        <v>323.26180555555555</v>
      </c>
      <c r="M130">
        <f t="shared" si="11"/>
        <v>496.95018242988226</v>
      </c>
      <c r="N130">
        <f>(277-103)/(-62+(AVERAGE($P$207,$P$47)))*I130+277-((277-103)/(-62+(AVERAGE($P$207,$P$47)))*220)</f>
        <v>128.3719262938537</v>
      </c>
    </row>
    <row r="131" spans="1:14" ht="12.75">
      <c r="A131" t="s">
        <v>108</v>
      </c>
      <c r="B131" s="1">
        <v>36848</v>
      </c>
      <c r="C131" s="2">
        <v>0.26587962962962963</v>
      </c>
      <c r="D131" t="s">
        <v>402</v>
      </c>
      <c r="E131">
        <v>0.676</v>
      </c>
      <c r="F131">
        <v>10.5773</v>
      </c>
      <c r="G131" t="s">
        <v>403</v>
      </c>
      <c r="H131">
        <v>1.668</v>
      </c>
      <c r="I131">
        <v>79.3454</v>
      </c>
      <c r="K131" s="2">
        <v>0.2638888888888889</v>
      </c>
      <c r="L131" s="3">
        <f t="shared" si="8"/>
        <v>323.2638888888889</v>
      </c>
      <c r="M131">
        <f t="shared" si="11"/>
        <v>492.87754598025197</v>
      </c>
      <c r="N131">
        <f>(277-103)/(-62+(AVERAGE($P$207,$P$47)))*I131+277-((277-103)/(-62+(AVERAGE($P$207,$P$47)))*220)</f>
        <v>126.80542623115477</v>
      </c>
    </row>
    <row r="132" spans="1:14" ht="12.75">
      <c r="A132" t="s">
        <v>109</v>
      </c>
      <c r="B132" s="1">
        <v>36848</v>
      </c>
      <c r="C132" s="2">
        <v>0.26796296296296296</v>
      </c>
      <c r="D132" t="s">
        <v>402</v>
      </c>
      <c r="E132">
        <v>0.675</v>
      </c>
      <c r="F132">
        <v>10.7515</v>
      </c>
      <c r="G132" t="s">
        <v>403</v>
      </c>
      <c r="H132">
        <v>1.668</v>
      </c>
      <c r="I132">
        <v>78.6648</v>
      </c>
      <c r="K132" s="2">
        <v>0.2659722222222222</v>
      </c>
      <c r="L132" s="3">
        <f t="shared" si="8"/>
        <v>323.2659722222222</v>
      </c>
      <c r="M132">
        <f t="shared" si="11"/>
        <v>500.99486027688346</v>
      </c>
      <c r="N132">
        <f>(277-103)/(-62+(AVERAGE($P$207,$P$47)))*I132+277-((277-103)/(-62+(AVERAGE($P$207,$P$47)))*220)</f>
        <v>126.07866417070974</v>
      </c>
    </row>
    <row r="133" spans="1:14" ht="12.75">
      <c r="A133" t="s">
        <v>110</v>
      </c>
      <c r="B133" s="1">
        <v>36848</v>
      </c>
      <c r="C133" s="2">
        <v>0.2700462962962963</v>
      </c>
      <c r="D133" t="s">
        <v>402</v>
      </c>
      <c r="E133">
        <v>0.676</v>
      </c>
      <c r="F133">
        <v>10.4802</v>
      </c>
      <c r="G133" t="s">
        <v>403</v>
      </c>
      <c r="H133">
        <v>1.488</v>
      </c>
      <c r="I133">
        <v>1.5473</v>
      </c>
      <c r="K133" s="2">
        <v>0.26805555555555555</v>
      </c>
      <c r="L133" s="3">
        <f t="shared" si="8"/>
        <v>323.2680555555556</v>
      </c>
      <c r="M133">
        <f t="shared" si="11"/>
        <v>488.3529121214523</v>
      </c>
      <c r="N133">
        <f>(277-103)/(-62+(AVERAGE($P$207,$P$47)))*I133+277-((277-103)/(-62+(AVERAGE($P$207,$P$47)))*220)</f>
        <v>43.730628325320225</v>
      </c>
    </row>
    <row r="134" spans="1:14" ht="12.75">
      <c r="A134" t="s">
        <v>410</v>
      </c>
      <c r="B134" s="1">
        <v>36848</v>
      </c>
      <c r="C134">
        <f>AVERAGE(C133,C135)</f>
        <v>0.2721296296296296</v>
      </c>
      <c r="D134" t="s">
        <v>402</v>
      </c>
      <c r="E134" t="s">
        <v>410</v>
      </c>
      <c r="F134" t="s">
        <v>410</v>
      </c>
      <c r="G134" t="s">
        <v>403</v>
      </c>
      <c r="H134" t="s">
        <v>410</v>
      </c>
      <c r="I134" t="s">
        <v>410</v>
      </c>
      <c r="K134" s="2">
        <v>0.2701388888888889</v>
      </c>
      <c r="L134" s="3">
        <f aca="true" t="shared" si="13" ref="L134:L197">B134-DATE(1999,12,31)+K134</f>
        <v>323.2701388888889</v>
      </c>
      <c r="M134" t="s">
        <v>410</v>
      </c>
      <c r="N134" t="s">
        <v>410</v>
      </c>
    </row>
    <row r="135" spans="1:14" ht="12.75">
      <c r="A135" t="s">
        <v>111</v>
      </c>
      <c r="B135" s="1">
        <v>36848</v>
      </c>
      <c r="C135" s="2">
        <v>0.274212962962963</v>
      </c>
      <c r="D135" t="s">
        <v>402</v>
      </c>
      <c r="E135">
        <v>0.676</v>
      </c>
      <c r="F135">
        <v>11.4593</v>
      </c>
      <c r="G135" t="s">
        <v>403</v>
      </c>
      <c r="H135">
        <v>1.668</v>
      </c>
      <c r="I135">
        <v>79.7408</v>
      </c>
      <c r="K135" s="2">
        <v>0.2722222222222222</v>
      </c>
      <c r="L135" s="3">
        <f t="shared" si="13"/>
        <v>323.27222222222224</v>
      </c>
      <c r="M135">
        <f t="shared" si="11"/>
        <v>533.9766918449417</v>
      </c>
      <c r="N135">
        <f>(277-103)/(-62+(AVERAGE($P$207,$P$47)))*I135+277-((277-103)/(-62+(AVERAGE($P$207,$P$47)))*220)</f>
        <v>127.227644448463</v>
      </c>
    </row>
    <row r="136" spans="1:14" ht="12.75">
      <c r="A136" t="s">
        <v>410</v>
      </c>
      <c r="B136" s="1">
        <v>36848</v>
      </c>
      <c r="C136">
        <f>AVERAGE(C135,C139)</f>
        <v>0.2783854166666667</v>
      </c>
      <c r="D136" t="s">
        <v>402</v>
      </c>
      <c r="E136" t="s">
        <v>410</v>
      </c>
      <c r="F136" t="s">
        <v>410</v>
      </c>
      <c r="G136" t="s">
        <v>403</v>
      </c>
      <c r="H136" t="s">
        <v>410</v>
      </c>
      <c r="I136" t="s">
        <v>410</v>
      </c>
      <c r="K136" s="2">
        <v>0.2743055555555555</v>
      </c>
      <c r="L136" s="3">
        <f t="shared" si="13"/>
        <v>323.27430555555554</v>
      </c>
      <c r="M136" t="s">
        <v>410</v>
      </c>
      <c r="N136" t="s">
        <v>410</v>
      </c>
    </row>
    <row r="137" spans="1:14" ht="12.75">
      <c r="A137" t="s">
        <v>410</v>
      </c>
      <c r="B137" s="1">
        <v>36848</v>
      </c>
      <c r="C137">
        <f>AVERAGE(C136,C139)</f>
        <v>0.28047164351851855</v>
      </c>
      <c r="D137" t="s">
        <v>402</v>
      </c>
      <c r="E137" t="s">
        <v>410</v>
      </c>
      <c r="F137" t="s">
        <v>410</v>
      </c>
      <c r="G137" t="s">
        <v>403</v>
      </c>
      <c r="H137" t="s">
        <v>410</v>
      </c>
      <c r="I137" t="s">
        <v>410</v>
      </c>
      <c r="K137" s="2">
        <v>0.27638888888888885</v>
      </c>
      <c r="L137" s="3">
        <f t="shared" si="13"/>
        <v>323.2763888888889</v>
      </c>
      <c r="M137" t="s">
        <v>410</v>
      </c>
      <c r="N137" t="s">
        <v>410</v>
      </c>
    </row>
    <row r="138" spans="1:14" ht="12.75">
      <c r="A138" t="s">
        <v>410</v>
      </c>
      <c r="B138" s="1">
        <v>36848</v>
      </c>
      <c r="C138">
        <f>AVERAGE(C137,C139)</f>
        <v>0.2815147569444445</v>
      </c>
      <c r="D138" t="s">
        <v>402</v>
      </c>
      <c r="E138" t="s">
        <v>410</v>
      </c>
      <c r="F138" t="s">
        <v>410</v>
      </c>
      <c r="G138" t="s">
        <v>403</v>
      </c>
      <c r="H138" t="s">
        <v>410</v>
      </c>
      <c r="I138" t="s">
        <v>410</v>
      </c>
      <c r="K138" s="2">
        <v>0.27847222222222223</v>
      </c>
      <c r="L138" s="3">
        <f t="shared" si="13"/>
        <v>323.2784722222222</v>
      </c>
      <c r="M138" t="s">
        <v>410</v>
      </c>
      <c r="N138" t="s">
        <v>410</v>
      </c>
    </row>
    <row r="139" spans="1:14" ht="12.75">
      <c r="A139" t="s">
        <v>112</v>
      </c>
      <c r="B139" s="1">
        <v>36848</v>
      </c>
      <c r="C139" s="2">
        <v>0.2825578703703704</v>
      </c>
      <c r="D139" t="s">
        <v>402</v>
      </c>
      <c r="E139">
        <v>0.68</v>
      </c>
      <c r="F139">
        <v>10.5107</v>
      </c>
      <c r="G139" t="s">
        <v>403</v>
      </c>
      <c r="H139">
        <v>1.67</v>
      </c>
      <c r="I139">
        <v>77.6371</v>
      </c>
      <c r="K139" s="2">
        <v>0.28055555555555556</v>
      </c>
      <c r="L139" s="3">
        <f t="shared" si="13"/>
        <v>323.28055555555557</v>
      </c>
      <c r="M139">
        <f t="shared" si="11"/>
        <v>489.7741410884285</v>
      </c>
      <c r="N139">
        <f aca="true" t="shared" si="14" ref="N139:N145">(277-103)/(-62+(AVERAGE($P$207,$P$47)))*I139+277-((277-103)/(-62+(AVERAGE($P$207,$P$47)))*220)</f>
        <v>124.9812598663909</v>
      </c>
    </row>
    <row r="140" spans="1:14" ht="12.75">
      <c r="A140" t="s">
        <v>113</v>
      </c>
      <c r="B140" s="1">
        <v>36848</v>
      </c>
      <c r="C140" s="2">
        <v>0.2846412037037037</v>
      </c>
      <c r="D140" t="s">
        <v>402</v>
      </c>
      <c r="E140">
        <v>0.676</v>
      </c>
      <c r="F140">
        <v>9.7113</v>
      </c>
      <c r="G140" t="s">
        <v>403</v>
      </c>
      <c r="H140">
        <v>1.668</v>
      </c>
      <c r="I140">
        <v>77.5641</v>
      </c>
      <c r="K140" s="2">
        <v>0.2826388888888889</v>
      </c>
      <c r="L140" s="3">
        <f t="shared" si="13"/>
        <v>323.28263888888887</v>
      </c>
      <c r="M140">
        <f t="shared" si="11"/>
        <v>452.5239628523367</v>
      </c>
      <c r="N140">
        <f t="shared" si="14"/>
        <v>124.90330860219385</v>
      </c>
    </row>
    <row r="141" spans="1:14" ht="12.75">
      <c r="A141" t="s">
        <v>114</v>
      </c>
      <c r="B141" s="1">
        <v>36848</v>
      </c>
      <c r="C141" s="2">
        <v>0.28672453703703704</v>
      </c>
      <c r="D141" t="s">
        <v>402</v>
      </c>
      <c r="E141">
        <v>0.678</v>
      </c>
      <c r="F141">
        <v>10.8922</v>
      </c>
      <c r="G141" t="s">
        <v>403</v>
      </c>
      <c r="H141">
        <v>1.67</v>
      </c>
      <c r="I141">
        <v>78.7802</v>
      </c>
      <c r="K141" s="2">
        <v>0.2847222222222222</v>
      </c>
      <c r="L141" s="3">
        <f t="shared" si="13"/>
        <v>323.28472222222223</v>
      </c>
      <c r="M141">
        <f t="shared" si="11"/>
        <v>507.5511525933935</v>
      </c>
      <c r="N141">
        <f t="shared" si="14"/>
        <v>126.20189123767321</v>
      </c>
    </row>
    <row r="142" spans="1:14" ht="12.75">
      <c r="A142" t="s">
        <v>115</v>
      </c>
      <c r="B142" s="1">
        <v>36848</v>
      </c>
      <c r="C142" s="2">
        <v>0.28880787037037037</v>
      </c>
      <c r="D142" t="s">
        <v>402</v>
      </c>
      <c r="E142">
        <v>0.675</v>
      </c>
      <c r="F142">
        <v>10.8515</v>
      </c>
      <c r="G142" t="s">
        <v>403</v>
      </c>
      <c r="H142">
        <v>1.668</v>
      </c>
      <c r="I142">
        <v>77.3774</v>
      </c>
      <c r="K142" s="2">
        <v>0.28680555555555554</v>
      </c>
      <c r="L142" s="3">
        <f t="shared" si="13"/>
        <v>323.28680555555553</v>
      </c>
      <c r="M142">
        <f t="shared" si="11"/>
        <v>505.6546273817235</v>
      </c>
      <c r="N142">
        <f t="shared" si="14"/>
        <v>124.70394557444612</v>
      </c>
    </row>
    <row r="143" spans="1:14" ht="12.75">
      <c r="A143" t="s">
        <v>116</v>
      </c>
      <c r="B143" s="1">
        <v>36848</v>
      </c>
      <c r="C143" s="2">
        <v>0.2908912037037037</v>
      </c>
      <c r="D143" t="s">
        <v>402</v>
      </c>
      <c r="E143">
        <v>0.678</v>
      </c>
      <c r="F143">
        <v>10.2662</v>
      </c>
      <c r="G143" t="s">
        <v>403</v>
      </c>
      <c r="H143">
        <v>1.666</v>
      </c>
      <c r="I143">
        <v>74.0086</v>
      </c>
      <c r="K143" s="2">
        <v>0.2888888888888889</v>
      </c>
      <c r="L143" s="3">
        <f t="shared" si="13"/>
        <v>323.2888888888889</v>
      </c>
      <c r="M143">
        <f t="shared" si="11"/>
        <v>478.38101051709435</v>
      </c>
      <c r="N143">
        <f t="shared" si="14"/>
        <v>121.10665490558435</v>
      </c>
    </row>
    <row r="144" spans="1:14" ht="12.75">
      <c r="A144" t="s">
        <v>117</v>
      </c>
      <c r="B144" s="1">
        <v>36848</v>
      </c>
      <c r="C144" s="2">
        <v>0.2929861111111111</v>
      </c>
      <c r="D144" t="s">
        <v>402</v>
      </c>
      <c r="E144">
        <v>0.676</v>
      </c>
      <c r="F144">
        <v>10.995</v>
      </c>
      <c r="G144" t="s">
        <v>403</v>
      </c>
      <c r="H144">
        <v>1.666</v>
      </c>
      <c r="I144">
        <v>81.5285</v>
      </c>
      <c r="K144" s="2">
        <v>0.29097222222222224</v>
      </c>
      <c r="L144" s="3">
        <f t="shared" si="13"/>
        <v>323.2909722222222</v>
      </c>
      <c r="M144">
        <f t="shared" si="11"/>
        <v>512.341393177169</v>
      </c>
      <c r="N144">
        <f t="shared" si="14"/>
        <v>129.13659616086036</v>
      </c>
    </row>
    <row r="145" spans="1:14" ht="12.75">
      <c r="A145" t="s">
        <v>118</v>
      </c>
      <c r="B145" s="1">
        <v>36848</v>
      </c>
      <c r="C145" s="2">
        <v>0.29506944444444444</v>
      </c>
      <c r="D145" t="s">
        <v>402</v>
      </c>
      <c r="E145">
        <v>0.676</v>
      </c>
      <c r="F145">
        <v>10.6331</v>
      </c>
      <c r="G145" t="s">
        <v>403</v>
      </c>
      <c r="H145">
        <v>1.668</v>
      </c>
      <c r="I145">
        <v>79.2019</v>
      </c>
      <c r="K145" s="2">
        <v>0.29305555555555557</v>
      </c>
      <c r="L145" s="3">
        <f t="shared" si="13"/>
        <v>323.29305555555555</v>
      </c>
      <c r="M145">
        <f t="shared" si="11"/>
        <v>495.4776960247528</v>
      </c>
      <c r="N145">
        <f t="shared" si="14"/>
        <v>126.65219326660312</v>
      </c>
    </row>
    <row r="146" spans="1:14" ht="12.75">
      <c r="A146" t="s">
        <v>410</v>
      </c>
      <c r="B146" s="1">
        <v>36848</v>
      </c>
      <c r="C146">
        <f>AVERAGE(C145,C147)</f>
        <v>0.29715277777777777</v>
      </c>
      <c r="D146" t="s">
        <v>402</v>
      </c>
      <c r="E146" t="s">
        <v>410</v>
      </c>
      <c r="F146" t="s">
        <v>410</v>
      </c>
      <c r="G146" t="s">
        <v>403</v>
      </c>
      <c r="H146" t="s">
        <v>410</v>
      </c>
      <c r="I146" t="s">
        <v>410</v>
      </c>
      <c r="K146" s="2">
        <v>0.2951388888888889</v>
      </c>
      <c r="L146" s="3">
        <f t="shared" si="13"/>
        <v>323.2951388888889</v>
      </c>
      <c r="M146" t="s">
        <v>410</v>
      </c>
      <c r="N146" t="s">
        <v>410</v>
      </c>
    </row>
    <row r="147" spans="1:14" ht="12.75">
      <c r="A147" t="s">
        <v>119</v>
      </c>
      <c r="B147" s="1">
        <v>36848</v>
      </c>
      <c r="C147" s="2">
        <v>0.2992361111111111</v>
      </c>
      <c r="D147" t="s">
        <v>402</v>
      </c>
      <c r="E147">
        <v>0.676</v>
      </c>
      <c r="F147">
        <v>11.2052</v>
      </c>
      <c r="G147" t="s">
        <v>403</v>
      </c>
      <c r="H147">
        <v>1.665</v>
      </c>
      <c r="I147">
        <v>84.4637</v>
      </c>
      <c r="K147" s="2">
        <v>0.2972222222222222</v>
      </c>
      <c r="L147" s="3">
        <f t="shared" si="13"/>
        <v>323.2972222222222</v>
      </c>
      <c r="M147">
        <f t="shared" si="11"/>
        <v>522.136223631543</v>
      </c>
      <c r="N147">
        <f>(277-103)/(-62+(AVERAGE($P$207,$P$47)))*I147+277-((277-103)/(-62+(AVERAGE($P$207,$P$47)))*220)</f>
        <v>132.2708776769026</v>
      </c>
    </row>
    <row r="148" spans="1:14" ht="12.75">
      <c r="A148" t="s">
        <v>120</v>
      </c>
      <c r="B148" s="1">
        <v>36848</v>
      </c>
      <c r="C148" s="2">
        <v>0.3013194444444444</v>
      </c>
      <c r="D148" t="s">
        <v>402</v>
      </c>
      <c r="E148">
        <v>0.676</v>
      </c>
      <c r="F148">
        <v>10.4046</v>
      </c>
      <c r="G148" t="s">
        <v>403</v>
      </c>
      <c r="H148">
        <v>1.668</v>
      </c>
      <c r="I148">
        <v>95.4159</v>
      </c>
      <c r="K148" s="2">
        <v>0.29930555555555555</v>
      </c>
      <c r="L148" s="3">
        <f t="shared" si="13"/>
        <v>323.2993055555556</v>
      </c>
      <c r="M148">
        <f t="shared" si="11"/>
        <v>484.83012819019314</v>
      </c>
      <c r="N148">
        <f>(277-103)/(-62+(AVERAGE($P$207,$P$47)))*I148+277-((277-103)/(-62+(AVERAGE($P$207,$P$47)))*220)</f>
        <v>143.96591652263638</v>
      </c>
    </row>
    <row r="149" spans="1:14" ht="12.75">
      <c r="A149" t="s">
        <v>121</v>
      </c>
      <c r="B149" s="1">
        <v>36848</v>
      </c>
      <c r="C149" s="2">
        <v>0.30340277777777774</v>
      </c>
      <c r="D149" t="s">
        <v>402</v>
      </c>
      <c r="E149">
        <v>0.676</v>
      </c>
      <c r="F149">
        <v>10.2256</v>
      </c>
      <c r="G149" t="s">
        <v>403</v>
      </c>
      <c r="H149">
        <v>1.668</v>
      </c>
      <c r="I149">
        <v>88.7462</v>
      </c>
      <c r="K149" s="2">
        <v>0.3013888888888889</v>
      </c>
      <c r="L149" s="3">
        <f t="shared" si="13"/>
        <v>323.3013888888889</v>
      </c>
      <c r="M149">
        <f t="shared" si="11"/>
        <v>476.48914507252937</v>
      </c>
      <c r="N149">
        <f>(277-103)/(-62+(AVERAGE($P$207,$P$47)))*I149+277-((277-103)/(-62+(AVERAGE($P$207,$P$47)))*220)</f>
        <v>136.84384053887138</v>
      </c>
    </row>
    <row r="150" spans="1:14" ht="12.75">
      <c r="A150" t="s">
        <v>122</v>
      </c>
      <c r="B150" s="1">
        <v>36848</v>
      </c>
      <c r="C150" s="2">
        <v>0.3054861111111111</v>
      </c>
      <c r="D150" t="s">
        <v>402</v>
      </c>
      <c r="E150">
        <v>0.676</v>
      </c>
      <c r="F150">
        <v>9.923</v>
      </c>
      <c r="G150" t="s">
        <v>403</v>
      </c>
      <c r="H150">
        <v>1.668</v>
      </c>
      <c r="I150">
        <v>80.6339</v>
      </c>
      <c r="K150" s="2">
        <v>0.3034722222222222</v>
      </c>
      <c r="L150" s="3">
        <f t="shared" si="13"/>
        <v>323.30347222222224</v>
      </c>
      <c r="M150">
        <f t="shared" si="11"/>
        <v>462.3886898132832</v>
      </c>
      <c r="N150">
        <f>(277-103)/(-62+(AVERAGE($P$207,$P$47)))*I150+277-((277-103)/(-62+(AVERAGE($P$207,$P$47)))*220)</f>
        <v>128.18131943550898</v>
      </c>
    </row>
    <row r="151" spans="1:14" ht="12.75">
      <c r="A151" t="s">
        <v>123</v>
      </c>
      <c r="B151" s="1">
        <v>36848</v>
      </c>
      <c r="C151" s="2">
        <v>0.30756944444444445</v>
      </c>
      <c r="D151" t="s">
        <v>402</v>
      </c>
      <c r="E151">
        <v>0.675</v>
      </c>
      <c r="F151">
        <v>11.7149</v>
      </c>
      <c r="G151" t="s">
        <v>403</v>
      </c>
      <c r="H151">
        <v>1.668</v>
      </c>
      <c r="I151">
        <v>78.0723</v>
      </c>
      <c r="K151" s="2">
        <v>0.3055555555555555</v>
      </c>
      <c r="L151" s="3">
        <f t="shared" si="13"/>
        <v>323.30555555555554</v>
      </c>
      <c r="M151">
        <f t="shared" si="11"/>
        <v>545.887056564913</v>
      </c>
      <c r="N151">
        <f>(277-103)/(-62+(AVERAGE($P$207,$P$47)))*I151+277-((277-103)/(-62+(AVERAGE($P$207,$P$47)))*220)</f>
        <v>125.44597754006955</v>
      </c>
    </row>
    <row r="152" spans="1:14" ht="12.75">
      <c r="A152" t="s">
        <v>410</v>
      </c>
      <c r="B152" s="1">
        <v>36848</v>
      </c>
      <c r="C152">
        <f>AVERAGE(C151,C153)</f>
        <v>0.3096585648148148</v>
      </c>
      <c r="D152" t="s">
        <v>402</v>
      </c>
      <c r="E152" t="s">
        <v>410</v>
      </c>
      <c r="F152" t="s">
        <v>410</v>
      </c>
      <c r="G152" t="s">
        <v>403</v>
      </c>
      <c r="H152" t="s">
        <v>410</v>
      </c>
      <c r="I152" t="s">
        <v>410</v>
      </c>
      <c r="K152" s="2">
        <v>0.3076388888888889</v>
      </c>
      <c r="L152" s="3">
        <f t="shared" si="13"/>
        <v>323.3076388888889</v>
      </c>
      <c r="M152" t="s">
        <v>410</v>
      </c>
      <c r="N152" t="s">
        <v>410</v>
      </c>
    </row>
    <row r="153" spans="1:14" ht="12.75">
      <c r="A153" t="s">
        <v>124</v>
      </c>
      <c r="B153" s="1">
        <v>36848</v>
      </c>
      <c r="C153" s="2">
        <v>0.3117476851851852</v>
      </c>
      <c r="D153" t="s">
        <v>402</v>
      </c>
      <c r="E153">
        <v>0.678</v>
      </c>
      <c r="F153">
        <v>10.943</v>
      </c>
      <c r="G153" t="s">
        <v>403</v>
      </c>
      <c r="H153">
        <v>1.67</v>
      </c>
      <c r="I153">
        <v>77.8785</v>
      </c>
      <c r="K153" s="2">
        <v>0.30972222222222223</v>
      </c>
      <c r="L153" s="3">
        <f t="shared" si="13"/>
        <v>323.3097222222222</v>
      </c>
      <c r="M153">
        <f t="shared" si="11"/>
        <v>509.91831428265226</v>
      </c>
      <c r="N153">
        <f>(277-103)/(-62+(AVERAGE($P$207,$P$47)))*I153+277-((277-103)/(-62+(AVERAGE($P$207,$P$47)))*220)</f>
        <v>125.23903295100953</v>
      </c>
    </row>
    <row r="154" spans="1:14" ht="12.75">
      <c r="A154" t="s">
        <v>125</v>
      </c>
      <c r="B154" s="1">
        <v>36848</v>
      </c>
      <c r="C154" s="2">
        <v>0.3138310185185185</v>
      </c>
      <c r="D154" t="s">
        <v>402</v>
      </c>
      <c r="E154">
        <v>0.676</v>
      </c>
      <c r="F154">
        <v>11.3953</v>
      </c>
      <c r="G154" t="s">
        <v>403</v>
      </c>
      <c r="H154">
        <v>1.668</v>
      </c>
      <c r="I154">
        <v>75.7854</v>
      </c>
      <c r="K154" s="2">
        <v>0.31180555555555556</v>
      </c>
      <c r="L154" s="3">
        <f t="shared" si="13"/>
        <v>323.31180555555557</v>
      </c>
      <c r="M154">
        <f t="shared" si="11"/>
        <v>530.994440897844</v>
      </c>
      <c r="N154">
        <f>(277-103)/(-62+(AVERAGE($P$207,$P$47)))*I154+277-((277-103)/(-62+(AVERAGE($P$207,$P$47)))*220)</f>
        <v>123.00396731962903</v>
      </c>
    </row>
    <row r="155" spans="1:14" ht="12.75">
      <c r="A155" t="s">
        <v>126</v>
      </c>
      <c r="B155" s="1">
        <v>36848</v>
      </c>
      <c r="C155" s="2">
        <v>0.31591435185185185</v>
      </c>
      <c r="D155" t="s">
        <v>402</v>
      </c>
      <c r="E155">
        <v>0.676</v>
      </c>
      <c r="F155">
        <v>10.8271</v>
      </c>
      <c r="G155" t="s">
        <v>403</v>
      </c>
      <c r="H155">
        <v>1.666</v>
      </c>
      <c r="I155">
        <v>79.1364</v>
      </c>
      <c r="K155" s="2">
        <v>0.3138888888888889</v>
      </c>
      <c r="L155" s="3">
        <f t="shared" si="13"/>
        <v>323.31388888888887</v>
      </c>
      <c r="M155">
        <f t="shared" si="11"/>
        <v>504.5176442081426</v>
      </c>
      <c r="N155">
        <f>(277-103)/(-62+(AVERAGE($P$207,$P$47)))*I155+277-((277-103)/(-62+(AVERAGE($P$207,$P$47)))*220)</f>
        <v>126.58225069393316</v>
      </c>
    </row>
    <row r="156" spans="1:14" ht="12.75">
      <c r="A156" t="s">
        <v>127</v>
      </c>
      <c r="B156" s="1">
        <v>36848</v>
      </c>
      <c r="C156" s="2">
        <v>0.3179976851851852</v>
      </c>
      <c r="D156" t="s">
        <v>402</v>
      </c>
      <c r="E156">
        <v>0.675</v>
      </c>
      <c r="F156">
        <v>11.0464</v>
      </c>
      <c r="G156" t="s">
        <v>403</v>
      </c>
      <c r="H156">
        <v>1.665</v>
      </c>
      <c r="I156">
        <v>73.3153</v>
      </c>
      <c r="K156" s="2">
        <v>0.3159722222222222</v>
      </c>
      <c r="L156" s="3">
        <f t="shared" si="13"/>
        <v>323.31597222222223</v>
      </c>
      <c r="M156">
        <f t="shared" si="11"/>
        <v>514.7365134690568</v>
      </c>
      <c r="N156">
        <f>(277-103)/(-62+(AVERAGE($P$207,$P$47)))*I156+277-((277-103)/(-62+(AVERAGE($P$207,$P$47)))*220)</f>
        <v>120.36633146082008</v>
      </c>
    </row>
    <row r="157" spans="1:14" ht="12.75">
      <c r="A157" t="s">
        <v>128</v>
      </c>
      <c r="B157" s="1">
        <v>36848</v>
      </c>
      <c r="C157" s="2">
        <v>0.3200810185185185</v>
      </c>
      <c r="D157" t="s">
        <v>402</v>
      </c>
      <c r="E157">
        <v>0.678</v>
      </c>
      <c r="F157">
        <v>11.2326</v>
      </c>
      <c r="G157" t="s">
        <v>403</v>
      </c>
      <c r="H157">
        <v>1.665</v>
      </c>
      <c r="I157">
        <v>76.9428</v>
      </c>
      <c r="K157" s="2">
        <v>0.31805555555555554</v>
      </c>
      <c r="L157" s="3">
        <f t="shared" si="13"/>
        <v>323.31805555555553</v>
      </c>
      <c r="M157">
        <f t="shared" si="11"/>
        <v>523.4129998182692</v>
      </c>
      <c r="N157">
        <f>(277-103)/(-62+(AVERAGE($P$207,$P$47)))*I157+277-((277-103)/(-62+(AVERAGE($P$207,$P$47)))*220)</f>
        <v>124.23986859608968</v>
      </c>
    </row>
    <row r="158" spans="1:14" ht="12.75">
      <c r="A158" t="s">
        <v>410</v>
      </c>
      <c r="B158" s="1">
        <v>36848</v>
      </c>
      <c r="C158">
        <f>AVERAGE(C157,C159)</f>
        <v>0.3221701388888889</v>
      </c>
      <c r="D158" t="s">
        <v>402</v>
      </c>
      <c r="E158" t="s">
        <v>410</v>
      </c>
      <c r="F158" t="s">
        <v>410</v>
      </c>
      <c r="G158" t="s">
        <v>403</v>
      </c>
      <c r="H158" t="s">
        <v>410</v>
      </c>
      <c r="I158" t="s">
        <v>410</v>
      </c>
      <c r="K158" s="2">
        <v>0.3201388888888889</v>
      </c>
      <c r="L158" s="3">
        <f t="shared" si="13"/>
        <v>323.3201388888889</v>
      </c>
      <c r="M158" t="s">
        <v>410</v>
      </c>
      <c r="N158" t="s">
        <v>410</v>
      </c>
    </row>
    <row r="159" spans="1:14" ht="12.75">
      <c r="A159" t="s">
        <v>129</v>
      </c>
      <c r="B159" s="1">
        <v>36848</v>
      </c>
      <c r="C159" s="2">
        <v>0.32425925925925925</v>
      </c>
      <c r="D159" t="s">
        <v>402</v>
      </c>
      <c r="E159">
        <v>0.676</v>
      </c>
      <c r="F159">
        <v>10.63</v>
      </c>
      <c r="G159" t="s">
        <v>403</v>
      </c>
      <c r="H159">
        <v>1.666</v>
      </c>
      <c r="I159">
        <v>78.5135</v>
      </c>
      <c r="K159" s="2">
        <v>0.32222222222222224</v>
      </c>
      <c r="L159" s="3">
        <f t="shared" si="13"/>
        <v>323.3222222222222</v>
      </c>
      <c r="M159">
        <f t="shared" si="11"/>
        <v>495.33324324450274</v>
      </c>
      <c r="N159">
        <f aca="true" t="shared" si="15" ref="N159:N166">(277-103)/(-62+(AVERAGE($P$207,$P$47)))*I159+277-((277-103)/(-62+(AVERAGE($P$207,$P$47)))*220)</f>
        <v>125.91710216696984</v>
      </c>
    </row>
    <row r="160" spans="1:14" ht="12.75">
      <c r="A160" t="s">
        <v>130</v>
      </c>
      <c r="B160" s="1">
        <v>36848</v>
      </c>
      <c r="C160" s="2">
        <v>0.32634259259259263</v>
      </c>
      <c r="D160" t="s">
        <v>402</v>
      </c>
      <c r="E160">
        <v>0.676</v>
      </c>
      <c r="F160">
        <v>11.1841</v>
      </c>
      <c r="G160" t="s">
        <v>403</v>
      </c>
      <c r="H160">
        <v>1.67</v>
      </c>
      <c r="I160">
        <v>73.5228</v>
      </c>
      <c r="K160" s="2">
        <v>0.32430555555555557</v>
      </c>
      <c r="L160" s="3">
        <f t="shared" si="13"/>
        <v>323.32430555555555</v>
      </c>
      <c r="M160">
        <f t="shared" si="11"/>
        <v>521.1530127724218</v>
      </c>
      <c r="N160">
        <f t="shared" si="15"/>
        <v>120.58790525973629</v>
      </c>
    </row>
    <row r="161" spans="1:14" ht="12.75">
      <c r="A161" t="s">
        <v>131</v>
      </c>
      <c r="B161" s="1">
        <v>36848</v>
      </c>
      <c r="C161" s="2">
        <v>0.32842592592592595</v>
      </c>
      <c r="D161" t="s">
        <v>402</v>
      </c>
      <c r="E161">
        <v>0.676</v>
      </c>
      <c r="F161">
        <v>10.8601</v>
      </c>
      <c r="G161" t="s">
        <v>403</v>
      </c>
      <c r="H161">
        <v>1.668</v>
      </c>
      <c r="I161">
        <v>78.0192</v>
      </c>
      <c r="K161" s="2">
        <v>0.3263888888888889</v>
      </c>
      <c r="L161" s="3">
        <f t="shared" si="13"/>
        <v>323.3263888888889</v>
      </c>
      <c r="M161">
        <f t="shared" si="11"/>
        <v>506.0553673527397</v>
      </c>
      <c r="N161">
        <f t="shared" si="15"/>
        <v>125.38927600405773</v>
      </c>
    </row>
    <row r="162" spans="1:14" ht="12.75">
      <c r="A162" t="s">
        <v>132</v>
      </c>
      <c r="B162" s="1">
        <v>36848</v>
      </c>
      <c r="C162" s="2">
        <v>0.3305092592592593</v>
      </c>
      <c r="D162" t="s">
        <v>402</v>
      </c>
      <c r="E162">
        <v>0.676</v>
      </c>
      <c r="F162">
        <v>10.2608</v>
      </c>
      <c r="G162" t="s">
        <v>403</v>
      </c>
      <c r="H162">
        <v>1.665</v>
      </c>
      <c r="I162">
        <v>78.4373</v>
      </c>
      <c r="K162" s="2">
        <v>0.3284722222222222</v>
      </c>
      <c r="L162" s="3">
        <f t="shared" si="13"/>
        <v>323.3284722222222</v>
      </c>
      <c r="M162">
        <f t="shared" si="11"/>
        <v>478.12938309343303</v>
      </c>
      <c r="N162">
        <f t="shared" si="15"/>
        <v>125.83573386105465</v>
      </c>
    </row>
    <row r="163" spans="1:14" ht="12.75">
      <c r="A163" t="s">
        <v>133</v>
      </c>
      <c r="B163" s="1">
        <v>36848</v>
      </c>
      <c r="C163" s="2">
        <v>0.3325925925925926</v>
      </c>
      <c r="D163" t="s">
        <v>402</v>
      </c>
      <c r="E163">
        <v>0.678</v>
      </c>
      <c r="F163">
        <v>9.7659</v>
      </c>
      <c r="G163" t="s">
        <v>403</v>
      </c>
      <c r="H163">
        <v>1.666</v>
      </c>
      <c r="I163">
        <v>78.8858</v>
      </c>
      <c r="K163" s="2">
        <v>0.33055555555555555</v>
      </c>
      <c r="L163" s="3">
        <f t="shared" si="13"/>
        <v>323.3305555555556</v>
      </c>
      <c r="M163">
        <f t="shared" si="11"/>
        <v>455.0681956915794</v>
      </c>
      <c r="N163">
        <f t="shared" si="15"/>
        <v>126.31465361437469</v>
      </c>
    </row>
    <row r="164" spans="1:14" ht="12.75">
      <c r="A164" t="s">
        <v>134</v>
      </c>
      <c r="B164" s="1">
        <v>36848</v>
      </c>
      <c r="C164" s="2">
        <v>0.33467592592592593</v>
      </c>
      <c r="D164" t="s">
        <v>402</v>
      </c>
      <c r="E164">
        <v>0.678</v>
      </c>
      <c r="F164">
        <v>10.3772</v>
      </c>
      <c r="G164" t="s">
        <v>403</v>
      </c>
      <c r="H164">
        <v>1.665</v>
      </c>
      <c r="I164">
        <v>81.6778</v>
      </c>
      <c r="K164" s="2">
        <v>0.3326388888888889</v>
      </c>
      <c r="L164" s="3">
        <f t="shared" si="13"/>
        <v>323.3326388888889</v>
      </c>
      <c r="M164">
        <f t="shared" si="11"/>
        <v>483.55335200346696</v>
      </c>
      <c r="N164">
        <f t="shared" si="15"/>
        <v>129.2960225135263</v>
      </c>
    </row>
    <row r="165" spans="1:14" ht="12.75">
      <c r="A165" t="s">
        <v>135</v>
      </c>
      <c r="B165" s="1">
        <v>36848</v>
      </c>
      <c r="C165" s="2">
        <v>0.3367708333333333</v>
      </c>
      <c r="D165" t="s">
        <v>402</v>
      </c>
      <c r="E165">
        <v>0.676</v>
      </c>
      <c r="F165">
        <v>10.6079</v>
      </c>
      <c r="G165" t="s">
        <v>403</v>
      </c>
      <c r="H165">
        <v>1.665</v>
      </c>
      <c r="I165">
        <v>81.1653</v>
      </c>
      <c r="K165" s="2">
        <v>0.334722222222222</v>
      </c>
      <c r="L165" s="3">
        <f t="shared" si="13"/>
        <v>323.33472222222224</v>
      </c>
      <c r="M165">
        <f t="shared" si="11"/>
        <v>494.30343471433315</v>
      </c>
      <c r="N165">
        <f t="shared" si="15"/>
        <v>128.74876192584176</v>
      </c>
    </row>
    <row r="166" spans="1:14" ht="12.75">
      <c r="A166" t="s">
        <v>136</v>
      </c>
      <c r="B166" s="1">
        <v>36848</v>
      </c>
      <c r="C166" s="2">
        <v>0.3388541666666667</v>
      </c>
      <c r="D166" t="s">
        <v>402</v>
      </c>
      <c r="E166">
        <v>0.676</v>
      </c>
      <c r="F166">
        <v>11.8885</v>
      </c>
      <c r="G166" t="s">
        <v>403</v>
      </c>
      <c r="H166">
        <v>1.665</v>
      </c>
      <c r="I166">
        <v>75.8147</v>
      </c>
      <c r="K166" s="2">
        <v>0.336805555555556</v>
      </c>
      <c r="L166" s="3">
        <f t="shared" si="13"/>
        <v>323.33680555555554</v>
      </c>
      <c r="M166">
        <f t="shared" si="11"/>
        <v>553.9764122589154</v>
      </c>
      <c r="N166">
        <f t="shared" si="15"/>
        <v>123.03525460786156</v>
      </c>
    </row>
    <row r="167" spans="1:14" ht="12.75">
      <c r="A167" t="s">
        <v>410</v>
      </c>
      <c r="B167" s="1">
        <v>36848</v>
      </c>
      <c r="C167">
        <f>AVERAGE(C166,C168)</f>
        <v>0.3409375</v>
      </c>
      <c r="D167" t="s">
        <v>402</v>
      </c>
      <c r="E167" t="s">
        <v>410</v>
      </c>
      <c r="F167" t="s">
        <v>410</v>
      </c>
      <c r="G167" t="s">
        <v>403</v>
      </c>
      <c r="H167" t="s">
        <v>410</v>
      </c>
      <c r="I167" t="s">
        <v>410</v>
      </c>
      <c r="K167" s="2">
        <v>0.338888888888889</v>
      </c>
      <c r="L167" s="3">
        <f t="shared" si="13"/>
        <v>323.3388888888889</v>
      </c>
      <c r="M167" t="s">
        <v>410</v>
      </c>
      <c r="N167" t="s">
        <v>410</v>
      </c>
    </row>
    <row r="168" spans="1:14" ht="12.75">
      <c r="A168" t="s">
        <v>137</v>
      </c>
      <c r="B168" s="1">
        <v>36848</v>
      </c>
      <c r="C168" s="2">
        <v>0.34302083333333333</v>
      </c>
      <c r="D168" t="s">
        <v>402</v>
      </c>
      <c r="E168">
        <v>0.676</v>
      </c>
      <c r="F168">
        <v>11.3319</v>
      </c>
      <c r="G168" t="s">
        <v>403</v>
      </c>
      <c r="H168">
        <v>1.668</v>
      </c>
      <c r="I168">
        <v>87.2909</v>
      </c>
      <c r="K168" s="2">
        <v>0.340972222222222</v>
      </c>
      <c r="L168" s="3">
        <f t="shared" si="13"/>
        <v>323.3409722222222</v>
      </c>
      <c r="M168">
        <f t="shared" si="11"/>
        <v>528.0401485533754</v>
      </c>
      <c r="N168">
        <f>(277-103)/(-62+(AVERAGE($P$207,$P$47)))*I168+277-((277-103)/(-62+(AVERAGE($P$207,$P$47)))*220)</f>
        <v>135.28983403495474</v>
      </c>
    </row>
    <row r="169" spans="1:14" ht="12.75">
      <c r="A169" t="s">
        <v>138</v>
      </c>
      <c r="B169" s="1">
        <v>36848</v>
      </c>
      <c r="C169" s="2">
        <v>0.3451041666666667</v>
      </c>
      <c r="D169" t="s">
        <v>402</v>
      </c>
      <c r="E169">
        <v>0.678</v>
      </c>
      <c r="F169">
        <v>11.5587</v>
      </c>
      <c r="G169" t="s">
        <v>403</v>
      </c>
      <c r="H169">
        <v>1.668</v>
      </c>
      <c r="I169">
        <v>116.0303</v>
      </c>
      <c r="K169" s="2">
        <v>0.343055555555556</v>
      </c>
      <c r="L169" s="3">
        <f t="shared" si="13"/>
        <v>323.34305555555557</v>
      </c>
      <c r="M169">
        <f t="shared" si="11"/>
        <v>538.6085003471528</v>
      </c>
      <c r="N169">
        <f>(277-103)/(-62+(AVERAGE($P$207,$P$47)))*I169+277-((277-103)/(-62+(AVERAGE($P$207,$P$47)))*220)</f>
        <v>165.9784992714443</v>
      </c>
    </row>
    <row r="170" spans="1:14" ht="12.75">
      <c r="A170" t="s">
        <v>410</v>
      </c>
      <c r="B170" s="1">
        <v>36848</v>
      </c>
      <c r="C170">
        <f>AVERAGE(C169,C171)</f>
        <v>0.34718750000000004</v>
      </c>
      <c r="D170" t="s">
        <v>402</v>
      </c>
      <c r="E170" t="s">
        <v>410</v>
      </c>
      <c r="F170" t="s">
        <v>410</v>
      </c>
      <c r="G170" t="s">
        <v>403</v>
      </c>
      <c r="H170" t="s">
        <v>410</v>
      </c>
      <c r="I170" t="s">
        <v>410</v>
      </c>
      <c r="K170" s="2">
        <v>0.345138888888889</v>
      </c>
      <c r="L170" s="3">
        <f t="shared" si="13"/>
        <v>323.34513888888887</v>
      </c>
      <c r="M170" t="s">
        <v>410</v>
      </c>
      <c r="N170" t="s">
        <v>410</v>
      </c>
    </row>
    <row r="171" spans="1:14" ht="12.75">
      <c r="A171" t="s">
        <v>139</v>
      </c>
      <c r="B171" s="1">
        <v>36848</v>
      </c>
      <c r="C171" s="2">
        <v>0.34927083333333336</v>
      </c>
      <c r="D171" t="s">
        <v>402</v>
      </c>
      <c r="E171">
        <v>0.676</v>
      </c>
      <c r="F171">
        <v>10.8044</v>
      </c>
      <c r="G171" t="s">
        <v>403</v>
      </c>
      <c r="H171">
        <v>1.668</v>
      </c>
      <c r="I171">
        <v>137.9467</v>
      </c>
      <c r="K171" s="2">
        <v>0.347222222222222</v>
      </c>
      <c r="L171" s="3">
        <f t="shared" si="13"/>
        <v>323.34722222222223</v>
      </c>
      <c r="M171">
        <f t="shared" si="11"/>
        <v>503.45987707534385</v>
      </c>
      <c r="N171">
        <f aca="true" t="shared" si="16" ref="N171:N178">(277-103)/(-62+(AVERAGE($P$207,$P$47)))*I171+277-((277-103)/(-62+(AVERAGE($P$207,$P$47)))*220)</f>
        <v>189.38139086935522</v>
      </c>
    </row>
    <row r="172" spans="1:14" ht="12.75">
      <c r="A172" t="s">
        <v>140</v>
      </c>
      <c r="B172" s="1">
        <v>36848</v>
      </c>
      <c r="C172" s="2">
        <v>0.35135416666666663</v>
      </c>
      <c r="D172" t="s">
        <v>402</v>
      </c>
      <c r="E172">
        <v>0.676</v>
      </c>
      <c r="F172">
        <v>11.2228</v>
      </c>
      <c r="G172" t="s">
        <v>403</v>
      </c>
      <c r="H172">
        <v>1.666</v>
      </c>
      <c r="I172">
        <v>140.0925</v>
      </c>
      <c r="K172" s="2">
        <v>0.349305555555555</v>
      </c>
      <c r="L172" s="3">
        <f t="shared" si="13"/>
        <v>323.34930555555553</v>
      </c>
      <c r="M172">
        <f t="shared" si="11"/>
        <v>522.9563426419948</v>
      </c>
      <c r="N172">
        <f t="shared" si="16"/>
        <v>191.67273090653273</v>
      </c>
    </row>
    <row r="173" spans="1:14" ht="12.75">
      <c r="A173" t="s">
        <v>141</v>
      </c>
      <c r="B173" s="1">
        <v>36848</v>
      </c>
      <c r="C173" s="2">
        <v>0.35344907407407405</v>
      </c>
      <c r="D173" t="s">
        <v>402</v>
      </c>
      <c r="E173">
        <v>0.676</v>
      </c>
      <c r="F173">
        <v>11.0527</v>
      </c>
      <c r="G173" t="s">
        <v>403</v>
      </c>
      <c r="H173">
        <v>1.665</v>
      </c>
      <c r="I173">
        <v>160.4578</v>
      </c>
      <c r="K173" s="2">
        <v>0.351388888888889</v>
      </c>
      <c r="L173" s="3">
        <f t="shared" si="13"/>
        <v>323.3513888888889</v>
      </c>
      <c r="M173">
        <f t="shared" si="11"/>
        <v>515.0300787966618</v>
      </c>
      <c r="N173">
        <f t="shared" si="16"/>
        <v>213.41931831408758</v>
      </c>
    </row>
    <row r="174" spans="1:14" ht="12.75">
      <c r="A174" t="s">
        <v>142</v>
      </c>
      <c r="B174" s="1">
        <v>36848</v>
      </c>
      <c r="C174" s="2">
        <v>0.3555324074074074</v>
      </c>
      <c r="D174" t="s">
        <v>402</v>
      </c>
      <c r="E174">
        <v>0.676</v>
      </c>
      <c r="F174">
        <v>10.9503</v>
      </c>
      <c r="G174" t="s">
        <v>403</v>
      </c>
      <c r="H174">
        <v>1.665</v>
      </c>
      <c r="I174">
        <v>159.2103</v>
      </c>
      <c r="K174" s="2">
        <v>0.353472222222222</v>
      </c>
      <c r="L174" s="3">
        <f t="shared" si="13"/>
        <v>323.3534722222222</v>
      </c>
      <c r="M174">
        <f t="shared" si="11"/>
        <v>510.2584772813056</v>
      </c>
      <c r="N174">
        <f t="shared" si="16"/>
        <v>212.08720595674814</v>
      </c>
    </row>
    <row r="175" spans="1:14" ht="12.75">
      <c r="A175" t="s">
        <v>143</v>
      </c>
      <c r="B175" s="1">
        <v>36848</v>
      </c>
      <c r="C175" s="2">
        <v>0.35761574074074076</v>
      </c>
      <c r="D175" t="s">
        <v>402</v>
      </c>
      <c r="E175">
        <v>0.676</v>
      </c>
      <c r="F175">
        <v>11.2757</v>
      </c>
      <c r="G175" t="s">
        <v>403</v>
      </c>
      <c r="H175">
        <v>1.663</v>
      </c>
      <c r="I175">
        <v>151.7832</v>
      </c>
      <c r="K175" s="2">
        <v>0.355555555555555</v>
      </c>
      <c r="L175" s="3">
        <f t="shared" si="13"/>
        <v>323.35555555555555</v>
      </c>
      <c r="M175">
        <f t="shared" si="11"/>
        <v>525.4213594404553</v>
      </c>
      <c r="N175">
        <f t="shared" si="16"/>
        <v>204.1563589113007</v>
      </c>
    </row>
    <row r="176" spans="1:14" ht="12.75">
      <c r="A176" t="s">
        <v>144</v>
      </c>
      <c r="B176" s="1">
        <v>36848</v>
      </c>
      <c r="C176" s="2">
        <v>0.35969907407407403</v>
      </c>
      <c r="D176" t="s">
        <v>402</v>
      </c>
      <c r="E176">
        <v>0.678</v>
      </c>
      <c r="F176">
        <v>11.7811</v>
      </c>
      <c r="G176" t="s">
        <v>403</v>
      </c>
      <c r="H176">
        <v>1.665</v>
      </c>
      <c r="I176">
        <v>158.6129</v>
      </c>
      <c r="K176" s="2">
        <v>0.357638888888889</v>
      </c>
      <c r="L176" s="3">
        <f t="shared" si="13"/>
        <v>323.3576388888889</v>
      </c>
      <c r="M176">
        <f t="shared" si="11"/>
        <v>548.9718223883172</v>
      </c>
      <c r="N176">
        <f t="shared" si="16"/>
        <v>211.44928698097695</v>
      </c>
    </row>
    <row r="177" spans="1:14" ht="12.75">
      <c r="A177" t="s">
        <v>145</v>
      </c>
      <c r="B177" s="1">
        <v>36848</v>
      </c>
      <c r="C177" s="2">
        <v>0.3618402777777778</v>
      </c>
      <c r="D177" t="s">
        <v>402</v>
      </c>
      <c r="E177">
        <v>0.676</v>
      </c>
      <c r="F177">
        <v>10.7851</v>
      </c>
      <c r="G177" t="s">
        <v>403</v>
      </c>
      <c r="H177">
        <v>1.665</v>
      </c>
      <c r="I177">
        <v>160.1033</v>
      </c>
      <c r="K177" s="2">
        <v>0.359722222222222</v>
      </c>
      <c r="L177" s="3">
        <f t="shared" si="13"/>
        <v>323.3597222222222</v>
      </c>
      <c r="M177">
        <f aca="true" t="shared" si="17" ref="M177:M203">500*F177/AVERAGE($Q$207,$Q$47)</f>
        <v>502.56054202410974</v>
      </c>
      <c r="N177">
        <f t="shared" si="16"/>
        <v>213.04077416124042</v>
      </c>
    </row>
    <row r="178" spans="1:14" ht="12.75">
      <c r="A178" t="s">
        <v>146</v>
      </c>
      <c r="B178" s="1">
        <v>36848</v>
      </c>
      <c r="C178" s="2">
        <v>0.3638657407407408</v>
      </c>
      <c r="D178" t="s">
        <v>402</v>
      </c>
      <c r="E178">
        <v>0.676</v>
      </c>
      <c r="F178">
        <v>10.6236</v>
      </c>
      <c r="G178" t="s">
        <v>403</v>
      </c>
      <c r="H178">
        <v>1.665</v>
      </c>
      <c r="I178">
        <v>165.0645</v>
      </c>
      <c r="K178" s="2">
        <v>0.361805555555555</v>
      </c>
      <c r="L178" s="3">
        <f t="shared" si="13"/>
        <v>323.3618055555556</v>
      </c>
      <c r="M178">
        <f t="shared" si="17"/>
        <v>495.03501814979296</v>
      </c>
      <c r="N178">
        <f t="shared" si="16"/>
        <v>218.33847021513415</v>
      </c>
    </row>
    <row r="179" spans="1:14" ht="12.75">
      <c r="A179" t="s">
        <v>410</v>
      </c>
      <c r="B179" s="1">
        <v>36848</v>
      </c>
      <c r="C179">
        <f>AVERAGE(C178,C180)</f>
        <v>0.36595486111111114</v>
      </c>
      <c r="D179" t="s">
        <v>402</v>
      </c>
      <c r="E179" t="s">
        <v>410</v>
      </c>
      <c r="F179" t="s">
        <v>410</v>
      </c>
      <c r="G179" t="s">
        <v>403</v>
      </c>
      <c r="H179" t="s">
        <v>410</v>
      </c>
      <c r="I179" t="s">
        <v>410</v>
      </c>
      <c r="K179" s="2">
        <v>0.363888888888889</v>
      </c>
      <c r="L179" s="3">
        <f t="shared" si="13"/>
        <v>323.3638888888889</v>
      </c>
      <c r="M179" t="s">
        <v>410</v>
      </c>
      <c r="N179" t="s">
        <v>410</v>
      </c>
    </row>
    <row r="180" spans="1:14" ht="12.75">
      <c r="A180" t="s">
        <v>147</v>
      </c>
      <c r="B180" s="1">
        <v>36848</v>
      </c>
      <c r="C180" s="2">
        <v>0.3680439814814815</v>
      </c>
      <c r="D180" t="s">
        <v>402</v>
      </c>
      <c r="E180">
        <v>0.68</v>
      </c>
      <c r="F180">
        <v>11.7402</v>
      </c>
      <c r="G180" t="s">
        <v>403</v>
      </c>
      <c r="H180">
        <v>1.668</v>
      </c>
      <c r="I180">
        <v>171.0228</v>
      </c>
      <c r="K180" s="2">
        <v>0.365972222222222</v>
      </c>
      <c r="L180" s="3">
        <f t="shared" si="13"/>
        <v>323.36597222222224</v>
      </c>
      <c r="M180">
        <f t="shared" si="17"/>
        <v>547.0659776424375</v>
      </c>
      <c r="N180">
        <f>(277-103)/(-62+(AVERAGE($P$207,$P$47)))*I180+277-((277-103)/(-62+(AVERAGE($P$207,$P$47)))*220)</f>
        <v>224.70089511191608</v>
      </c>
    </row>
    <row r="181" spans="1:14" ht="12.75">
      <c r="A181" t="s">
        <v>148</v>
      </c>
      <c r="B181" s="1">
        <v>36848</v>
      </c>
      <c r="C181" s="2">
        <v>0.3701273148148148</v>
      </c>
      <c r="D181" t="s">
        <v>402</v>
      </c>
      <c r="E181">
        <v>0.676</v>
      </c>
      <c r="F181">
        <v>11.5012</v>
      </c>
      <c r="G181" t="s">
        <v>403</v>
      </c>
      <c r="H181">
        <v>1.666</v>
      </c>
      <c r="I181">
        <v>170.3793</v>
      </c>
      <c r="K181" s="2">
        <v>0.368055555555555</v>
      </c>
      <c r="L181" s="3">
        <f t="shared" si="13"/>
        <v>323.36805555555554</v>
      </c>
      <c r="M181">
        <f t="shared" si="17"/>
        <v>535.9291342618698</v>
      </c>
      <c r="N181">
        <f>(277-103)/(-62+(AVERAGE($P$207,$P$47)))*I181+277-((277-103)/(-62+(AVERAGE($P$207,$P$47)))*220)</f>
        <v>224.01374937889167</v>
      </c>
    </row>
    <row r="182" spans="1:14" ht="12.75">
      <c r="A182" t="s">
        <v>149</v>
      </c>
      <c r="B182" s="1">
        <v>36848</v>
      </c>
      <c r="C182" s="2">
        <v>0.37221064814814814</v>
      </c>
      <c r="D182" t="s">
        <v>402</v>
      </c>
      <c r="E182">
        <v>0.678</v>
      </c>
      <c r="F182">
        <v>10.7006</v>
      </c>
      <c r="G182" t="s">
        <v>403</v>
      </c>
      <c r="H182">
        <v>1.666</v>
      </c>
      <c r="I182">
        <v>175.4474</v>
      </c>
      <c r="K182" s="2">
        <v>0.370138888888889</v>
      </c>
      <c r="L182" s="3">
        <f t="shared" si="13"/>
        <v>323.3701388888889</v>
      </c>
      <c r="M182">
        <f t="shared" si="17"/>
        <v>498.62303882051987</v>
      </c>
      <c r="N182">
        <f>(277-103)/(-62+(AVERAGE($P$207,$P$47)))*I182+277-((277-103)/(-62+(AVERAGE($P$207,$P$47)))*220)</f>
        <v>229.42559598268483</v>
      </c>
    </row>
    <row r="183" spans="1:14" ht="12.75">
      <c r="A183" t="s">
        <v>410</v>
      </c>
      <c r="B183" s="1">
        <v>36848</v>
      </c>
      <c r="C183">
        <f>AVERAGE(C182,C185)</f>
        <v>0.3753414351851852</v>
      </c>
      <c r="D183" t="s">
        <v>402</v>
      </c>
      <c r="E183" t="s">
        <v>410</v>
      </c>
      <c r="F183" t="s">
        <v>410</v>
      </c>
      <c r="G183" t="s">
        <v>403</v>
      </c>
      <c r="H183" t="s">
        <v>410</v>
      </c>
      <c r="I183" t="s">
        <v>410</v>
      </c>
      <c r="K183" s="2">
        <v>0.372222222222222</v>
      </c>
      <c r="L183" s="3">
        <f t="shared" si="13"/>
        <v>323.3722222222222</v>
      </c>
      <c r="M183" t="s">
        <v>410</v>
      </c>
      <c r="N183" t="s">
        <v>410</v>
      </c>
    </row>
    <row r="184" spans="1:14" ht="12.75">
      <c r="A184" t="s">
        <v>410</v>
      </c>
      <c r="B184" s="1">
        <v>36848</v>
      </c>
      <c r="C184">
        <f>AVERAGE(C183,C185)</f>
        <v>0.37690682870370373</v>
      </c>
      <c r="D184" t="s">
        <v>402</v>
      </c>
      <c r="E184" t="s">
        <v>410</v>
      </c>
      <c r="F184" t="s">
        <v>410</v>
      </c>
      <c r="G184" t="s">
        <v>403</v>
      </c>
      <c r="H184" t="s">
        <v>410</v>
      </c>
      <c r="I184" t="s">
        <v>410</v>
      </c>
      <c r="K184" s="2">
        <v>0.374305555555555</v>
      </c>
      <c r="L184" s="3">
        <f t="shared" si="13"/>
        <v>323.37430555555557</v>
      </c>
      <c r="M184" t="s">
        <v>410</v>
      </c>
      <c r="N184" t="s">
        <v>410</v>
      </c>
    </row>
    <row r="185" spans="1:14" ht="12.75">
      <c r="A185" t="s">
        <v>150</v>
      </c>
      <c r="B185" s="1">
        <v>36848</v>
      </c>
      <c r="C185" s="2">
        <v>0.37847222222222227</v>
      </c>
      <c r="D185" t="s">
        <v>402</v>
      </c>
      <c r="E185">
        <v>0.678</v>
      </c>
      <c r="F185">
        <v>11.7475</v>
      </c>
      <c r="G185" t="s">
        <v>403</v>
      </c>
      <c r="H185">
        <v>1.666</v>
      </c>
      <c r="I185">
        <v>165.5674</v>
      </c>
      <c r="K185" s="2">
        <v>0.376388888888889</v>
      </c>
      <c r="L185" s="3">
        <f t="shared" si="13"/>
        <v>323.37638888888887</v>
      </c>
      <c r="M185">
        <f t="shared" si="17"/>
        <v>547.4061406410908</v>
      </c>
      <c r="N185">
        <f>(277-103)/(-62+(AVERAGE($P$207,$P$47)))*I185+277-((277-103)/(-62+(AVERAGE($P$207,$P$47)))*220)</f>
        <v>218.87547967766395</v>
      </c>
    </row>
    <row r="186" spans="1:14" ht="12.75">
      <c r="A186" t="s">
        <v>151</v>
      </c>
      <c r="B186" s="1">
        <v>36848</v>
      </c>
      <c r="C186" s="2">
        <v>0.3805439814814815</v>
      </c>
      <c r="D186" t="s">
        <v>402</v>
      </c>
      <c r="E186">
        <v>0.678</v>
      </c>
      <c r="F186">
        <v>11.8367</v>
      </c>
      <c r="G186" t="s">
        <v>403</v>
      </c>
      <c r="H186">
        <v>1.668</v>
      </c>
      <c r="I186">
        <v>165.8091</v>
      </c>
      <c r="K186" s="2">
        <v>0.378472222222222</v>
      </c>
      <c r="L186" s="3">
        <f t="shared" si="13"/>
        <v>323.37847222222223</v>
      </c>
      <c r="M186">
        <f t="shared" si="17"/>
        <v>551.5626528986082</v>
      </c>
      <c r="N186">
        <f>(277-103)/(-62+(AVERAGE($P$207,$P$47)))*I186+277-((277-103)/(-62+(AVERAGE($P$207,$P$47)))*220)</f>
        <v>219.13357310994368</v>
      </c>
    </row>
    <row r="187" spans="1:14" ht="12.75">
      <c r="A187" t="s">
        <v>152</v>
      </c>
      <c r="B187" s="1">
        <v>36848</v>
      </c>
      <c r="C187" s="2">
        <v>0.3826388888888889</v>
      </c>
      <c r="D187" t="s">
        <v>402</v>
      </c>
      <c r="E187">
        <v>0.683</v>
      </c>
      <c r="F187">
        <v>11.2818</v>
      </c>
      <c r="G187" t="s">
        <v>403</v>
      </c>
      <c r="H187">
        <v>1.671</v>
      </c>
      <c r="I187">
        <v>150.3324</v>
      </c>
      <c r="K187" s="2">
        <v>0.380555555555555</v>
      </c>
      <c r="L187" s="3">
        <f t="shared" si="13"/>
        <v>323.38055555555553</v>
      </c>
      <c r="M187">
        <f t="shared" si="17"/>
        <v>525.7056052338505</v>
      </c>
      <c r="N187">
        <f>(277-103)/(-62+(AVERAGE($P$207,$P$47)))*I187+277-((277-103)/(-62+(AVERAGE($P$207,$P$47)))*220)</f>
        <v>202.60715762230026</v>
      </c>
    </row>
    <row r="188" spans="1:14" ht="12.75">
      <c r="A188" t="s">
        <v>153</v>
      </c>
      <c r="B188" s="1">
        <v>36848</v>
      </c>
      <c r="C188" s="2">
        <v>0.3847222222222222</v>
      </c>
      <c r="D188" t="s">
        <v>402</v>
      </c>
      <c r="E188">
        <v>0.678</v>
      </c>
      <c r="F188">
        <v>11.3896</v>
      </c>
      <c r="G188" t="s">
        <v>403</v>
      </c>
      <c r="H188">
        <v>1.666</v>
      </c>
      <c r="I188">
        <v>150.2401</v>
      </c>
      <c r="K188" s="2">
        <v>0.382638888888889</v>
      </c>
      <c r="L188" s="3">
        <f t="shared" si="13"/>
        <v>323.3826388888889</v>
      </c>
      <c r="M188">
        <f t="shared" si="17"/>
        <v>530.7288341728681</v>
      </c>
      <c r="N188">
        <f>(277-103)/(-62+(AVERAGE($P$207,$P$47)))*I188+277-((277-103)/(-62+(AVERAGE($P$207,$P$47)))*220)</f>
        <v>202.50859732524023</v>
      </c>
    </row>
    <row r="189" spans="1:14" ht="12.75">
      <c r="A189" t="s">
        <v>410</v>
      </c>
      <c r="B189" s="1">
        <v>36848</v>
      </c>
      <c r="C189">
        <f>AVERAGE(C188,C191)</f>
        <v>0.38784722222222223</v>
      </c>
      <c r="D189" t="s">
        <v>402</v>
      </c>
      <c r="E189" t="s">
        <v>410</v>
      </c>
      <c r="F189" t="s">
        <v>410</v>
      </c>
      <c r="G189" t="s">
        <v>403</v>
      </c>
      <c r="H189" t="s">
        <v>410</v>
      </c>
      <c r="I189" t="s">
        <v>410</v>
      </c>
      <c r="K189" s="2">
        <v>0.384722222222222</v>
      </c>
      <c r="L189" s="3">
        <f t="shared" si="13"/>
        <v>323.3847222222222</v>
      </c>
      <c r="M189" t="s">
        <v>410</v>
      </c>
      <c r="N189" t="s">
        <v>410</v>
      </c>
    </row>
    <row r="190" spans="1:14" ht="12.75">
      <c r="A190" t="s">
        <v>410</v>
      </c>
      <c r="B190" s="1">
        <v>36848</v>
      </c>
      <c r="C190">
        <f>AVERAGE(C189,C191)</f>
        <v>0.38940972222222225</v>
      </c>
      <c r="D190" t="s">
        <v>402</v>
      </c>
      <c r="E190" t="s">
        <v>410</v>
      </c>
      <c r="F190" t="s">
        <v>410</v>
      </c>
      <c r="G190" t="s">
        <v>403</v>
      </c>
      <c r="H190" t="s">
        <v>410</v>
      </c>
      <c r="I190" t="s">
        <v>410</v>
      </c>
      <c r="K190" s="2">
        <v>0.386805555555555</v>
      </c>
      <c r="L190" s="3">
        <f t="shared" si="13"/>
        <v>323.38680555555555</v>
      </c>
      <c r="M190" t="s">
        <v>410</v>
      </c>
      <c r="N190" t="s">
        <v>410</v>
      </c>
    </row>
    <row r="191" spans="1:14" ht="12.75">
      <c r="A191" t="s">
        <v>154</v>
      </c>
      <c r="B191" s="1">
        <v>36848</v>
      </c>
      <c r="C191" s="2">
        <v>0.3909722222222222</v>
      </c>
      <c r="D191" t="s">
        <v>402</v>
      </c>
      <c r="E191">
        <v>0.678</v>
      </c>
      <c r="F191">
        <v>11.0176</v>
      </c>
      <c r="G191" t="s">
        <v>403</v>
      </c>
      <c r="H191">
        <v>1.671</v>
      </c>
      <c r="I191">
        <v>140.6417</v>
      </c>
      <c r="K191" s="2">
        <v>0.388888888888889</v>
      </c>
      <c r="L191" s="3">
        <f t="shared" si="13"/>
        <v>323.3888888888889</v>
      </c>
      <c r="M191">
        <f t="shared" si="17"/>
        <v>513.3945005428629</v>
      </c>
      <c r="N191">
        <f>(277-103)/(-62+(AVERAGE($P$207,$P$47)))*I191+277-((277-103)/(-62+(AVERAGE($P$207,$P$47)))*220)</f>
        <v>192.25918069142315</v>
      </c>
    </row>
    <row r="192" spans="1:14" ht="12.75">
      <c r="A192" t="s">
        <v>410</v>
      </c>
      <c r="B192" s="1">
        <v>36848</v>
      </c>
      <c r="C192">
        <f>AVERAGE(C191,C193)</f>
        <v>0.3930613425925926</v>
      </c>
      <c r="D192" t="s">
        <v>402</v>
      </c>
      <c r="E192" t="s">
        <v>410</v>
      </c>
      <c r="F192" t="s">
        <v>410</v>
      </c>
      <c r="G192" t="s">
        <v>403</v>
      </c>
      <c r="H192" t="s">
        <v>410</v>
      </c>
      <c r="I192" t="s">
        <v>410</v>
      </c>
      <c r="K192" s="2">
        <v>0.390972222222222</v>
      </c>
      <c r="L192" s="3">
        <f t="shared" si="13"/>
        <v>323.3909722222222</v>
      </c>
      <c r="M192" t="s">
        <v>410</v>
      </c>
      <c r="N192" t="s">
        <v>410</v>
      </c>
    </row>
    <row r="193" spans="1:14" ht="12.75">
      <c r="A193" t="s">
        <v>155</v>
      </c>
      <c r="B193" s="1">
        <v>36848</v>
      </c>
      <c r="C193" s="2">
        <v>0.39515046296296297</v>
      </c>
      <c r="D193" t="s">
        <v>402</v>
      </c>
      <c r="E193">
        <v>0.678</v>
      </c>
      <c r="F193">
        <v>10.7438</v>
      </c>
      <c r="G193" t="s">
        <v>403</v>
      </c>
      <c r="H193">
        <v>1.671</v>
      </c>
      <c r="I193">
        <v>141.4904</v>
      </c>
      <c r="K193" s="2">
        <v>0.393055555555555</v>
      </c>
      <c r="L193" s="3">
        <f t="shared" si="13"/>
        <v>323.3930555555556</v>
      </c>
      <c r="M193">
        <f t="shared" si="17"/>
        <v>500.6360582098108</v>
      </c>
      <c r="N193">
        <f>(277-103)/(-62+(AVERAGE($P$207,$P$47)))*I193+277-((277-103)/(-62+(AVERAGE($P$207,$P$47)))*220)</f>
        <v>193.16544422462877</v>
      </c>
    </row>
    <row r="194" spans="1:14" ht="12.75">
      <c r="A194" t="s">
        <v>156</v>
      </c>
      <c r="B194" s="1">
        <v>36848</v>
      </c>
      <c r="C194" s="2">
        <v>0.39723379629629635</v>
      </c>
      <c r="D194" t="s">
        <v>402</v>
      </c>
      <c r="E194">
        <v>0.678</v>
      </c>
      <c r="F194">
        <v>11.2708</v>
      </c>
      <c r="G194" t="s">
        <v>403</v>
      </c>
      <c r="H194">
        <v>1.67</v>
      </c>
      <c r="I194">
        <v>148.8595</v>
      </c>
      <c r="K194" s="2">
        <v>0.395138888888889</v>
      </c>
      <c r="L194" s="3">
        <f t="shared" si="13"/>
        <v>323.3951388888889</v>
      </c>
      <c r="M194">
        <f t="shared" si="17"/>
        <v>525.1930308523181</v>
      </c>
      <c r="N194">
        <f>(277-103)/(-62+(AVERAGE($P$207,$P$47)))*I194+277-((277-103)/(-62+(AVERAGE($P$207,$P$47)))*220)</f>
        <v>201.03435738893333</v>
      </c>
    </row>
    <row r="195" spans="1:14" ht="12.75">
      <c r="A195" t="s">
        <v>410</v>
      </c>
      <c r="B195" s="1">
        <v>36848</v>
      </c>
      <c r="C195">
        <f>AVERAGE(C194,C197)</f>
        <v>0.40038773148148155</v>
      </c>
      <c r="D195" t="s">
        <v>402</v>
      </c>
      <c r="E195" t="s">
        <v>410</v>
      </c>
      <c r="F195" t="s">
        <v>410</v>
      </c>
      <c r="G195" t="s">
        <v>403</v>
      </c>
      <c r="H195" t="s">
        <v>410</v>
      </c>
      <c r="I195" t="s">
        <v>410</v>
      </c>
      <c r="K195" s="2">
        <v>0.397222222222222</v>
      </c>
      <c r="L195" s="3">
        <f t="shared" si="13"/>
        <v>323.39722222222224</v>
      </c>
      <c r="M195" t="s">
        <v>410</v>
      </c>
      <c r="N195" t="s">
        <v>410</v>
      </c>
    </row>
    <row r="196" spans="1:14" ht="12.75">
      <c r="A196" t="s">
        <v>410</v>
      </c>
      <c r="B196" s="1">
        <v>36848</v>
      </c>
      <c r="C196">
        <f>AVERAGE(C195,C197)</f>
        <v>0.4019646990740741</v>
      </c>
      <c r="D196" t="s">
        <v>402</v>
      </c>
      <c r="E196" t="s">
        <v>410</v>
      </c>
      <c r="F196" t="s">
        <v>410</v>
      </c>
      <c r="G196" t="s">
        <v>403</v>
      </c>
      <c r="H196" t="s">
        <v>410</v>
      </c>
      <c r="I196" t="s">
        <v>410</v>
      </c>
      <c r="K196" s="2">
        <v>0.399305555555555</v>
      </c>
      <c r="L196" s="3">
        <f t="shared" si="13"/>
        <v>323.39930555555554</v>
      </c>
      <c r="M196" t="s">
        <v>410</v>
      </c>
      <c r="N196" t="s">
        <v>410</v>
      </c>
    </row>
    <row r="197" spans="1:14" ht="12.75">
      <c r="A197" t="s">
        <v>157</v>
      </c>
      <c r="B197" s="1">
        <v>36848</v>
      </c>
      <c r="C197" s="2">
        <v>0.4035416666666667</v>
      </c>
      <c r="D197" t="s">
        <v>402</v>
      </c>
      <c r="E197">
        <v>0.678</v>
      </c>
      <c r="F197">
        <v>11.0634</v>
      </c>
      <c r="G197" t="s">
        <v>403</v>
      </c>
      <c r="H197">
        <v>1.67</v>
      </c>
      <c r="I197">
        <v>145.0453</v>
      </c>
      <c r="K197" s="2">
        <v>0.401388888888889</v>
      </c>
      <c r="L197" s="3">
        <f t="shared" si="13"/>
        <v>323.4013888888889</v>
      </c>
      <c r="M197">
        <f t="shared" si="17"/>
        <v>515.5286738768797</v>
      </c>
      <c r="N197">
        <f>(277-103)/(-62+(AVERAGE($P$207,$P$47)))*I197+277-((277-103)/(-62+(AVERAGE($P$207,$P$47)))*220)</f>
        <v>196.96145722591606</v>
      </c>
    </row>
    <row r="198" spans="1:14" ht="12.75">
      <c r="A198" t="s">
        <v>158</v>
      </c>
      <c r="B198" s="1">
        <v>36848</v>
      </c>
      <c r="C198" s="2">
        <v>0.40556712962962965</v>
      </c>
      <c r="D198" t="s">
        <v>402</v>
      </c>
      <c r="E198">
        <v>0.678</v>
      </c>
      <c r="F198">
        <v>10.8225</v>
      </c>
      <c r="G198" t="s">
        <v>403</v>
      </c>
      <c r="H198">
        <v>1.67</v>
      </c>
      <c r="I198">
        <v>143.5257</v>
      </c>
      <c r="K198" s="2">
        <v>0.403472222222222</v>
      </c>
      <c r="L198" s="3">
        <f aca="true" t="shared" si="18" ref="L198:L261">B198-DATE(1999,12,31)+K198</f>
        <v>323.4034722222222</v>
      </c>
      <c r="M198">
        <f t="shared" si="17"/>
        <v>504.3032949213199</v>
      </c>
      <c r="N198">
        <f>(277-103)/(-62+(AVERAGE($P$207,$P$47)))*I198+277-((277-103)/(-62+(AVERAGE($P$207,$P$47)))*220)</f>
        <v>195.33878953997382</v>
      </c>
    </row>
    <row r="199" spans="1:14" ht="12.75">
      <c r="A199" t="s">
        <v>159</v>
      </c>
      <c r="B199" s="1">
        <v>36848</v>
      </c>
      <c r="C199" s="2">
        <v>0.407662037037037</v>
      </c>
      <c r="D199" t="s">
        <v>402</v>
      </c>
      <c r="E199">
        <v>0.678</v>
      </c>
      <c r="F199">
        <v>10.4583</v>
      </c>
      <c r="G199" t="s">
        <v>403</v>
      </c>
      <c r="H199">
        <v>1.67</v>
      </c>
      <c r="I199">
        <v>147.3165</v>
      </c>
      <c r="K199" s="2">
        <v>0.405555555555555</v>
      </c>
      <c r="L199" s="3">
        <f t="shared" si="18"/>
        <v>323.40555555555557</v>
      </c>
      <c r="M199">
        <f t="shared" si="17"/>
        <v>487.33242312549226</v>
      </c>
      <c r="N199">
        <f>(277-103)/(-62+(AVERAGE($P$207,$P$47)))*I199+277-((277-103)/(-62+(AVERAGE($P$207,$P$47)))*220)</f>
        <v>199.38670258542655</v>
      </c>
    </row>
    <row r="200" spans="1:14" ht="12.75">
      <c r="A200" t="s">
        <v>410</v>
      </c>
      <c r="B200" s="1">
        <v>36848</v>
      </c>
      <c r="C200">
        <f>AVERAGE(C199,C201)</f>
        <v>0.40974537037037034</v>
      </c>
      <c r="D200" t="s">
        <v>402</v>
      </c>
      <c r="E200" t="s">
        <v>410</v>
      </c>
      <c r="F200" t="s">
        <v>410</v>
      </c>
      <c r="G200" t="s">
        <v>403</v>
      </c>
      <c r="H200" t="s">
        <v>410</v>
      </c>
      <c r="I200" t="s">
        <v>410</v>
      </c>
      <c r="K200" s="2">
        <v>0.407638888888889</v>
      </c>
      <c r="L200" s="3">
        <f t="shared" si="18"/>
        <v>323.40763888888887</v>
      </c>
      <c r="M200" t="s">
        <v>410</v>
      </c>
      <c r="N200" t="s">
        <v>410</v>
      </c>
    </row>
    <row r="201" spans="1:14" ht="12.75">
      <c r="A201" t="s">
        <v>160</v>
      </c>
      <c r="B201" s="1">
        <v>36848</v>
      </c>
      <c r="C201" s="2">
        <v>0.41182870370370367</v>
      </c>
      <c r="D201" t="s">
        <v>402</v>
      </c>
      <c r="E201">
        <v>0.678</v>
      </c>
      <c r="F201">
        <v>10.5564</v>
      </c>
      <c r="G201" t="s">
        <v>403</v>
      </c>
      <c r="H201">
        <v>1.67</v>
      </c>
      <c r="I201">
        <v>144.5468</v>
      </c>
      <c r="K201" s="2">
        <v>0.409722222222222</v>
      </c>
      <c r="L201" s="3">
        <f t="shared" si="18"/>
        <v>323.40972222222223</v>
      </c>
      <c r="M201">
        <f t="shared" si="17"/>
        <v>491.9036546553404</v>
      </c>
      <c r="N201">
        <f>(277-103)/(-62+(AVERAGE($P$207,$P$47)))*I201+277-((277-103)/(-62+(AVERAGE($P$207,$P$47)))*220)</f>
        <v>196.42914619574876</v>
      </c>
    </row>
    <row r="202" spans="1:14" ht="12.75">
      <c r="A202" t="s">
        <v>161</v>
      </c>
      <c r="B202" s="1">
        <v>36848</v>
      </c>
      <c r="C202" s="2">
        <v>0.41391203703703705</v>
      </c>
      <c r="D202" t="s">
        <v>402</v>
      </c>
      <c r="E202">
        <v>0.678</v>
      </c>
      <c r="F202">
        <v>10.9495</v>
      </c>
      <c r="G202" t="s">
        <v>403</v>
      </c>
      <c r="H202">
        <v>1.67</v>
      </c>
      <c r="I202">
        <v>144.3436</v>
      </c>
      <c r="K202" s="2">
        <v>0.411805555555555</v>
      </c>
      <c r="L202" s="3">
        <f t="shared" si="18"/>
        <v>323.41180555555553</v>
      </c>
      <c r="M202">
        <f t="shared" si="17"/>
        <v>510.2211991444668</v>
      </c>
      <c r="N202">
        <f>(277-103)/(-62+(AVERAGE($P$207,$P$47)))*I202+277-((277-103)/(-62+(AVERAGE($P$207,$P$47)))*220)</f>
        <v>196.2121640466415</v>
      </c>
    </row>
    <row r="203" spans="1:14" ht="12.75">
      <c r="A203" t="s">
        <v>162</v>
      </c>
      <c r="B203" s="1">
        <v>36848</v>
      </c>
      <c r="C203" s="2">
        <v>0.4159953703703703</v>
      </c>
      <c r="D203" t="s">
        <v>402</v>
      </c>
      <c r="E203">
        <v>0.68</v>
      </c>
      <c r="F203">
        <v>11.0485</v>
      </c>
      <c r="G203" t="s">
        <v>403</v>
      </c>
      <c r="H203">
        <v>1.671</v>
      </c>
      <c r="I203">
        <v>146.1919</v>
      </c>
      <c r="K203" s="2">
        <v>0.413888888888889</v>
      </c>
      <c r="L203" s="3">
        <f t="shared" si="18"/>
        <v>323.4138888888889</v>
      </c>
      <c r="M203">
        <f t="shared" si="17"/>
        <v>514.8343685782586</v>
      </c>
      <c r="N203">
        <f>(277-103)/(-62+(AVERAGE($P$207,$P$47)))*I203+277-((277-103)/(-62+(AVERAGE($P$207,$P$47)))*220)</f>
        <v>198.18582598657773</v>
      </c>
    </row>
    <row r="204" spans="1:14" ht="12.75">
      <c r="A204" t="s">
        <v>163</v>
      </c>
      <c r="B204" s="1">
        <v>36848</v>
      </c>
      <c r="C204" s="2">
        <v>0.4180787037037037</v>
      </c>
      <c r="D204" t="s">
        <v>402</v>
      </c>
      <c r="E204">
        <v>0.68</v>
      </c>
      <c r="F204">
        <v>10.9996</v>
      </c>
      <c r="G204" t="s">
        <v>403</v>
      </c>
      <c r="H204">
        <v>1.671</v>
      </c>
      <c r="I204">
        <v>148.3648</v>
      </c>
      <c r="K204" s="2">
        <v>0.415972222222222</v>
      </c>
      <c r="L204" s="3">
        <f t="shared" si="18"/>
        <v>323.4159722222222</v>
      </c>
      <c r="M204">
        <f>$O$4/AVERAGE($P$207,$P$47)*F204*40</f>
        <v>541.794486102638</v>
      </c>
      <c r="N204">
        <f>(277-103)/(-62+(AVERAGE($P$207,$P$47)))*I204+277-((277-103)/(-62+(AVERAGE($P$207,$P$47)))*220)</f>
        <v>200.50610409580642</v>
      </c>
    </row>
    <row r="205" spans="1:17" ht="12.75">
      <c r="A205" t="s">
        <v>164</v>
      </c>
      <c r="B205" s="1">
        <v>36848</v>
      </c>
      <c r="C205" s="2">
        <v>0.4201620370370371</v>
      </c>
      <c r="D205" t="s">
        <v>402</v>
      </c>
      <c r="E205">
        <v>0.68</v>
      </c>
      <c r="F205">
        <v>10.7602</v>
      </c>
      <c r="G205" t="s">
        <v>403</v>
      </c>
      <c r="H205">
        <v>1.67</v>
      </c>
      <c r="I205">
        <v>228.0498</v>
      </c>
      <c r="K205" s="2">
        <v>0.418055555555555</v>
      </c>
      <c r="L205" s="3">
        <f t="shared" si="18"/>
        <v>323.41805555555555</v>
      </c>
      <c r="M205" t="s">
        <v>410</v>
      </c>
      <c r="N205" t="s">
        <v>410</v>
      </c>
      <c r="P205" t="s">
        <v>411</v>
      </c>
      <c r="Q205" t="s">
        <v>402</v>
      </c>
    </row>
    <row r="206" spans="1:14" ht="12.75">
      <c r="A206" t="s">
        <v>165</v>
      </c>
      <c r="B206" s="1">
        <v>36848</v>
      </c>
      <c r="C206" s="2">
        <v>0.42224537037037035</v>
      </c>
      <c r="D206" t="s">
        <v>402</v>
      </c>
      <c r="E206">
        <v>0.68</v>
      </c>
      <c r="F206">
        <v>11.0811</v>
      </c>
      <c r="G206" t="s">
        <v>403</v>
      </c>
      <c r="H206">
        <v>1.671</v>
      </c>
      <c r="I206">
        <v>230.0981</v>
      </c>
      <c r="K206" s="2">
        <v>0.420138888888889</v>
      </c>
      <c r="L206" s="3">
        <f t="shared" si="18"/>
        <v>323.4201388888889</v>
      </c>
      <c r="M206" t="s">
        <v>410</v>
      </c>
      <c r="N206" t="s">
        <v>410</v>
      </c>
    </row>
    <row r="207" spans="1:17" ht="12.75">
      <c r="A207" t="s">
        <v>166</v>
      </c>
      <c r="B207" s="1">
        <v>36848</v>
      </c>
      <c r="C207" s="2">
        <v>0.4243402777777778</v>
      </c>
      <c r="D207" t="s">
        <v>402</v>
      </c>
      <c r="E207">
        <v>0.68</v>
      </c>
      <c r="F207">
        <v>11.0682</v>
      </c>
      <c r="G207" t="s">
        <v>403</v>
      </c>
      <c r="H207">
        <v>1.671</v>
      </c>
      <c r="I207">
        <v>222.8407</v>
      </c>
      <c r="K207" s="2">
        <v>0.422222222222222</v>
      </c>
      <c r="L207" s="3">
        <f t="shared" si="18"/>
        <v>323.4222222222222</v>
      </c>
      <c r="M207" t="s">
        <v>410</v>
      </c>
      <c r="N207" t="s">
        <v>410</v>
      </c>
      <c r="P207">
        <f>AVERAGE(I206:I208)</f>
        <v>228.18863333333334</v>
      </c>
      <c r="Q207">
        <f>AVERAGE(F206:F208)</f>
        <v>10.966766666666665</v>
      </c>
    </row>
    <row r="208" spans="1:17" ht="12.75">
      <c r="A208" t="s">
        <v>167</v>
      </c>
      <c r="B208" s="1">
        <v>36848</v>
      </c>
      <c r="C208" s="2">
        <v>0.4264236111111111</v>
      </c>
      <c r="D208" t="s">
        <v>402</v>
      </c>
      <c r="E208">
        <v>0.68</v>
      </c>
      <c r="F208">
        <v>10.751</v>
      </c>
      <c r="G208" t="s">
        <v>403</v>
      </c>
      <c r="H208">
        <v>1.671</v>
      </c>
      <c r="I208">
        <v>231.6271</v>
      </c>
      <c r="K208" s="2">
        <v>0.424305555555555</v>
      </c>
      <c r="L208" s="3">
        <f t="shared" si="18"/>
        <v>323.4243055555556</v>
      </c>
      <c r="M208" t="s">
        <v>410</v>
      </c>
      <c r="N208" t="s">
        <v>410</v>
      </c>
      <c r="P208">
        <f>STDEV(I206:I208)</f>
        <v>4.694119028456902</v>
      </c>
      <c r="Q208">
        <f>STDEV(F206:F208)</f>
        <v>0.18697070180486572</v>
      </c>
    </row>
    <row r="209" spans="1:14" ht="12.75">
      <c r="A209" t="s">
        <v>168</v>
      </c>
      <c r="B209" s="1">
        <v>36848</v>
      </c>
      <c r="C209" s="2">
        <v>0.4285069444444445</v>
      </c>
      <c r="D209" t="s">
        <v>402</v>
      </c>
      <c r="E209">
        <v>0.68</v>
      </c>
      <c r="F209">
        <v>10.7191</v>
      </c>
      <c r="G209" t="s">
        <v>403</v>
      </c>
      <c r="H209">
        <v>1.671</v>
      </c>
      <c r="I209">
        <v>160.1333</v>
      </c>
      <c r="K209" s="2">
        <v>0.426388888888889</v>
      </c>
      <c r="L209" s="3">
        <f t="shared" si="18"/>
        <v>323.4263888888889</v>
      </c>
      <c r="M209">
        <f aca="true" t="shared" si="19" ref="M209:M272">500*F209/AVERAGE($Q$367,$Q$207)</f>
        <v>496.43811254313897</v>
      </c>
      <c r="N209">
        <f>(277-103)/(-62+(AVERAGE($P$207,$P$367)))*I209+277-((277-103)/(-62+(AVERAGE($P$207,$P$367)))*220)</f>
        <v>213.02533281096578</v>
      </c>
    </row>
    <row r="210" spans="1:14" ht="12.75">
      <c r="A210" t="s">
        <v>169</v>
      </c>
      <c r="B210" s="1">
        <v>36848</v>
      </c>
      <c r="C210" s="2">
        <v>0.43059027777777775</v>
      </c>
      <c r="D210" t="s">
        <v>402</v>
      </c>
      <c r="E210">
        <v>0.68</v>
      </c>
      <c r="F210">
        <v>11.3052</v>
      </c>
      <c r="G210" t="s">
        <v>403</v>
      </c>
      <c r="H210">
        <v>1.671</v>
      </c>
      <c r="I210">
        <v>160.4149</v>
      </c>
      <c r="K210" s="2">
        <v>0.428472222222222</v>
      </c>
      <c r="L210" s="3">
        <f t="shared" si="18"/>
        <v>323.42847222222224</v>
      </c>
      <c r="M210">
        <f t="shared" si="19"/>
        <v>523.5824042991197</v>
      </c>
      <c r="N210">
        <f>(277-103)/(-62+(AVERAGE($P$207,$P$367)))*I220+277-((277-103)/(-62+(AVERAGE($P$207,$P$367)))*220)</f>
        <v>214.87276059028892</v>
      </c>
    </row>
    <row r="211" spans="1:14" ht="12.75">
      <c r="A211" t="s">
        <v>170</v>
      </c>
      <c r="B211" s="1">
        <v>36848</v>
      </c>
      <c r="C211" s="2">
        <v>0.43267361111111113</v>
      </c>
      <c r="D211" t="s">
        <v>402</v>
      </c>
      <c r="E211">
        <v>0.68</v>
      </c>
      <c r="F211">
        <v>11.3093</v>
      </c>
      <c r="G211" t="s">
        <v>403</v>
      </c>
      <c r="H211">
        <v>1.671</v>
      </c>
      <c r="I211">
        <v>160.5366</v>
      </c>
      <c r="K211" s="2">
        <v>0.430555555555555</v>
      </c>
      <c r="L211" s="3">
        <f t="shared" si="18"/>
        <v>323.43055555555554</v>
      </c>
      <c r="M211">
        <f t="shared" si="19"/>
        <v>523.7722892951948</v>
      </c>
      <c r="N211">
        <f aca="true" t="shared" si="20" ref="N211:N221">(277-103)/(-62+(AVERAGE($P$207,$P$367)))*I211+277-((277-103)/(-62+(AVERAGE($P$207,$P$367)))*220)</f>
        <v>213.4563066791987</v>
      </c>
    </row>
    <row r="212" spans="1:14" ht="12.75">
      <c r="A212" t="s">
        <v>171</v>
      </c>
      <c r="B212" s="1">
        <v>36848</v>
      </c>
      <c r="C212" s="2">
        <v>0.4347569444444444</v>
      </c>
      <c r="D212" t="s">
        <v>402</v>
      </c>
      <c r="E212">
        <v>0.678</v>
      </c>
      <c r="F212">
        <v>10.3451</v>
      </c>
      <c r="G212" t="s">
        <v>403</v>
      </c>
      <c r="H212">
        <v>1.67</v>
      </c>
      <c r="I212">
        <v>165.8686</v>
      </c>
      <c r="K212" s="2">
        <v>0.432638888888889</v>
      </c>
      <c r="L212" s="3">
        <f t="shared" si="18"/>
        <v>323.4326388888889</v>
      </c>
      <c r="M212">
        <f t="shared" si="19"/>
        <v>479.1168958280105</v>
      </c>
      <c r="N212">
        <f t="shared" si="20"/>
        <v>219.15418088058163</v>
      </c>
    </row>
    <row r="213" spans="1:14" ht="12.75">
      <c r="A213" t="s">
        <v>172</v>
      </c>
      <c r="B213" s="1">
        <v>36848</v>
      </c>
      <c r="C213" s="2">
        <v>0.4368518518518518</v>
      </c>
      <c r="D213" t="s">
        <v>402</v>
      </c>
      <c r="E213">
        <v>0.68</v>
      </c>
      <c r="F213">
        <v>11.1143</v>
      </c>
      <c r="G213" t="s">
        <v>403</v>
      </c>
      <c r="H213">
        <v>1.671</v>
      </c>
      <c r="I213">
        <v>167.7306</v>
      </c>
      <c r="K213" s="2">
        <v>0.434722222222222</v>
      </c>
      <c r="L213" s="3">
        <f t="shared" si="18"/>
        <v>323.4347222222222</v>
      </c>
      <c r="M213">
        <f t="shared" si="19"/>
        <v>514.741173628216</v>
      </c>
      <c r="N213">
        <f t="shared" si="20"/>
        <v>221.1439486530826</v>
      </c>
    </row>
    <row r="214" spans="1:14" ht="12.75">
      <c r="A214" t="s">
        <v>173</v>
      </c>
      <c r="B214" s="1">
        <v>36848</v>
      </c>
      <c r="C214" s="2">
        <v>0.4389351851851852</v>
      </c>
      <c r="D214" t="s">
        <v>402</v>
      </c>
      <c r="E214">
        <v>0.678</v>
      </c>
      <c r="F214">
        <v>10.7216</v>
      </c>
      <c r="G214" t="s">
        <v>403</v>
      </c>
      <c r="H214">
        <v>1.67</v>
      </c>
      <c r="I214">
        <v>165.5662</v>
      </c>
      <c r="K214" s="2">
        <v>0.436805555555556</v>
      </c>
      <c r="L214" s="3">
        <f t="shared" si="18"/>
        <v>323.43680555555557</v>
      </c>
      <c r="M214">
        <f t="shared" si="19"/>
        <v>496.5538960773311</v>
      </c>
      <c r="N214">
        <f t="shared" si="20"/>
        <v>218.83103062579949</v>
      </c>
    </row>
    <row r="215" spans="1:14" ht="12.75">
      <c r="A215" t="s">
        <v>174</v>
      </c>
      <c r="B215" s="1">
        <v>36848</v>
      </c>
      <c r="C215" s="2">
        <v>0.4410763888888889</v>
      </c>
      <c r="D215" t="s">
        <v>402</v>
      </c>
      <c r="E215">
        <v>0.68</v>
      </c>
      <c r="F215">
        <v>10.9914</v>
      </c>
      <c r="G215" t="s">
        <v>403</v>
      </c>
      <c r="H215">
        <v>1.671</v>
      </c>
      <c r="I215">
        <v>165.3959</v>
      </c>
      <c r="K215" s="2">
        <v>0.438888888888889</v>
      </c>
      <c r="L215" s="3">
        <f t="shared" si="18"/>
        <v>323.43888888888887</v>
      </c>
      <c r="M215">
        <f t="shared" si="19"/>
        <v>509.0492550873355</v>
      </c>
      <c r="N215">
        <f t="shared" si="20"/>
        <v>218.64904488377113</v>
      </c>
    </row>
    <row r="216" spans="1:14" ht="12.75">
      <c r="A216" t="s">
        <v>175</v>
      </c>
      <c r="B216" s="1">
        <v>36848</v>
      </c>
      <c r="C216" s="2">
        <v>0.44310185185185186</v>
      </c>
      <c r="D216" t="s">
        <v>402</v>
      </c>
      <c r="E216">
        <v>0.678</v>
      </c>
      <c r="F216">
        <v>11.4225</v>
      </c>
      <c r="G216" t="s">
        <v>403</v>
      </c>
      <c r="H216">
        <v>1.67</v>
      </c>
      <c r="I216">
        <v>168.4834</v>
      </c>
      <c r="K216" s="2">
        <v>0.440972222222222</v>
      </c>
      <c r="L216" s="3">
        <f t="shared" si="18"/>
        <v>323.44097222222223</v>
      </c>
      <c r="M216">
        <f t="shared" si="19"/>
        <v>529.0149677234101</v>
      </c>
      <c r="N216">
        <f t="shared" si="20"/>
        <v>221.94840471062213</v>
      </c>
    </row>
    <row r="217" spans="1:14" ht="12.75">
      <c r="A217" t="s">
        <v>176</v>
      </c>
      <c r="B217" s="1">
        <v>36848</v>
      </c>
      <c r="C217" s="2">
        <v>0.4451851851851852</v>
      </c>
      <c r="D217" t="s">
        <v>402</v>
      </c>
      <c r="E217">
        <v>0.68</v>
      </c>
      <c r="F217">
        <v>12.0894</v>
      </c>
      <c r="G217" t="s">
        <v>403</v>
      </c>
      <c r="H217">
        <v>1.671</v>
      </c>
      <c r="I217">
        <v>163.6655</v>
      </c>
      <c r="K217" s="2">
        <v>0.443055555555556</v>
      </c>
      <c r="L217" s="3">
        <f t="shared" si="18"/>
        <v>323.44305555555553</v>
      </c>
      <c r="M217">
        <f t="shared" si="19"/>
        <v>559.9013833044775</v>
      </c>
      <c r="N217">
        <f t="shared" si="20"/>
        <v>216.79990731474015</v>
      </c>
    </row>
    <row r="218" spans="1:14" ht="12.75">
      <c r="A218" t="s">
        <v>177</v>
      </c>
      <c r="B218" s="1">
        <v>36848</v>
      </c>
      <c r="C218" s="2">
        <v>0.4472685185185185</v>
      </c>
      <c r="D218" t="s">
        <v>402</v>
      </c>
      <c r="E218">
        <v>0.678</v>
      </c>
      <c r="F218">
        <v>10.8037</v>
      </c>
      <c r="G218" t="s">
        <v>403</v>
      </c>
      <c r="H218">
        <v>1.671</v>
      </c>
      <c r="I218">
        <v>166.6098</v>
      </c>
      <c r="K218" s="2">
        <v>0.445138888888889</v>
      </c>
      <c r="L218" s="3">
        <f t="shared" si="18"/>
        <v>323.4451388888889</v>
      </c>
      <c r="M218">
        <f t="shared" si="19"/>
        <v>500.35622734019745</v>
      </c>
      <c r="N218">
        <f t="shared" si="20"/>
        <v>219.94624096273935</v>
      </c>
    </row>
    <row r="219" spans="1:14" ht="12.75">
      <c r="A219" t="s">
        <v>178</v>
      </c>
      <c r="B219" s="1">
        <v>36848</v>
      </c>
      <c r="C219" s="2">
        <v>0.4493634259259259</v>
      </c>
      <c r="D219" t="s">
        <v>402</v>
      </c>
      <c r="E219">
        <v>0.68</v>
      </c>
      <c r="F219">
        <v>10.6898</v>
      </c>
      <c r="G219" t="s">
        <v>403</v>
      </c>
      <c r="H219">
        <v>1.671</v>
      </c>
      <c r="I219">
        <v>166.2332</v>
      </c>
      <c r="K219" s="2">
        <v>0.447222222222222</v>
      </c>
      <c r="L219" s="3">
        <f t="shared" si="18"/>
        <v>323.4472222222222</v>
      </c>
      <c r="M219">
        <f t="shared" si="19"/>
        <v>495.08112952240833</v>
      </c>
      <c r="N219">
        <f t="shared" si="20"/>
        <v>219.5437992102561</v>
      </c>
    </row>
    <row r="220" spans="1:14" ht="12.75">
      <c r="A220" t="s">
        <v>179</v>
      </c>
      <c r="B220" s="1">
        <v>36848</v>
      </c>
      <c r="C220" s="2">
        <v>0.4514351851851852</v>
      </c>
      <c r="D220" t="s">
        <v>402</v>
      </c>
      <c r="E220">
        <v>0.68</v>
      </c>
      <c r="F220">
        <v>10.3558</v>
      </c>
      <c r="G220" t="s">
        <v>403</v>
      </c>
      <c r="H220">
        <v>1.671</v>
      </c>
      <c r="I220">
        <v>161.8621</v>
      </c>
      <c r="K220" s="2">
        <v>0.449305555555556</v>
      </c>
      <c r="L220" s="3">
        <f t="shared" si="18"/>
        <v>323.44930555555555</v>
      </c>
      <c r="M220">
        <f t="shared" si="19"/>
        <v>479.61244935435246</v>
      </c>
      <c r="N220">
        <f t="shared" si="20"/>
        <v>214.87276059028892</v>
      </c>
    </row>
    <row r="221" spans="1:14" ht="12.75">
      <c r="A221" t="s">
        <v>180</v>
      </c>
      <c r="B221" s="1">
        <v>36848</v>
      </c>
      <c r="C221" s="2">
        <v>0.45353009259259264</v>
      </c>
      <c r="D221" t="s">
        <v>402</v>
      </c>
      <c r="E221">
        <v>0.678</v>
      </c>
      <c r="F221">
        <v>10.7952</v>
      </c>
      <c r="G221" t="s">
        <v>403</v>
      </c>
      <c r="H221">
        <v>1.67</v>
      </c>
      <c r="I221">
        <v>149.0554</v>
      </c>
      <c r="K221" s="2">
        <v>0.451388888888889</v>
      </c>
      <c r="L221" s="3">
        <f t="shared" si="18"/>
        <v>323.4513888888889</v>
      </c>
      <c r="M221">
        <f t="shared" si="19"/>
        <v>499.96256332394455</v>
      </c>
      <c r="N221">
        <f t="shared" si="20"/>
        <v>201.18728318315266</v>
      </c>
    </row>
    <row r="222" spans="1:14" ht="12.75">
      <c r="A222" t="s">
        <v>410</v>
      </c>
      <c r="B222" s="1">
        <v>36848</v>
      </c>
      <c r="C222">
        <f>AVERAGE(C221,C223)</f>
        <v>0.45561342592592596</v>
      </c>
      <c r="D222" t="s">
        <v>402</v>
      </c>
      <c r="E222" t="s">
        <v>410</v>
      </c>
      <c r="F222" t="s">
        <v>410</v>
      </c>
      <c r="G222" t="s">
        <v>403</v>
      </c>
      <c r="H222" t="s">
        <v>410</v>
      </c>
      <c r="I222" t="s">
        <v>410</v>
      </c>
      <c r="K222" s="2">
        <v>0.453472222222222</v>
      </c>
      <c r="L222" s="3">
        <f t="shared" si="18"/>
        <v>323.4534722222222</v>
      </c>
      <c r="M222" t="s">
        <v>410</v>
      </c>
      <c r="N222" t="s">
        <v>410</v>
      </c>
    </row>
    <row r="223" spans="1:14" ht="12.75">
      <c r="A223" t="s">
        <v>181</v>
      </c>
      <c r="B223" s="1">
        <v>36848</v>
      </c>
      <c r="C223" s="2">
        <v>0.4576967592592593</v>
      </c>
      <c r="D223" t="s">
        <v>402</v>
      </c>
      <c r="E223">
        <v>0.68</v>
      </c>
      <c r="F223">
        <v>10.5293</v>
      </c>
      <c r="G223" t="s">
        <v>403</v>
      </c>
      <c r="H223">
        <v>1.671</v>
      </c>
      <c r="I223">
        <v>146.5643</v>
      </c>
      <c r="K223" s="2">
        <v>0.455555555555556</v>
      </c>
      <c r="L223" s="3">
        <f t="shared" si="18"/>
        <v>323.4555555555556</v>
      </c>
      <c r="M223">
        <f t="shared" si="19"/>
        <v>487.64782662727964</v>
      </c>
      <c r="N223">
        <f aca="true" t="shared" si="21" ref="N223:N231">(277-103)/(-62+(AVERAGE($P$207,$P$367)))*I223+277-((277-103)/(-62+(AVERAGE($P$207,$P$367)))*220)</f>
        <v>198.52524746989968</v>
      </c>
    </row>
    <row r="224" spans="1:14" ht="12.75">
      <c r="A224" t="s">
        <v>182</v>
      </c>
      <c r="B224" s="1">
        <v>36848</v>
      </c>
      <c r="C224" s="2">
        <v>0.45978009259259256</v>
      </c>
      <c r="D224" t="s">
        <v>402</v>
      </c>
      <c r="E224">
        <v>0.678</v>
      </c>
      <c r="F224">
        <v>11.1932</v>
      </c>
      <c r="G224" t="s">
        <v>403</v>
      </c>
      <c r="H224">
        <v>1.671</v>
      </c>
      <c r="I224">
        <v>147.0878</v>
      </c>
      <c r="K224" s="2">
        <v>0.457638888888889</v>
      </c>
      <c r="L224" s="3">
        <f t="shared" si="18"/>
        <v>323.4576388888889</v>
      </c>
      <c r="M224">
        <f t="shared" si="19"/>
        <v>518.3953019673166</v>
      </c>
      <c r="N224">
        <f t="shared" si="21"/>
        <v>199.08466928993414</v>
      </c>
    </row>
    <row r="225" spans="1:14" ht="12.75">
      <c r="A225" t="s">
        <v>183</v>
      </c>
      <c r="B225" s="1">
        <v>36848</v>
      </c>
      <c r="C225" s="2">
        <v>0.46186342592592594</v>
      </c>
      <c r="D225" t="s">
        <v>402</v>
      </c>
      <c r="E225">
        <v>0.68</v>
      </c>
      <c r="F225">
        <v>11.309</v>
      </c>
      <c r="G225" t="s">
        <v>403</v>
      </c>
      <c r="H225">
        <v>1.671</v>
      </c>
      <c r="I225">
        <v>148.03</v>
      </c>
      <c r="K225" s="2">
        <v>0.459722222222222</v>
      </c>
      <c r="L225" s="3">
        <f t="shared" si="18"/>
        <v>323.45972222222224</v>
      </c>
      <c r="M225">
        <f t="shared" si="19"/>
        <v>523.7583952710917</v>
      </c>
      <c r="N225">
        <f t="shared" si="21"/>
        <v>200.0915217041395</v>
      </c>
    </row>
    <row r="226" spans="1:14" ht="12.75">
      <c r="A226" t="s">
        <v>184</v>
      </c>
      <c r="B226" s="1">
        <v>36848</v>
      </c>
      <c r="C226" s="2">
        <v>0.46394675925925927</v>
      </c>
      <c r="D226" t="s">
        <v>402</v>
      </c>
      <c r="E226">
        <v>0.68</v>
      </c>
      <c r="F226">
        <v>10.9972</v>
      </c>
      <c r="G226" t="s">
        <v>403</v>
      </c>
      <c r="H226">
        <v>1.671</v>
      </c>
      <c r="I226">
        <v>148.026</v>
      </c>
      <c r="K226" s="2">
        <v>0.461805555555556</v>
      </c>
      <c r="L226" s="3">
        <f t="shared" si="18"/>
        <v>323.46180555555554</v>
      </c>
      <c r="M226">
        <f t="shared" si="19"/>
        <v>509.317872886661</v>
      </c>
      <c r="N226">
        <f t="shared" si="21"/>
        <v>200.08724722986994</v>
      </c>
    </row>
    <row r="227" spans="1:14" ht="12.75">
      <c r="A227" t="s">
        <v>185</v>
      </c>
      <c r="B227" s="1">
        <v>36848</v>
      </c>
      <c r="C227" s="2">
        <v>0.4660300925925926</v>
      </c>
      <c r="D227" t="s">
        <v>402</v>
      </c>
      <c r="E227">
        <v>0.68</v>
      </c>
      <c r="F227">
        <v>10.6443</v>
      </c>
      <c r="G227" t="s">
        <v>403</v>
      </c>
      <c r="H227">
        <v>1.673</v>
      </c>
      <c r="I227">
        <v>146.593</v>
      </c>
      <c r="K227" s="2">
        <v>0.463888888888889</v>
      </c>
      <c r="L227" s="3">
        <f t="shared" si="18"/>
        <v>323.4638888888889</v>
      </c>
      <c r="M227">
        <f t="shared" si="19"/>
        <v>492.9738692001133</v>
      </c>
      <c r="N227">
        <f t="shared" si="21"/>
        <v>198.55591682278407</v>
      </c>
    </row>
    <row r="228" spans="1:14" ht="12.75">
      <c r="A228" t="s">
        <v>186</v>
      </c>
      <c r="B228" s="1">
        <v>36848</v>
      </c>
      <c r="C228" s="2">
        <v>0.468125</v>
      </c>
      <c r="D228" t="s">
        <v>402</v>
      </c>
      <c r="E228">
        <v>0.68</v>
      </c>
      <c r="F228">
        <v>10.7513</v>
      </c>
      <c r="G228" t="s">
        <v>403</v>
      </c>
      <c r="H228">
        <v>1.673</v>
      </c>
      <c r="I228">
        <v>141.0417</v>
      </c>
      <c r="K228" s="2">
        <v>0.465972222222222</v>
      </c>
      <c r="L228" s="3">
        <f t="shared" si="18"/>
        <v>323.4659722222222</v>
      </c>
      <c r="M228">
        <f t="shared" si="19"/>
        <v>497.9294044635325</v>
      </c>
      <c r="N228">
        <f t="shared" si="21"/>
        <v>192.6236945695701</v>
      </c>
    </row>
    <row r="229" spans="1:14" ht="12.75">
      <c r="A229" t="s">
        <v>187</v>
      </c>
      <c r="B229" s="1">
        <v>36848</v>
      </c>
      <c r="C229" s="2">
        <v>0.47020833333333334</v>
      </c>
      <c r="D229" t="s">
        <v>402</v>
      </c>
      <c r="E229">
        <v>0.68</v>
      </c>
      <c r="F229">
        <v>10.9388</v>
      </c>
      <c r="G229" t="s">
        <v>403</v>
      </c>
      <c r="H229">
        <v>1.671</v>
      </c>
      <c r="I229">
        <v>142.1886</v>
      </c>
      <c r="K229" s="2">
        <v>0.468055555555556</v>
      </c>
      <c r="L229" s="3">
        <f t="shared" si="18"/>
        <v>323.46805555555557</v>
      </c>
      <c r="M229">
        <f t="shared" si="19"/>
        <v>506.61316952793516</v>
      </c>
      <c r="N229">
        <f t="shared" si="21"/>
        <v>193.8492932045225</v>
      </c>
    </row>
    <row r="230" spans="1:14" ht="12.75">
      <c r="A230" t="s">
        <v>188</v>
      </c>
      <c r="B230" s="1">
        <v>36848</v>
      </c>
      <c r="C230" s="2">
        <v>0.4722916666666667</v>
      </c>
      <c r="D230" t="s">
        <v>402</v>
      </c>
      <c r="E230">
        <v>0.678</v>
      </c>
      <c r="F230">
        <v>10.963</v>
      </c>
      <c r="G230" t="s">
        <v>403</v>
      </c>
      <c r="H230">
        <v>1.671</v>
      </c>
      <c r="I230">
        <v>140.0522</v>
      </c>
      <c r="K230" s="2">
        <v>0.470138888888889</v>
      </c>
      <c r="L230" s="3">
        <f t="shared" si="18"/>
        <v>323.47013888888887</v>
      </c>
      <c r="M230">
        <f t="shared" si="19"/>
        <v>507.733954138914</v>
      </c>
      <c r="N230">
        <f t="shared" si="21"/>
        <v>191.5662964971267</v>
      </c>
    </row>
    <row r="231" spans="1:14" ht="12.75">
      <c r="A231" t="s">
        <v>189</v>
      </c>
      <c r="B231" s="1">
        <v>36848</v>
      </c>
      <c r="C231" s="2">
        <v>0.474375</v>
      </c>
      <c r="D231" t="s">
        <v>402</v>
      </c>
      <c r="E231">
        <v>0.678</v>
      </c>
      <c r="F231">
        <v>10.5237</v>
      </c>
      <c r="G231" t="s">
        <v>403</v>
      </c>
      <c r="H231">
        <v>1.67</v>
      </c>
      <c r="I231">
        <v>141.1028</v>
      </c>
      <c r="K231" s="2">
        <v>0.472222222222222</v>
      </c>
      <c r="L231" s="3">
        <f t="shared" si="18"/>
        <v>323.47222222222223</v>
      </c>
      <c r="M231">
        <f t="shared" si="19"/>
        <v>487.38847151068956</v>
      </c>
      <c r="N231">
        <f t="shared" si="21"/>
        <v>192.68898716403828</v>
      </c>
    </row>
    <row r="232" spans="1:14" ht="12.75">
      <c r="A232" t="s">
        <v>410</v>
      </c>
      <c r="B232" s="1">
        <v>36848</v>
      </c>
      <c r="C232">
        <f>AVERAGE(C231,C233)</f>
        <v>0.4764583333333333</v>
      </c>
      <c r="D232" t="s">
        <v>402</v>
      </c>
      <c r="E232" t="s">
        <v>410</v>
      </c>
      <c r="F232" t="s">
        <v>410</v>
      </c>
      <c r="G232" t="s">
        <v>403</v>
      </c>
      <c r="H232" t="s">
        <v>410</v>
      </c>
      <c r="I232" t="s">
        <v>410</v>
      </c>
      <c r="K232" s="2">
        <v>0.474305555555555</v>
      </c>
      <c r="L232" s="3">
        <f t="shared" si="18"/>
        <v>323.47430555555553</v>
      </c>
      <c r="M232" t="s">
        <v>410</v>
      </c>
      <c r="N232" t="s">
        <v>410</v>
      </c>
    </row>
    <row r="233" spans="1:14" ht="12.75">
      <c r="A233" t="s">
        <v>190</v>
      </c>
      <c r="B233" s="1">
        <v>36848</v>
      </c>
      <c r="C233" s="2">
        <v>0.47854166666666664</v>
      </c>
      <c r="D233" t="s">
        <v>402</v>
      </c>
      <c r="E233">
        <v>0.678</v>
      </c>
      <c r="F233">
        <v>11.0811</v>
      </c>
      <c r="G233" t="s">
        <v>403</v>
      </c>
      <c r="H233">
        <v>1.671</v>
      </c>
      <c r="I233">
        <v>126.7483</v>
      </c>
      <c r="K233" s="2">
        <v>0.476388888888889</v>
      </c>
      <c r="L233" s="3">
        <f t="shared" si="18"/>
        <v>323.4763888888889</v>
      </c>
      <c r="M233">
        <f t="shared" si="19"/>
        <v>513.2035682941457</v>
      </c>
      <c r="N233">
        <f aca="true" t="shared" si="22" ref="N233:N246">(277-103)/(-62+(AVERAGE($P$207,$P$367)))*I233+277-((277-103)/(-62+(AVERAGE($P$207,$P$367)))*220)</f>
        <v>177.34950193827854</v>
      </c>
    </row>
    <row r="234" spans="1:14" ht="12.75">
      <c r="A234" t="s">
        <v>191</v>
      </c>
      <c r="B234" s="1">
        <v>36848</v>
      </c>
      <c r="C234" s="2">
        <v>0.48063657407407406</v>
      </c>
      <c r="D234" t="s">
        <v>402</v>
      </c>
      <c r="E234">
        <v>0.68</v>
      </c>
      <c r="F234">
        <v>10.7168</v>
      </c>
      <c r="G234" t="s">
        <v>403</v>
      </c>
      <c r="H234">
        <v>1.673</v>
      </c>
      <c r="I234">
        <v>123.3693</v>
      </c>
      <c r="K234" s="2">
        <v>0.478472222222222</v>
      </c>
      <c r="L234" s="3">
        <f t="shared" si="18"/>
        <v>323.4784722222222</v>
      </c>
      <c r="M234">
        <f t="shared" si="19"/>
        <v>496.3315916916823</v>
      </c>
      <c r="N234">
        <f t="shared" si="22"/>
        <v>173.73863979903012</v>
      </c>
    </row>
    <row r="235" spans="1:14" ht="12.75">
      <c r="A235" t="s">
        <v>192</v>
      </c>
      <c r="B235" s="1">
        <v>36848</v>
      </c>
      <c r="C235" s="2">
        <v>0.4827199074074074</v>
      </c>
      <c r="D235" t="s">
        <v>402</v>
      </c>
      <c r="E235">
        <v>0.68</v>
      </c>
      <c r="F235">
        <v>10.5918</v>
      </c>
      <c r="G235" t="s">
        <v>403</v>
      </c>
      <c r="H235">
        <v>1.673</v>
      </c>
      <c r="I235">
        <v>131.1564</v>
      </c>
      <c r="K235" s="2">
        <v>0.480555555555555</v>
      </c>
      <c r="L235" s="3">
        <f t="shared" si="18"/>
        <v>323.48055555555555</v>
      </c>
      <c r="M235">
        <f t="shared" si="19"/>
        <v>490.5424149820806</v>
      </c>
      <c r="N235">
        <f t="shared" si="22"/>
        <v>182.06007944523958</v>
      </c>
    </row>
    <row r="236" spans="1:14" ht="12.75">
      <c r="A236" t="s">
        <v>193</v>
      </c>
      <c r="B236" s="1">
        <v>36848</v>
      </c>
      <c r="C236" s="2">
        <v>0.48480324074074077</v>
      </c>
      <c r="D236" t="s">
        <v>402</v>
      </c>
      <c r="E236">
        <v>0.678</v>
      </c>
      <c r="F236">
        <v>10.8555</v>
      </c>
      <c r="G236" t="s">
        <v>403</v>
      </c>
      <c r="H236">
        <v>1.671</v>
      </c>
      <c r="I236">
        <v>137.865</v>
      </c>
      <c r="K236" s="2">
        <v>0.482638888888889</v>
      </c>
      <c r="L236" s="3">
        <f t="shared" si="18"/>
        <v>323.4826388888889</v>
      </c>
      <c r="M236">
        <f t="shared" si="19"/>
        <v>502.7552621686565</v>
      </c>
      <c r="N236">
        <f t="shared" si="22"/>
        <v>189.2290139665069</v>
      </c>
    </row>
    <row r="237" spans="1:14" ht="12.75">
      <c r="A237" t="s">
        <v>194</v>
      </c>
      <c r="B237" s="1">
        <v>36848</v>
      </c>
      <c r="C237" s="2">
        <v>0.48688657407407404</v>
      </c>
      <c r="D237" t="s">
        <v>402</v>
      </c>
      <c r="E237">
        <v>0.678</v>
      </c>
      <c r="F237">
        <v>11.1008</v>
      </c>
      <c r="G237" t="s">
        <v>403</v>
      </c>
      <c r="H237">
        <v>1.671</v>
      </c>
      <c r="I237">
        <v>134.5053</v>
      </c>
      <c r="K237" s="2">
        <v>0.484722222222222</v>
      </c>
      <c r="L237" s="3">
        <f t="shared" si="18"/>
        <v>323.4847222222222</v>
      </c>
      <c r="M237">
        <f t="shared" si="19"/>
        <v>514.115942543579</v>
      </c>
      <c r="N237">
        <f t="shared" si="22"/>
        <v>185.63877616560927</v>
      </c>
    </row>
    <row r="238" spans="1:14" ht="12.75">
      <c r="A238" t="s">
        <v>195</v>
      </c>
      <c r="B238" s="1">
        <v>36848</v>
      </c>
      <c r="C238" s="2">
        <v>0.4889699074074074</v>
      </c>
      <c r="D238" t="s">
        <v>402</v>
      </c>
      <c r="E238">
        <v>0.68</v>
      </c>
      <c r="F238">
        <v>10.6552</v>
      </c>
      <c r="G238" t="s">
        <v>403</v>
      </c>
      <c r="H238">
        <v>1.671</v>
      </c>
      <c r="I238">
        <v>132.7913</v>
      </c>
      <c r="K238" s="2">
        <v>0.486805555555555</v>
      </c>
      <c r="L238" s="3">
        <f t="shared" si="18"/>
        <v>323.4868055555556</v>
      </c>
      <c r="M238">
        <f t="shared" si="19"/>
        <v>493.47868540919063</v>
      </c>
      <c r="N238">
        <f t="shared" si="22"/>
        <v>183.80716394108367</v>
      </c>
    </row>
    <row r="239" spans="1:14" ht="12.75">
      <c r="A239" t="s">
        <v>196</v>
      </c>
      <c r="B239" s="1">
        <v>36848</v>
      </c>
      <c r="C239" s="2">
        <v>0.4910532407407407</v>
      </c>
      <c r="D239" t="s">
        <v>402</v>
      </c>
      <c r="E239">
        <v>0.678</v>
      </c>
      <c r="F239">
        <v>10.6019</v>
      </c>
      <c r="G239" t="s">
        <v>403</v>
      </c>
      <c r="H239">
        <v>1.671</v>
      </c>
      <c r="I239">
        <v>120.0747</v>
      </c>
      <c r="K239" s="2">
        <v>0.488888888888889</v>
      </c>
      <c r="L239" s="3">
        <f t="shared" si="18"/>
        <v>323.4888888888889</v>
      </c>
      <c r="M239">
        <f t="shared" si="19"/>
        <v>491.0101804602165</v>
      </c>
      <c r="N239">
        <f t="shared" si="22"/>
        <v>170.2179690668703</v>
      </c>
    </row>
    <row r="240" spans="1:14" ht="12.75">
      <c r="A240" t="s">
        <v>197</v>
      </c>
      <c r="B240" s="1">
        <v>36848</v>
      </c>
      <c r="C240" s="2">
        <v>0.4931365740740741</v>
      </c>
      <c r="D240" t="s">
        <v>402</v>
      </c>
      <c r="E240">
        <v>0.678</v>
      </c>
      <c r="F240">
        <v>10.4525</v>
      </c>
      <c r="G240" t="s">
        <v>403</v>
      </c>
      <c r="H240">
        <v>1.671</v>
      </c>
      <c r="I240">
        <v>119.2956</v>
      </c>
      <c r="K240" s="2">
        <v>0.490972222222222</v>
      </c>
      <c r="L240" s="3">
        <f t="shared" si="18"/>
        <v>323.49097222222224</v>
      </c>
      <c r="M240">
        <f t="shared" si="19"/>
        <v>484.09095645690036</v>
      </c>
      <c r="N240">
        <f t="shared" si="22"/>
        <v>169.38540834100803</v>
      </c>
    </row>
    <row r="241" spans="1:14" ht="12.75">
      <c r="A241" t="s">
        <v>198</v>
      </c>
      <c r="B241" s="1">
        <v>36848</v>
      </c>
      <c r="C241" s="2">
        <v>0.4952314814814815</v>
      </c>
      <c r="D241" t="s">
        <v>402</v>
      </c>
      <c r="E241">
        <v>0.68</v>
      </c>
      <c r="F241">
        <v>11.2355</v>
      </c>
      <c r="G241" t="s">
        <v>403</v>
      </c>
      <c r="H241">
        <v>1.673</v>
      </c>
      <c r="I241">
        <v>123.4725</v>
      </c>
      <c r="K241" s="2">
        <v>0.493055555555555</v>
      </c>
      <c r="L241" s="3">
        <f t="shared" si="18"/>
        <v>323.49305555555554</v>
      </c>
      <c r="M241">
        <f t="shared" si="19"/>
        <v>520.3543593658459</v>
      </c>
      <c r="N241">
        <f t="shared" si="22"/>
        <v>173.8489212351859</v>
      </c>
    </row>
    <row r="242" spans="1:14" ht="12.75">
      <c r="A242" t="s">
        <v>199</v>
      </c>
      <c r="B242" s="1">
        <v>36848</v>
      </c>
      <c r="C242" s="2">
        <v>0.4973148148148148</v>
      </c>
      <c r="D242" t="s">
        <v>402</v>
      </c>
      <c r="E242">
        <v>0.68</v>
      </c>
      <c r="F242">
        <v>10.4229</v>
      </c>
      <c r="G242" t="s">
        <v>403</v>
      </c>
      <c r="H242">
        <v>1.673</v>
      </c>
      <c r="I242">
        <v>119.51</v>
      </c>
      <c r="K242" s="2">
        <v>0.495138888888889</v>
      </c>
      <c r="L242" s="3">
        <f t="shared" si="18"/>
        <v>323.4951388888889</v>
      </c>
      <c r="M242">
        <f t="shared" si="19"/>
        <v>482.72007941206664</v>
      </c>
      <c r="N242">
        <f t="shared" si="22"/>
        <v>169.61452016185888</v>
      </c>
    </row>
    <row r="243" spans="1:14" ht="12.75">
      <c r="A243" t="s">
        <v>200</v>
      </c>
      <c r="B243" s="1">
        <v>36848</v>
      </c>
      <c r="C243" s="2">
        <v>0.49939814814814815</v>
      </c>
      <c r="D243" t="s">
        <v>402</v>
      </c>
      <c r="E243">
        <v>0.68</v>
      </c>
      <c r="F243">
        <v>11.0307</v>
      </c>
      <c r="G243" t="s">
        <v>403</v>
      </c>
      <c r="H243">
        <v>1.675</v>
      </c>
      <c r="I243">
        <v>117.0301</v>
      </c>
      <c r="K243" s="2">
        <v>0.497222222222222</v>
      </c>
      <c r="L243" s="3">
        <f t="shared" si="18"/>
        <v>323.4972222222222</v>
      </c>
      <c r="M243">
        <f t="shared" si="19"/>
        <v>510.86937224483427</v>
      </c>
      <c r="N243">
        <f t="shared" si="22"/>
        <v>166.96445297656078</v>
      </c>
    </row>
    <row r="244" spans="1:14" ht="12.75">
      <c r="A244" t="s">
        <v>201</v>
      </c>
      <c r="B244" s="1">
        <v>36848</v>
      </c>
      <c r="C244" s="2">
        <v>0.5014814814814815</v>
      </c>
      <c r="D244" t="s">
        <v>402</v>
      </c>
      <c r="E244">
        <v>0.68</v>
      </c>
      <c r="F244">
        <v>9.7954</v>
      </c>
      <c r="G244" t="s">
        <v>403</v>
      </c>
      <c r="H244">
        <v>1.673</v>
      </c>
      <c r="I244">
        <v>113.4134</v>
      </c>
      <c r="K244" s="2">
        <v>0.499305555555555</v>
      </c>
      <c r="L244" s="3">
        <f t="shared" si="18"/>
        <v>323.49930555555557</v>
      </c>
      <c r="M244">
        <f t="shared" si="19"/>
        <v>453.6584123298658</v>
      </c>
      <c r="N244">
        <f t="shared" si="22"/>
        <v>163.09958020384101</v>
      </c>
    </row>
    <row r="245" spans="1:14" ht="12.75">
      <c r="A245" t="s">
        <v>202</v>
      </c>
      <c r="B245" s="1">
        <v>36848</v>
      </c>
      <c r="C245" s="2">
        <v>0.5035648148148147</v>
      </c>
      <c r="D245" t="s">
        <v>402</v>
      </c>
      <c r="E245">
        <v>0.678</v>
      </c>
      <c r="F245">
        <v>10.2198</v>
      </c>
      <c r="G245" t="s">
        <v>403</v>
      </c>
      <c r="H245">
        <v>1.671</v>
      </c>
      <c r="I245">
        <v>119.3351</v>
      </c>
      <c r="K245" s="2">
        <v>0.501388888888889</v>
      </c>
      <c r="L245" s="3">
        <f t="shared" si="18"/>
        <v>323.50138888888887</v>
      </c>
      <c r="M245">
        <f t="shared" si="19"/>
        <v>473.3138250943057</v>
      </c>
      <c r="N245">
        <f t="shared" si="22"/>
        <v>169.4276187744204</v>
      </c>
    </row>
    <row r="246" spans="1:14" ht="12.75">
      <c r="A246" t="s">
        <v>203</v>
      </c>
      <c r="B246" s="1">
        <v>36848</v>
      </c>
      <c r="C246" s="2">
        <v>0.5056481481481482</v>
      </c>
      <c r="D246" t="s">
        <v>402</v>
      </c>
      <c r="E246">
        <v>0.678</v>
      </c>
      <c r="F246">
        <v>10.605</v>
      </c>
      <c r="G246" t="s">
        <v>403</v>
      </c>
      <c r="H246">
        <v>1.671</v>
      </c>
      <c r="I246">
        <v>117.0081</v>
      </c>
      <c r="K246" s="2">
        <v>0.503472222222222</v>
      </c>
      <c r="L246" s="3">
        <f t="shared" si="18"/>
        <v>323.50347222222223</v>
      </c>
      <c r="M246">
        <f t="shared" si="19"/>
        <v>491.15375204261454</v>
      </c>
      <c r="N246">
        <f t="shared" si="22"/>
        <v>166.9409433680779</v>
      </c>
    </row>
    <row r="247" spans="1:14" ht="12.75">
      <c r="A247" t="s">
        <v>410</v>
      </c>
      <c r="B247" s="1">
        <v>36848</v>
      </c>
      <c r="C247">
        <f>AVERAGE(C246,C248)</f>
        <v>0.5077314814814815</v>
      </c>
      <c r="D247" t="s">
        <v>402</v>
      </c>
      <c r="E247" t="s">
        <v>410</v>
      </c>
      <c r="F247" t="s">
        <v>410</v>
      </c>
      <c r="G247" t="s">
        <v>403</v>
      </c>
      <c r="H247" t="s">
        <v>410</v>
      </c>
      <c r="I247" t="s">
        <v>410</v>
      </c>
      <c r="K247" s="2">
        <v>0.505555555555555</v>
      </c>
      <c r="L247" s="3">
        <f t="shared" si="18"/>
        <v>323.50555555555553</v>
      </c>
      <c r="M247" t="s">
        <v>410</v>
      </c>
      <c r="N247" t="s">
        <v>410</v>
      </c>
    </row>
    <row r="248" spans="1:14" ht="12.75">
      <c r="A248" t="s">
        <v>204</v>
      </c>
      <c r="B248" s="1">
        <v>36848</v>
      </c>
      <c r="C248" s="2">
        <v>0.5098148148148148</v>
      </c>
      <c r="D248" t="s">
        <v>402</v>
      </c>
      <c r="E248">
        <v>0.678</v>
      </c>
      <c r="F248">
        <v>9.7629</v>
      </c>
      <c r="G248" t="s">
        <v>403</v>
      </c>
      <c r="H248">
        <v>1.673</v>
      </c>
      <c r="I248">
        <v>120.7455</v>
      </c>
      <c r="K248" s="2">
        <v>0.507638888888889</v>
      </c>
      <c r="L248" s="3">
        <f t="shared" si="18"/>
        <v>323.5076388888889</v>
      </c>
      <c r="M248">
        <f t="shared" si="19"/>
        <v>452.1532263853693</v>
      </c>
      <c r="N248">
        <f>(277-103)/(-62+(AVERAGE($P$207,$P$367)))*I248+277-((277-103)/(-62+(AVERAGE($P$207,$P$367)))*220)</f>
        <v>170.93479840188297</v>
      </c>
    </row>
    <row r="249" spans="1:14" ht="12.75">
      <c r="A249" t="s">
        <v>205</v>
      </c>
      <c r="B249" s="1">
        <v>36848</v>
      </c>
      <c r="C249" s="2">
        <v>0.5119097222222222</v>
      </c>
      <c r="D249" t="s">
        <v>402</v>
      </c>
      <c r="E249">
        <v>0.678</v>
      </c>
      <c r="F249">
        <v>10.5332</v>
      </c>
      <c r="G249" t="s">
        <v>403</v>
      </c>
      <c r="H249">
        <v>1.673</v>
      </c>
      <c r="I249">
        <v>119.6344</v>
      </c>
      <c r="K249" s="2">
        <v>0.509722222222222</v>
      </c>
      <c r="L249" s="3">
        <f t="shared" si="18"/>
        <v>323.5097222222222</v>
      </c>
      <c r="M249">
        <f t="shared" si="19"/>
        <v>487.8284489406193</v>
      </c>
      <c r="N249">
        <f>(277-103)/(-62+(AVERAGE($P$207,$P$367)))*I249+277-((277-103)/(-62+(AVERAGE($P$207,$P$367)))*220)</f>
        <v>169.74745631164353</v>
      </c>
    </row>
    <row r="250" spans="1:14" ht="12.75">
      <c r="A250" t="s">
        <v>410</v>
      </c>
      <c r="B250" s="1">
        <v>36848</v>
      </c>
      <c r="C250">
        <f>AVERAGE(C249,C252)</f>
        <v>0.5150636574074074</v>
      </c>
      <c r="D250" t="s">
        <v>402</v>
      </c>
      <c r="E250" t="s">
        <v>410</v>
      </c>
      <c r="F250" t="s">
        <v>410</v>
      </c>
      <c r="G250" t="s">
        <v>403</v>
      </c>
      <c r="H250" t="s">
        <v>410</v>
      </c>
      <c r="I250" t="s">
        <v>410</v>
      </c>
      <c r="K250" s="2">
        <v>0.511805555555555</v>
      </c>
      <c r="L250" s="3">
        <f t="shared" si="18"/>
        <v>323.51180555555555</v>
      </c>
      <c r="M250" t="s">
        <v>410</v>
      </c>
      <c r="N250" t="s">
        <v>410</v>
      </c>
    </row>
    <row r="251" spans="1:14" ht="12.75">
      <c r="A251" t="s">
        <v>410</v>
      </c>
      <c r="B251" s="1">
        <v>36848</v>
      </c>
      <c r="C251">
        <f>AVERAGE(C250,C252)</f>
        <v>0.516640625</v>
      </c>
      <c r="D251" t="s">
        <v>402</v>
      </c>
      <c r="E251" t="s">
        <v>410</v>
      </c>
      <c r="F251" t="s">
        <v>410</v>
      </c>
      <c r="G251" t="s">
        <v>403</v>
      </c>
      <c r="H251" t="s">
        <v>410</v>
      </c>
      <c r="I251" t="s">
        <v>410</v>
      </c>
      <c r="K251" s="2">
        <v>0.513888888888889</v>
      </c>
      <c r="L251" s="3">
        <f t="shared" si="18"/>
        <v>323.5138888888889</v>
      </c>
      <c r="M251" t="s">
        <v>410</v>
      </c>
      <c r="N251" t="s">
        <v>410</v>
      </c>
    </row>
    <row r="252" spans="1:14" ht="12.75">
      <c r="A252" t="s">
        <v>206</v>
      </c>
      <c r="B252" s="1">
        <v>36848</v>
      </c>
      <c r="C252" s="2">
        <v>0.5182175925925926</v>
      </c>
      <c r="D252" t="s">
        <v>402</v>
      </c>
      <c r="E252">
        <v>0.68</v>
      </c>
      <c r="F252">
        <v>10.8149</v>
      </c>
      <c r="G252" t="s">
        <v>403</v>
      </c>
      <c r="H252">
        <v>1.673</v>
      </c>
      <c r="I252">
        <v>123.142</v>
      </c>
      <c r="K252" s="2">
        <v>0.515972222222222</v>
      </c>
      <c r="L252" s="3">
        <f t="shared" si="18"/>
        <v>323.5159722222222</v>
      </c>
      <c r="M252">
        <f t="shared" si="19"/>
        <v>500.8749375733778</v>
      </c>
      <c r="N252">
        <f>(277-103)/(-62+(AVERAGE($P$207,$P$367)))*I252+277-((277-103)/(-62+(AVERAGE($P$207,$P$367)))*220)</f>
        <v>173.49574279865982</v>
      </c>
    </row>
    <row r="253" spans="1:14" ht="12.75">
      <c r="A253" t="s">
        <v>207</v>
      </c>
      <c r="B253" s="1">
        <v>36848</v>
      </c>
      <c r="C253" s="2">
        <v>0.5202430555555556</v>
      </c>
      <c r="D253" t="s">
        <v>402</v>
      </c>
      <c r="E253">
        <v>0.68</v>
      </c>
      <c r="F253">
        <v>10.327</v>
      </c>
      <c r="G253" t="s">
        <v>403</v>
      </c>
      <c r="H253">
        <v>1.673</v>
      </c>
      <c r="I253">
        <v>125.7965</v>
      </c>
      <c r="K253" s="2">
        <v>0.518055555555555</v>
      </c>
      <c r="L253" s="3">
        <f t="shared" si="18"/>
        <v>323.5180555555556</v>
      </c>
      <c r="M253">
        <f t="shared" si="19"/>
        <v>478.27862304046016</v>
      </c>
      <c r="N253">
        <f>(277-103)/(-62+(AVERAGE($P$207,$P$367)))*I253+277-((277-103)/(-62+(AVERAGE($P$207,$P$367)))*220)</f>
        <v>176.3323907858262</v>
      </c>
    </row>
    <row r="254" spans="1:14" ht="12.75">
      <c r="A254" t="s">
        <v>208</v>
      </c>
      <c r="B254" s="1">
        <v>36848</v>
      </c>
      <c r="C254" s="2">
        <v>0.5223263888888888</v>
      </c>
      <c r="D254" t="s">
        <v>402</v>
      </c>
      <c r="E254">
        <v>0.678</v>
      </c>
      <c r="F254">
        <v>10.0646</v>
      </c>
      <c r="G254" t="s">
        <v>403</v>
      </c>
      <c r="H254">
        <v>1.673</v>
      </c>
      <c r="I254">
        <v>124.0031</v>
      </c>
      <c r="K254" s="2">
        <v>0.520138888888888</v>
      </c>
      <c r="L254" s="3">
        <f t="shared" si="18"/>
        <v>323.5201388888889</v>
      </c>
      <c r="M254">
        <f t="shared" si="19"/>
        <v>466.12598329166417</v>
      </c>
      <c r="N254">
        <f>(277-103)/(-62+(AVERAGE($P$207,$P$367)))*I254+277-((277-103)/(-62+(AVERAGE($P$207,$P$367)))*220)</f>
        <v>174.41593024704895</v>
      </c>
    </row>
    <row r="255" spans="1:14" ht="12.75">
      <c r="A255" t="s">
        <v>209</v>
      </c>
      <c r="B255" s="1">
        <v>36848</v>
      </c>
      <c r="C255" s="2">
        <v>0.5244212962962963</v>
      </c>
      <c r="D255" t="s">
        <v>402</v>
      </c>
      <c r="E255">
        <v>0.681</v>
      </c>
      <c r="F255">
        <v>10.9345</v>
      </c>
      <c r="G255" t="s">
        <v>403</v>
      </c>
      <c r="H255">
        <v>1.675</v>
      </c>
      <c r="I255">
        <v>122.5112</v>
      </c>
      <c r="K255" s="2">
        <v>0.522222222222221</v>
      </c>
      <c r="L255" s="3">
        <f t="shared" si="18"/>
        <v>323.52222222222224</v>
      </c>
      <c r="M255">
        <f t="shared" si="19"/>
        <v>506.4140218491248</v>
      </c>
      <c r="N255">
        <f>(277-103)/(-62+(AVERAGE($P$207,$P$367)))*I255+277-((277-103)/(-62+(AVERAGE($P$207,$P$367)))*220)</f>
        <v>172.82165820634316</v>
      </c>
    </row>
    <row r="256" spans="1:14" ht="12.75">
      <c r="A256" t="s">
        <v>410</v>
      </c>
      <c r="B256" s="1">
        <v>36848</v>
      </c>
      <c r="C256">
        <f>AVERAGE(C255,C257)</f>
        <v>0.5265046296296296</v>
      </c>
      <c r="D256" t="s">
        <v>402</v>
      </c>
      <c r="E256" t="s">
        <v>410</v>
      </c>
      <c r="F256" t="s">
        <v>410</v>
      </c>
      <c r="G256" t="s">
        <v>403</v>
      </c>
      <c r="H256" t="s">
        <v>410</v>
      </c>
      <c r="I256" t="s">
        <v>410</v>
      </c>
      <c r="K256" s="2">
        <v>0.524305555555554</v>
      </c>
      <c r="L256" s="3">
        <f t="shared" si="18"/>
        <v>323.52430555555554</v>
      </c>
      <c r="M256" t="s">
        <v>410</v>
      </c>
      <c r="N256" t="s">
        <v>410</v>
      </c>
    </row>
    <row r="257" spans="1:14" ht="12.75">
      <c r="A257" t="s">
        <v>210</v>
      </c>
      <c r="B257" s="1">
        <v>36848</v>
      </c>
      <c r="C257" s="2">
        <v>0.528587962962963</v>
      </c>
      <c r="D257" t="s">
        <v>402</v>
      </c>
      <c r="E257">
        <v>0.678</v>
      </c>
      <c r="F257">
        <v>10.6895</v>
      </c>
      <c r="G257" t="s">
        <v>403</v>
      </c>
      <c r="H257">
        <v>1.673</v>
      </c>
      <c r="I257">
        <v>121.8307</v>
      </c>
      <c r="K257" s="2">
        <v>0.526388888888887</v>
      </c>
      <c r="L257" s="3">
        <f t="shared" si="18"/>
        <v>323.5263888888889</v>
      </c>
      <c r="M257">
        <f t="shared" si="19"/>
        <v>495.0672354983053</v>
      </c>
      <c r="N257">
        <f>(277-103)/(-62+(AVERAGE($P$207,$P$367)))*I257+277-((277-103)/(-62+(AVERAGE($P$207,$P$367)))*220)</f>
        <v>172.0944632712267</v>
      </c>
    </row>
    <row r="258" spans="1:14" ht="12.75">
      <c r="A258" t="s">
        <v>211</v>
      </c>
      <c r="B258" s="1">
        <v>36848</v>
      </c>
      <c r="C258" s="2">
        <v>0.5306712962962963</v>
      </c>
      <c r="D258" t="s">
        <v>402</v>
      </c>
      <c r="E258">
        <v>0.678</v>
      </c>
      <c r="F258">
        <v>12.1751</v>
      </c>
      <c r="G258" t="s">
        <v>403</v>
      </c>
      <c r="H258">
        <v>1.673</v>
      </c>
      <c r="I258">
        <v>123.5127</v>
      </c>
      <c r="K258" s="2">
        <v>0.52847222222222</v>
      </c>
      <c r="L258" s="3">
        <f t="shared" si="18"/>
        <v>323.5284722222222</v>
      </c>
      <c r="M258">
        <f t="shared" si="19"/>
        <v>563.8704428565806</v>
      </c>
      <c r="N258">
        <f>(277-103)/(-62+(AVERAGE($P$207,$P$367)))*I258+277-((277-103)/(-62+(AVERAGE($P$207,$P$367)))*220)</f>
        <v>173.89187970159543</v>
      </c>
    </row>
    <row r="259" spans="1:14" ht="12.75">
      <c r="A259" t="s">
        <v>410</v>
      </c>
      <c r="B259" s="1">
        <v>36848</v>
      </c>
      <c r="C259">
        <f>AVERAGE(C258,C260)</f>
        <v>0.5327546296296296</v>
      </c>
      <c r="D259" t="s">
        <v>402</v>
      </c>
      <c r="E259" t="s">
        <v>410</v>
      </c>
      <c r="F259" t="s">
        <v>410</v>
      </c>
      <c r="G259" t="s">
        <v>403</v>
      </c>
      <c r="H259" t="s">
        <v>410</v>
      </c>
      <c r="I259" t="s">
        <v>410</v>
      </c>
      <c r="K259" s="2">
        <v>0.530555555555553</v>
      </c>
      <c r="L259" s="3">
        <f t="shared" si="18"/>
        <v>323.53055555555557</v>
      </c>
      <c r="M259" t="s">
        <v>410</v>
      </c>
      <c r="N259" t="s">
        <v>410</v>
      </c>
    </row>
    <row r="260" spans="1:14" ht="12.75">
      <c r="A260" t="s">
        <v>212</v>
      </c>
      <c r="B260" s="1">
        <v>36848</v>
      </c>
      <c r="C260" s="2">
        <v>0.5348379629629629</v>
      </c>
      <c r="D260" t="s">
        <v>402</v>
      </c>
      <c r="E260">
        <v>0.678</v>
      </c>
      <c r="F260">
        <v>11.0057</v>
      </c>
      <c r="G260" t="s">
        <v>403</v>
      </c>
      <c r="H260">
        <v>1.671</v>
      </c>
      <c r="I260">
        <v>114.426</v>
      </c>
      <c r="K260" s="2">
        <v>0.532638888888886</v>
      </c>
      <c r="L260" s="3">
        <f t="shared" si="18"/>
        <v>323.53263888888887</v>
      </c>
      <c r="M260">
        <f t="shared" si="19"/>
        <v>509.7115369029139</v>
      </c>
      <c r="N260">
        <f aca="true" t="shared" si="23" ref="N260:N266">(277-103)/(-62+(AVERAGE($P$207,$P$367)))*I260+277-((277-103)/(-62+(AVERAGE($P$207,$P$367)))*220)</f>
        <v>164.1816633651914</v>
      </c>
    </row>
    <row r="261" spans="1:14" ht="12.75">
      <c r="A261" t="s">
        <v>213</v>
      </c>
      <c r="B261" s="1">
        <v>36848</v>
      </c>
      <c r="C261" s="2">
        <v>0.5369328703703703</v>
      </c>
      <c r="D261" t="s">
        <v>402</v>
      </c>
      <c r="E261">
        <v>0.678</v>
      </c>
      <c r="F261">
        <v>10.5393</v>
      </c>
      <c r="G261" t="s">
        <v>403</v>
      </c>
      <c r="H261">
        <v>1.673</v>
      </c>
      <c r="I261">
        <v>112.0394</v>
      </c>
      <c r="K261" s="2">
        <v>0.534722222222219</v>
      </c>
      <c r="L261" s="3">
        <f t="shared" si="18"/>
        <v>323.53472222222223</v>
      </c>
      <c r="M261">
        <f t="shared" si="19"/>
        <v>488.1109607640479</v>
      </c>
      <c r="N261">
        <f t="shared" si="23"/>
        <v>161.63129829223186</v>
      </c>
    </row>
    <row r="262" spans="1:14" ht="12.75">
      <c r="A262" t="s">
        <v>214</v>
      </c>
      <c r="B262" s="1">
        <v>36848</v>
      </c>
      <c r="C262" s="2">
        <v>0.5390162037037037</v>
      </c>
      <c r="D262" t="s">
        <v>402</v>
      </c>
      <c r="E262">
        <v>0.68</v>
      </c>
      <c r="F262">
        <v>9.7201</v>
      </c>
      <c r="G262" t="s">
        <v>403</v>
      </c>
      <c r="H262">
        <v>1.673</v>
      </c>
      <c r="I262">
        <v>116.115</v>
      </c>
      <c r="K262" s="2">
        <v>0.536805555555552</v>
      </c>
      <c r="L262" s="3">
        <f aca="true" t="shared" si="24" ref="L262:L325">B262-DATE(1999,12,31)+K262</f>
        <v>323.53680555555553</v>
      </c>
      <c r="M262">
        <f t="shared" si="19"/>
        <v>450.17101228000166</v>
      </c>
      <c r="N262">
        <f t="shared" si="23"/>
        <v>165.98656012553198</v>
      </c>
    </row>
    <row r="263" spans="1:14" ht="12.75">
      <c r="A263" t="s">
        <v>215</v>
      </c>
      <c r="B263" s="1">
        <v>36848</v>
      </c>
      <c r="C263" s="2">
        <v>0.5410995370370371</v>
      </c>
      <c r="D263" t="s">
        <v>402</v>
      </c>
      <c r="E263">
        <v>0.678</v>
      </c>
      <c r="F263">
        <v>10.7846</v>
      </c>
      <c r="G263" t="s">
        <v>403</v>
      </c>
      <c r="H263">
        <v>1.673</v>
      </c>
      <c r="I263">
        <v>119.7089</v>
      </c>
      <c r="K263" s="2">
        <v>0.538888888888885</v>
      </c>
      <c r="L263" s="3">
        <f t="shared" si="24"/>
        <v>323.5388888888889</v>
      </c>
      <c r="M263">
        <f t="shared" si="19"/>
        <v>499.4716411389703</v>
      </c>
      <c r="N263">
        <f t="shared" si="23"/>
        <v>169.82706839491493</v>
      </c>
    </row>
    <row r="264" spans="1:14" ht="12.75">
      <c r="A264" t="s">
        <v>216</v>
      </c>
      <c r="B264" s="1">
        <v>36848</v>
      </c>
      <c r="C264" s="2">
        <v>0.5431828703703704</v>
      </c>
      <c r="D264" t="s">
        <v>402</v>
      </c>
      <c r="E264">
        <v>0.678</v>
      </c>
      <c r="F264">
        <v>10.8894</v>
      </c>
      <c r="G264" t="s">
        <v>403</v>
      </c>
      <c r="H264">
        <v>1.673</v>
      </c>
      <c r="I264">
        <v>116.5712</v>
      </c>
      <c r="K264" s="2">
        <v>0.540972222222218</v>
      </c>
      <c r="L264" s="3">
        <f t="shared" si="24"/>
        <v>323.5409722222222</v>
      </c>
      <c r="M264">
        <f t="shared" si="19"/>
        <v>504.3252868923005</v>
      </c>
      <c r="N264">
        <f t="shared" si="23"/>
        <v>166.47406391598037</v>
      </c>
    </row>
    <row r="265" spans="1:14" ht="12.75">
      <c r="A265" t="s">
        <v>217</v>
      </c>
      <c r="B265" s="1">
        <v>36848</v>
      </c>
      <c r="C265" s="2">
        <v>0.5452662037037037</v>
      </c>
      <c r="D265" t="s">
        <v>402</v>
      </c>
      <c r="E265">
        <v>0.678</v>
      </c>
      <c r="F265">
        <v>10.9688</v>
      </c>
      <c r="G265" t="s">
        <v>403</v>
      </c>
      <c r="H265">
        <v>1.673</v>
      </c>
      <c r="I265">
        <v>122.5258</v>
      </c>
      <c r="K265" s="2">
        <v>0.543055555555551</v>
      </c>
      <c r="L265" s="3">
        <f t="shared" si="24"/>
        <v>323.54305555555555</v>
      </c>
      <c r="M265">
        <f t="shared" si="19"/>
        <v>508.0025719382395</v>
      </c>
      <c r="N265">
        <f t="shared" si="23"/>
        <v>172.8372600374272</v>
      </c>
    </row>
    <row r="266" spans="1:14" ht="12.75">
      <c r="A266" t="s">
        <v>218</v>
      </c>
      <c r="B266" s="1">
        <v>36848</v>
      </c>
      <c r="C266" s="2">
        <v>0.547349537037037</v>
      </c>
      <c r="D266" t="s">
        <v>402</v>
      </c>
      <c r="E266">
        <v>0.678</v>
      </c>
      <c r="F266">
        <v>10.9385</v>
      </c>
      <c r="G266" t="s">
        <v>403</v>
      </c>
      <c r="H266">
        <v>1.673</v>
      </c>
      <c r="I266">
        <v>122.1325</v>
      </c>
      <c r="K266" s="2">
        <v>0.545138888888884</v>
      </c>
      <c r="L266" s="3">
        <f t="shared" si="24"/>
        <v>323.54513888888886</v>
      </c>
      <c r="M266">
        <f t="shared" si="19"/>
        <v>506.5992755038321</v>
      </c>
      <c r="N266">
        <f t="shared" si="23"/>
        <v>172.41697235486834</v>
      </c>
    </row>
    <row r="267" spans="1:14" ht="12.75">
      <c r="A267" t="s">
        <v>410</v>
      </c>
      <c r="B267" s="1">
        <v>36848</v>
      </c>
      <c r="C267">
        <f>AVERAGE(C266,C268)</f>
        <v>0.5494328703703704</v>
      </c>
      <c r="D267" t="s">
        <v>402</v>
      </c>
      <c r="E267" t="s">
        <v>410</v>
      </c>
      <c r="F267" t="s">
        <v>410</v>
      </c>
      <c r="G267" t="s">
        <v>403</v>
      </c>
      <c r="H267" t="s">
        <v>410</v>
      </c>
      <c r="I267" t="s">
        <v>410</v>
      </c>
      <c r="K267" s="2">
        <v>0.547222222222217</v>
      </c>
      <c r="L267" s="3">
        <f t="shared" si="24"/>
        <v>323.5472222222222</v>
      </c>
      <c r="M267" t="s">
        <v>410</v>
      </c>
      <c r="N267" t="s">
        <v>410</v>
      </c>
    </row>
    <row r="268" spans="1:14" ht="12.75">
      <c r="A268" t="s">
        <v>219</v>
      </c>
      <c r="B268" s="1">
        <v>36848</v>
      </c>
      <c r="C268" s="2">
        <v>0.5515162037037037</v>
      </c>
      <c r="D268" t="s">
        <v>402</v>
      </c>
      <c r="E268">
        <v>0.683</v>
      </c>
      <c r="F268">
        <v>9.9499</v>
      </c>
      <c r="G268" t="s">
        <v>403</v>
      </c>
      <c r="H268">
        <v>1.676</v>
      </c>
      <c r="I268">
        <v>112.9329</v>
      </c>
      <c r="K268" s="2">
        <v>0.54930555555555</v>
      </c>
      <c r="L268" s="3">
        <f t="shared" si="24"/>
        <v>323.5493055555556</v>
      </c>
      <c r="M268">
        <f t="shared" si="19"/>
        <v>460.8138347429335</v>
      </c>
      <c r="N268">
        <f>(277-103)/(-62+(AVERAGE($P$207,$P$367)))*I268+277-((277-103)/(-62+(AVERAGE($P$207,$P$367)))*220)</f>
        <v>162.5861089822048</v>
      </c>
    </row>
    <row r="269" spans="1:14" ht="12.75">
      <c r="A269" t="s">
        <v>220</v>
      </c>
      <c r="B269" s="1">
        <v>36848</v>
      </c>
      <c r="C269" s="2">
        <v>0.5536111111111112</v>
      </c>
      <c r="D269" t="s">
        <v>402</v>
      </c>
      <c r="E269">
        <v>0.678</v>
      </c>
      <c r="F269">
        <v>11.2409</v>
      </c>
      <c r="G269" t="s">
        <v>403</v>
      </c>
      <c r="H269">
        <v>1.673</v>
      </c>
      <c r="I269">
        <v>118.179</v>
      </c>
      <c r="K269" s="2">
        <v>0.551388888888883</v>
      </c>
      <c r="L269" s="3">
        <f t="shared" si="24"/>
        <v>323.5513888888889</v>
      </c>
      <c r="M269">
        <f t="shared" si="19"/>
        <v>520.6044517997007</v>
      </c>
      <c r="N269">
        <f>(277-103)/(-62+(AVERAGE($P$207,$P$367)))*I269+277-((277-103)/(-62+(AVERAGE($P$207,$P$367)))*220)</f>
        <v>168.19218884864796</v>
      </c>
    </row>
    <row r="270" spans="1:14" ht="12.75">
      <c r="A270" t="s">
        <v>221</v>
      </c>
      <c r="B270" s="1">
        <v>36848</v>
      </c>
      <c r="C270" s="2">
        <v>0.5556944444444444</v>
      </c>
      <c r="D270" t="s">
        <v>402</v>
      </c>
      <c r="E270">
        <v>0.678</v>
      </c>
      <c r="F270">
        <v>10.1997</v>
      </c>
      <c r="G270" t="s">
        <v>403</v>
      </c>
      <c r="H270">
        <v>1.673</v>
      </c>
      <c r="I270">
        <v>120.2171</v>
      </c>
      <c r="K270" s="2">
        <v>0.553472222222216</v>
      </c>
      <c r="L270" s="3">
        <f t="shared" si="24"/>
        <v>323.55347222222224</v>
      </c>
      <c r="M270">
        <f t="shared" si="19"/>
        <v>472.38292547940176</v>
      </c>
      <c r="N270">
        <f>(277-103)/(-62+(AVERAGE($P$207,$P$367)))*I270+277-((277-103)/(-62+(AVERAGE($P$207,$P$367)))*220)</f>
        <v>170.3701403508682</v>
      </c>
    </row>
    <row r="271" spans="1:14" ht="12.75">
      <c r="A271" t="s">
        <v>410</v>
      </c>
      <c r="B271" s="1">
        <v>36848</v>
      </c>
      <c r="C271">
        <f>AVERAGE(C270,C272)</f>
        <v>0.5577777777777777</v>
      </c>
      <c r="D271" t="s">
        <v>402</v>
      </c>
      <c r="E271" t="s">
        <v>410</v>
      </c>
      <c r="F271" t="s">
        <v>410</v>
      </c>
      <c r="G271" t="s">
        <v>403</v>
      </c>
      <c r="H271" t="s">
        <v>410</v>
      </c>
      <c r="I271" t="s">
        <v>410</v>
      </c>
      <c r="K271" s="2">
        <v>0.555555555555549</v>
      </c>
      <c r="L271" s="3">
        <f t="shared" si="24"/>
        <v>323.55555555555554</v>
      </c>
      <c r="M271" t="s">
        <v>410</v>
      </c>
      <c r="N271" t="s">
        <v>410</v>
      </c>
    </row>
    <row r="272" spans="1:14" ht="12.75">
      <c r="A272" t="s">
        <v>222</v>
      </c>
      <c r="B272" s="1">
        <v>36848</v>
      </c>
      <c r="C272" s="2">
        <v>0.5598611111111111</v>
      </c>
      <c r="D272" t="s">
        <v>402</v>
      </c>
      <c r="E272">
        <v>0.68</v>
      </c>
      <c r="F272">
        <v>10.9161</v>
      </c>
      <c r="G272" t="s">
        <v>403</v>
      </c>
      <c r="H272">
        <v>1.675</v>
      </c>
      <c r="I272">
        <v>112.7589</v>
      </c>
      <c r="K272" s="2">
        <v>0.557638888888882</v>
      </c>
      <c r="L272" s="3">
        <f t="shared" si="24"/>
        <v>323.5576388888889</v>
      </c>
      <c r="M272">
        <f t="shared" si="19"/>
        <v>505.56185503747145</v>
      </c>
      <c r="N272">
        <f>(277-103)/(-62+(AVERAGE($P$207,$P$367)))*I272+277-((277-103)/(-62+(AVERAGE($P$207,$P$367)))*220)</f>
        <v>162.40016935147696</v>
      </c>
    </row>
    <row r="273" spans="1:14" ht="12.75">
      <c r="A273" t="s">
        <v>223</v>
      </c>
      <c r="B273" s="1">
        <v>36848</v>
      </c>
      <c r="C273" s="2">
        <v>0.5619444444444445</v>
      </c>
      <c r="D273" t="s">
        <v>402</v>
      </c>
      <c r="E273">
        <v>0.68</v>
      </c>
      <c r="F273">
        <v>11.5779</v>
      </c>
      <c r="G273" t="s">
        <v>403</v>
      </c>
      <c r="H273">
        <v>1.675</v>
      </c>
      <c r="I273">
        <v>115.7949</v>
      </c>
      <c r="K273" s="2">
        <v>0.559722222222215</v>
      </c>
      <c r="L273" s="3">
        <f t="shared" si="24"/>
        <v>323.5597222222222</v>
      </c>
      <c r="M273">
        <f aca="true" t="shared" si="25" ref="M273:M336">500*F273/AVERAGE($Q$367,$Q$207)</f>
        <v>536.212072208787</v>
      </c>
      <c r="N273">
        <f>(277-103)/(-62+(AVERAGE($P$207,$P$367)))*I273+277-((277-103)/(-62+(AVERAGE($P$207,$P$367)))*220)</f>
        <v>165.64449532210688</v>
      </c>
    </row>
    <row r="274" spans="1:14" ht="12.75">
      <c r="A274" t="s">
        <v>224</v>
      </c>
      <c r="B274" s="1">
        <v>36848</v>
      </c>
      <c r="C274" s="2">
        <v>0.5640277777777778</v>
      </c>
      <c r="D274" t="s">
        <v>402</v>
      </c>
      <c r="E274">
        <v>0.68</v>
      </c>
      <c r="F274">
        <v>10.3193</v>
      </c>
      <c r="G274" t="s">
        <v>403</v>
      </c>
      <c r="H274">
        <v>1.675</v>
      </c>
      <c r="I274">
        <v>117.8218</v>
      </c>
      <c r="K274" s="2">
        <v>0.561805555555548</v>
      </c>
      <c r="L274" s="3">
        <f t="shared" si="24"/>
        <v>323.56180555555557</v>
      </c>
      <c r="M274">
        <f t="shared" si="25"/>
        <v>477.9220097551487</v>
      </c>
      <c r="N274">
        <f>(277-103)/(-62+(AVERAGE($P$207,$P$367)))*I274+277-((277-103)/(-62+(AVERAGE($P$207,$P$367)))*220)</f>
        <v>167.81047829637225</v>
      </c>
    </row>
    <row r="275" spans="1:14" ht="12.75">
      <c r="A275" t="s">
        <v>410</v>
      </c>
      <c r="B275" s="1">
        <v>36848</v>
      </c>
      <c r="C275">
        <f>AVERAGE(C274,C276)</f>
        <v>0.5661111111111111</v>
      </c>
      <c r="D275" t="s">
        <v>402</v>
      </c>
      <c r="E275" t="s">
        <v>410</v>
      </c>
      <c r="F275" t="s">
        <v>410</v>
      </c>
      <c r="G275" t="s">
        <v>403</v>
      </c>
      <c r="H275" t="s">
        <v>410</v>
      </c>
      <c r="I275" t="s">
        <v>410</v>
      </c>
      <c r="K275" s="2">
        <v>0.563888888888881</v>
      </c>
      <c r="L275" s="3">
        <f t="shared" si="24"/>
        <v>323.56388888888887</v>
      </c>
      <c r="M275" t="s">
        <v>410</v>
      </c>
      <c r="N275" t="s">
        <v>410</v>
      </c>
    </row>
    <row r="276" spans="1:14" ht="12.75">
      <c r="A276" t="s">
        <v>225</v>
      </c>
      <c r="B276" s="1">
        <v>36848</v>
      </c>
      <c r="C276" s="2">
        <v>0.5681944444444444</v>
      </c>
      <c r="D276" t="s">
        <v>402</v>
      </c>
      <c r="E276">
        <v>0.68</v>
      </c>
      <c r="F276">
        <v>10.6265</v>
      </c>
      <c r="G276" t="s">
        <v>403</v>
      </c>
      <c r="H276">
        <v>1.675</v>
      </c>
      <c r="I276">
        <v>111.8168</v>
      </c>
      <c r="K276" s="2">
        <v>0.565972222222214</v>
      </c>
      <c r="L276" s="3">
        <f t="shared" si="24"/>
        <v>323.56597222222223</v>
      </c>
      <c r="M276">
        <f t="shared" si="25"/>
        <v>492.14949043666604</v>
      </c>
      <c r="N276">
        <f aca="true" t="shared" si="26" ref="N276:N283">(277-103)/(-62+(AVERAGE($P$207,$P$367)))*I276+277-((277-103)/(-62+(AVERAGE($P$207,$P$367)))*220)</f>
        <v>161.39342379912836</v>
      </c>
    </row>
    <row r="277" spans="1:14" ht="12.75">
      <c r="A277" t="s">
        <v>226</v>
      </c>
      <c r="B277" s="1">
        <v>36848</v>
      </c>
      <c r="C277" s="2">
        <v>0.5702893518518518</v>
      </c>
      <c r="D277" t="s">
        <v>402</v>
      </c>
      <c r="E277">
        <v>0.678</v>
      </c>
      <c r="F277">
        <v>10.5695</v>
      </c>
      <c r="G277" t="s">
        <v>403</v>
      </c>
      <c r="H277">
        <v>1.673</v>
      </c>
      <c r="I277">
        <v>112.841</v>
      </c>
      <c r="K277" s="2">
        <v>0.568055555555547</v>
      </c>
      <c r="L277" s="3">
        <f t="shared" si="24"/>
        <v>323.56805555555553</v>
      </c>
      <c r="M277">
        <f t="shared" si="25"/>
        <v>489.50962585708766</v>
      </c>
      <c r="N277">
        <f t="shared" si="26"/>
        <v>162.48790293586063</v>
      </c>
    </row>
    <row r="278" spans="1:14" ht="12.75">
      <c r="A278" t="s">
        <v>227</v>
      </c>
      <c r="B278" s="1">
        <v>36848</v>
      </c>
      <c r="C278" s="2">
        <v>0.5723726851851852</v>
      </c>
      <c r="D278" t="s">
        <v>402</v>
      </c>
      <c r="E278">
        <v>0.68</v>
      </c>
      <c r="F278">
        <v>10.4599</v>
      </c>
      <c r="G278" t="s">
        <v>403</v>
      </c>
      <c r="H278">
        <v>1.675</v>
      </c>
      <c r="I278">
        <v>118.2514</v>
      </c>
      <c r="K278" s="2">
        <v>0.57013888888888</v>
      </c>
      <c r="L278" s="3">
        <f t="shared" si="24"/>
        <v>323.5701388888889</v>
      </c>
      <c r="M278">
        <f t="shared" si="25"/>
        <v>484.43367571810876</v>
      </c>
      <c r="N278">
        <f t="shared" si="26"/>
        <v>168.26955683292778</v>
      </c>
    </row>
    <row r="279" spans="1:14" ht="12.75">
      <c r="A279" t="s">
        <v>228</v>
      </c>
      <c r="B279" s="1">
        <v>36848</v>
      </c>
      <c r="C279" s="2">
        <v>0.5744560185185185</v>
      </c>
      <c r="D279" t="s">
        <v>402</v>
      </c>
      <c r="E279">
        <v>0.68</v>
      </c>
      <c r="F279">
        <v>11.0914</v>
      </c>
      <c r="G279" t="s">
        <v>403</v>
      </c>
      <c r="H279">
        <v>1.675</v>
      </c>
      <c r="I279">
        <v>117.2411</v>
      </c>
      <c r="K279" s="2">
        <v>0.572222222222213</v>
      </c>
      <c r="L279" s="3">
        <f t="shared" si="24"/>
        <v>323.5722222222222</v>
      </c>
      <c r="M279">
        <f t="shared" si="25"/>
        <v>513.6805964550169</v>
      </c>
      <c r="N279">
        <f t="shared" si="26"/>
        <v>167.1899314942824</v>
      </c>
    </row>
    <row r="280" spans="1:14" ht="12.75">
      <c r="A280" t="s">
        <v>229</v>
      </c>
      <c r="B280" s="1">
        <v>36848</v>
      </c>
      <c r="C280" s="2">
        <v>0.5765393518518519</v>
      </c>
      <c r="D280" t="s">
        <v>402</v>
      </c>
      <c r="E280">
        <v>0.678</v>
      </c>
      <c r="F280">
        <v>10.2189</v>
      </c>
      <c r="G280" t="s">
        <v>403</v>
      </c>
      <c r="H280">
        <v>1.675</v>
      </c>
      <c r="I280">
        <v>110.0574</v>
      </c>
      <c r="K280" s="2">
        <v>0.574305555555546</v>
      </c>
      <c r="L280" s="3">
        <f t="shared" si="24"/>
        <v>323.57430555555555</v>
      </c>
      <c r="M280">
        <f t="shared" si="25"/>
        <v>473.27214302199656</v>
      </c>
      <c r="N280">
        <f t="shared" si="26"/>
        <v>159.5132962916428</v>
      </c>
    </row>
    <row r="281" spans="1:14" ht="12.75">
      <c r="A281" t="s">
        <v>230</v>
      </c>
      <c r="B281" s="1">
        <v>36848</v>
      </c>
      <c r="C281" s="2">
        <v>0.5786226851851851</v>
      </c>
      <c r="D281" t="s">
        <v>402</v>
      </c>
      <c r="E281">
        <v>0.68</v>
      </c>
      <c r="F281">
        <v>10.9255</v>
      </c>
      <c r="G281" t="s">
        <v>403</v>
      </c>
      <c r="H281">
        <v>1.675</v>
      </c>
      <c r="I281">
        <v>113.0033</v>
      </c>
      <c r="K281" s="2">
        <v>0.576388888888879</v>
      </c>
      <c r="L281" s="3">
        <f t="shared" si="24"/>
        <v>323.57638888888886</v>
      </c>
      <c r="M281">
        <f t="shared" si="25"/>
        <v>505.9972011260335</v>
      </c>
      <c r="N281">
        <f t="shared" si="26"/>
        <v>162.66133972934983</v>
      </c>
    </row>
    <row r="282" spans="1:14" ht="12.75">
      <c r="A282" t="s">
        <v>231</v>
      </c>
      <c r="B282" s="1">
        <v>36848</v>
      </c>
      <c r="C282" s="2">
        <v>0.5807175925925926</v>
      </c>
      <c r="D282" t="s">
        <v>402</v>
      </c>
      <c r="E282">
        <v>0.68</v>
      </c>
      <c r="F282">
        <v>10.3615</v>
      </c>
      <c r="G282" t="s">
        <v>403</v>
      </c>
      <c r="H282">
        <v>1.675</v>
      </c>
      <c r="I282">
        <v>116.1831</v>
      </c>
      <c r="K282" s="2">
        <v>0.578472222222212</v>
      </c>
      <c r="L282" s="3">
        <f t="shared" si="24"/>
        <v>323.5784722222222</v>
      </c>
      <c r="M282">
        <f t="shared" si="25"/>
        <v>479.87643581231026</v>
      </c>
      <c r="N282">
        <f t="shared" si="26"/>
        <v>166.059333049972</v>
      </c>
    </row>
    <row r="283" spans="1:14" ht="12.75">
      <c r="A283" t="s">
        <v>232</v>
      </c>
      <c r="B283" s="1">
        <v>36848</v>
      </c>
      <c r="C283" s="2">
        <v>0.5828009259259259</v>
      </c>
      <c r="D283" t="s">
        <v>402</v>
      </c>
      <c r="E283">
        <v>0.678</v>
      </c>
      <c r="F283">
        <v>10.273</v>
      </c>
      <c r="G283" t="s">
        <v>403</v>
      </c>
      <c r="H283">
        <v>1.673</v>
      </c>
      <c r="I283">
        <v>113.1113</v>
      </c>
      <c r="K283" s="2">
        <v>0.580555555555545</v>
      </c>
      <c r="L283" s="3">
        <f t="shared" si="24"/>
        <v>323.5805555555555</v>
      </c>
      <c r="M283">
        <f t="shared" si="25"/>
        <v>475.77769870191224</v>
      </c>
      <c r="N283">
        <f t="shared" si="26"/>
        <v>162.77675053462917</v>
      </c>
    </row>
    <row r="284" spans="1:14" ht="12.75">
      <c r="A284" t="s">
        <v>410</v>
      </c>
      <c r="B284" s="1">
        <v>36848</v>
      </c>
      <c r="C284">
        <f>AVERAGE(C283,C285)</f>
        <v>0.5848842592592592</v>
      </c>
      <c r="D284" t="s">
        <v>402</v>
      </c>
      <c r="E284" t="s">
        <v>410</v>
      </c>
      <c r="F284" t="s">
        <v>410</v>
      </c>
      <c r="G284" t="s">
        <v>403</v>
      </c>
      <c r="H284" t="s">
        <v>410</v>
      </c>
      <c r="I284" t="s">
        <v>410</v>
      </c>
      <c r="K284" s="2">
        <v>0.582638888888878</v>
      </c>
      <c r="L284" s="3">
        <f t="shared" si="24"/>
        <v>323.5826388888889</v>
      </c>
      <c r="M284" t="s">
        <v>410</v>
      </c>
      <c r="N284" t="s">
        <v>410</v>
      </c>
    </row>
    <row r="285" spans="1:14" ht="12.75">
      <c r="A285" t="s">
        <v>233</v>
      </c>
      <c r="B285" s="1">
        <v>36848</v>
      </c>
      <c r="C285" s="2">
        <v>0.5869675925925926</v>
      </c>
      <c r="D285" t="s">
        <v>402</v>
      </c>
      <c r="E285">
        <v>0.68</v>
      </c>
      <c r="F285">
        <v>11.4084</v>
      </c>
      <c r="G285" t="s">
        <v>403</v>
      </c>
      <c r="H285">
        <v>1.675</v>
      </c>
      <c r="I285">
        <v>109.4399</v>
      </c>
      <c r="K285" s="2">
        <v>0.584722222222211</v>
      </c>
      <c r="L285" s="3">
        <f t="shared" si="24"/>
        <v>323.5847222222222</v>
      </c>
      <c r="M285">
        <f t="shared" si="25"/>
        <v>528.3619485905671</v>
      </c>
      <c r="N285">
        <f aca="true" t="shared" si="27" ref="N285:N296">(277-103)/(-62+(AVERAGE($P$207,$P$367)))*I285+277-((277-103)/(-62+(AVERAGE($P$207,$P$367)))*220)</f>
        <v>158.8534243262726</v>
      </c>
    </row>
    <row r="286" spans="1:14" ht="12.75">
      <c r="A286" t="s">
        <v>234</v>
      </c>
      <c r="B286" s="1">
        <v>36848</v>
      </c>
      <c r="C286" s="2">
        <v>0.5891087962962963</v>
      </c>
      <c r="D286" t="s">
        <v>402</v>
      </c>
      <c r="E286">
        <v>0.68</v>
      </c>
      <c r="F286">
        <v>10.7906</v>
      </c>
      <c r="G286" t="s">
        <v>403</v>
      </c>
      <c r="H286">
        <v>1.675</v>
      </c>
      <c r="I286">
        <v>113.6463</v>
      </c>
      <c r="K286" s="2">
        <v>0.586805555555544</v>
      </c>
      <c r="L286" s="3">
        <f t="shared" si="24"/>
        <v>323.58680555555554</v>
      </c>
      <c r="M286">
        <f t="shared" si="25"/>
        <v>499.74952162103125</v>
      </c>
      <c r="N286">
        <f t="shared" si="27"/>
        <v>163.34846146818876</v>
      </c>
    </row>
    <row r="287" spans="1:14" ht="12.75">
      <c r="A287" t="s">
        <v>235</v>
      </c>
      <c r="B287" s="1">
        <v>36848</v>
      </c>
      <c r="C287" s="2">
        <v>0.5911342592592593</v>
      </c>
      <c r="D287" t="s">
        <v>402</v>
      </c>
      <c r="E287">
        <v>0.68</v>
      </c>
      <c r="F287">
        <v>10.1162</v>
      </c>
      <c r="G287" t="s">
        <v>403</v>
      </c>
      <c r="H287">
        <v>1.675</v>
      </c>
      <c r="I287">
        <v>123.3236</v>
      </c>
      <c r="K287" s="2">
        <v>0.588888888888877</v>
      </c>
      <c r="L287" s="3">
        <f t="shared" si="24"/>
        <v>323.5888888888889</v>
      </c>
      <c r="M287">
        <f t="shared" si="25"/>
        <v>468.5157554373877</v>
      </c>
      <c r="N287">
        <f t="shared" si="27"/>
        <v>173.68980393049986</v>
      </c>
    </row>
    <row r="288" spans="1:14" ht="12.75">
      <c r="A288" t="s">
        <v>236</v>
      </c>
      <c r="B288" s="1">
        <v>36848</v>
      </c>
      <c r="C288" s="2">
        <v>0.5932175925925925</v>
      </c>
      <c r="D288" t="s">
        <v>402</v>
      </c>
      <c r="E288">
        <v>0.68</v>
      </c>
      <c r="F288">
        <v>10.2641</v>
      </c>
      <c r="G288" t="s">
        <v>403</v>
      </c>
      <c r="H288">
        <v>1.675</v>
      </c>
      <c r="I288">
        <v>115.1816</v>
      </c>
      <c r="K288" s="2">
        <v>0.59097222222221</v>
      </c>
      <c r="L288" s="3">
        <f t="shared" si="24"/>
        <v>323.5909722222222</v>
      </c>
      <c r="M288">
        <f t="shared" si="25"/>
        <v>475.3655093201885</v>
      </c>
      <c r="N288">
        <f t="shared" si="27"/>
        <v>164.98911155471973</v>
      </c>
    </row>
    <row r="289" spans="1:14" ht="12.75">
      <c r="A289" t="s">
        <v>237</v>
      </c>
      <c r="B289" s="1">
        <v>36848</v>
      </c>
      <c r="C289" s="2">
        <v>0.595300925925926</v>
      </c>
      <c r="D289" t="s">
        <v>402</v>
      </c>
      <c r="E289">
        <v>0.678</v>
      </c>
      <c r="F289">
        <v>10.6055</v>
      </c>
      <c r="G289" t="s">
        <v>403</v>
      </c>
      <c r="H289">
        <v>1.675</v>
      </c>
      <c r="I289">
        <v>121.3336</v>
      </c>
      <c r="K289" s="2">
        <v>0.593055555555543</v>
      </c>
      <c r="L289" s="3">
        <f t="shared" si="24"/>
        <v>323.59305555555557</v>
      </c>
      <c r="M289">
        <f t="shared" si="25"/>
        <v>491.17690874945293</v>
      </c>
      <c r="N289">
        <f t="shared" si="27"/>
        <v>171.5632529813716</v>
      </c>
    </row>
    <row r="290" spans="1:14" ht="12.75">
      <c r="A290" t="s">
        <v>238</v>
      </c>
      <c r="B290" s="1">
        <v>36848</v>
      </c>
      <c r="C290" s="2">
        <v>0.5973958333333333</v>
      </c>
      <c r="D290" t="s">
        <v>402</v>
      </c>
      <c r="E290">
        <v>0.678</v>
      </c>
      <c r="F290">
        <v>9.5749</v>
      </c>
      <c r="G290" t="s">
        <v>403</v>
      </c>
      <c r="H290">
        <v>1.673</v>
      </c>
      <c r="I290">
        <v>112.5959</v>
      </c>
      <c r="K290" s="2">
        <v>0.595138888888876</v>
      </c>
      <c r="L290" s="3">
        <f t="shared" si="24"/>
        <v>323.59513888888887</v>
      </c>
      <c r="M290">
        <f t="shared" si="25"/>
        <v>443.4463046141282</v>
      </c>
      <c r="N290">
        <f t="shared" si="27"/>
        <v>162.22598452499062</v>
      </c>
    </row>
    <row r="291" spans="1:14" ht="12.75">
      <c r="A291" t="s">
        <v>239</v>
      </c>
      <c r="B291" s="1">
        <v>36848</v>
      </c>
      <c r="C291" s="2">
        <v>0.5995370370370371</v>
      </c>
      <c r="D291" t="s">
        <v>402</v>
      </c>
      <c r="E291">
        <v>0.678</v>
      </c>
      <c r="F291">
        <v>10.7117</v>
      </c>
      <c r="G291" t="s">
        <v>403</v>
      </c>
      <c r="H291">
        <v>1.673</v>
      </c>
      <c r="I291">
        <v>113.3493</v>
      </c>
      <c r="K291" s="2">
        <v>0.597222222222209</v>
      </c>
      <c r="L291" s="3">
        <f t="shared" si="24"/>
        <v>323.59722222222223</v>
      </c>
      <c r="M291">
        <f t="shared" si="25"/>
        <v>496.0953932819306</v>
      </c>
      <c r="N291">
        <f t="shared" si="27"/>
        <v>163.0310817536706</v>
      </c>
    </row>
    <row r="292" spans="1:14" ht="12.75">
      <c r="A292" t="s">
        <v>240</v>
      </c>
      <c r="B292" s="1">
        <v>36848</v>
      </c>
      <c r="C292" s="2">
        <v>0.6015625</v>
      </c>
      <c r="D292" t="s">
        <v>402</v>
      </c>
      <c r="E292">
        <v>0.68</v>
      </c>
      <c r="F292">
        <v>10.6041</v>
      </c>
      <c r="G292" t="s">
        <v>403</v>
      </c>
      <c r="H292">
        <v>1.675</v>
      </c>
      <c r="I292">
        <v>117.3617</v>
      </c>
      <c r="K292" s="2">
        <v>0.599305555555542</v>
      </c>
      <c r="L292" s="3">
        <f t="shared" si="24"/>
        <v>323.59930555555553</v>
      </c>
      <c r="M292">
        <f t="shared" si="25"/>
        <v>491.1120699703054</v>
      </c>
      <c r="N292">
        <f t="shared" si="27"/>
        <v>167.318806893511</v>
      </c>
    </row>
    <row r="293" spans="1:14" ht="12.75">
      <c r="A293" t="s">
        <v>241</v>
      </c>
      <c r="B293" s="1">
        <v>36848</v>
      </c>
      <c r="C293" s="2">
        <v>0.6036458333333333</v>
      </c>
      <c r="D293" t="s">
        <v>402</v>
      </c>
      <c r="E293">
        <v>0.68</v>
      </c>
      <c r="F293">
        <v>10.527</v>
      </c>
      <c r="G293" t="s">
        <v>403</v>
      </c>
      <c r="H293">
        <v>1.675</v>
      </c>
      <c r="I293">
        <v>121.648</v>
      </c>
      <c r="K293" s="2">
        <v>0.601388888888875</v>
      </c>
      <c r="L293" s="3">
        <f t="shared" si="24"/>
        <v>323.6013888888889</v>
      </c>
      <c r="M293">
        <f t="shared" si="25"/>
        <v>487.54130577582305</v>
      </c>
      <c r="N293">
        <f t="shared" si="27"/>
        <v>171.8992266589625</v>
      </c>
    </row>
    <row r="294" spans="1:14" ht="12.75">
      <c r="A294" t="s">
        <v>242</v>
      </c>
      <c r="B294" s="1">
        <v>36848</v>
      </c>
      <c r="C294" s="2">
        <v>0.6057291666666667</v>
      </c>
      <c r="D294" t="s">
        <v>402</v>
      </c>
      <c r="E294">
        <v>0.685</v>
      </c>
      <c r="F294">
        <v>10.064</v>
      </c>
      <c r="G294" t="s">
        <v>403</v>
      </c>
      <c r="H294">
        <v>1.68</v>
      </c>
      <c r="I294">
        <v>119.1341</v>
      </c>
      <c r="K294" s="2">
        <v>0.603472222222208</v>
      </c>
      <c r="L294" s="3">
        <f t="shared" si="24"/>
        <v>323.6034722222222</v>
      </c>
      <c r="M294">
        <f t="shared" si="25"/>
        <v>466.09819524345806</v>
      </c>
      <c r="N294">
        <f t="shared" si="27"/>
        <v>169.21282644237277</v>
      </c>
    </row>
    <row r="295" spans="1:14" ht="12.75">
      <c r="A295" t="s">
        <v>243</v>
      </c>
      <c r="B295" s="1">
        <v>36848</v>
      </c>
      <c r="C295" s="2">
        <v>0.6078125</v>
      </c>
      <c r="D295" t="s">
        <v>402</v>
      </c>
      <c r="E295">
        <v>0.68</v>
      </c>
      <c r="F295">
        <v>11.2604</v>
      </c>
      <c r="G295" t="s">
        <v>403</v>
      </c>
      <c r="H295">
        <v>1.676</v>
      </c>
      <c r="I295">
        <v>120.8015</v>
      </c>
      <c r="K295" s="2">
        <v>0.605555555555541</v>
      </c>
      <c r="L295" s="3">
        <f t="shared" si="24"/>
        <v>323.60555555555555</v>
      </c>
      <c r="M295">
        <f t="shared" si="25"/>
        <v>521.5075633663986</v>
      </c>
      <c r="N295">
        <f t="shared" si="27"/>
        <v>170.99464104165747</v>
      </c>
    </row>
    <row r="296" spans="1:14" ht="12.75">
      <c r="A296" t="s">
        <v>244</v>
      </c>
      <c r="B296" s="1">
        <v>36848</v>
      </c>
      <c r="C296" s="2">
        <v>0.6098958333333333</v>
      </c>
      <c r="D296" t="s">
        <v>402</v>
      </c>
      <c r="E296">
        <v>0.678</v>
      </c>
      <c r="F296">
        <v>10.5959</v>
      </c>
      <c r="G296" t="s">
        <v>403</v>
      </c>
      <c r="H296">
        <v>1.673</v>
      </c>
      <c r="I296">
        <v>113.2413</v>
      </c>
      <c r="K296" s="2">
        <v>0.607638888888874</v>
      </c>
      <c r="L296" s="3">
        <f t="shared" si="24"/>
        <v>323.60763888888886</v>
      </c>
      <c r="M296">
        <f t="shared" si="25"/>
        <v>490.7322999781555</v>
      </c>
      <c r="N296">
        <f t="shared" si="27"/>
        <v>162.91567094839127</v>
      </c>
    </row>
    <row r="297" spans="1:14" ht="12.75">
      <c r="A297" t="s">
        <v>410</v>
      </c>
      <c r="B297" s="1">
        <v>36848</v>
      </c>
      <c r="C297">
        <f>AVERAGE(C296,C298)</f>
        <v>0.6119849537037036</v>
      </c>
      <c r="D297" t="s">
        <v>402</v>
      </c>
      <c r="E297" t="s">
        <v>410</v>
      </c>
      <c r="F297" t="s">
        <v>410</v>
      </c>
      <c r="G297" t="s">
        <v>403</v>
      </c>
      <c r="H297" t="s">
        <v>410</v>
      </c>
      <c r="I297" t="s">
        <v>410</v>
      </c>
      <c r="K297" s="2">
        <v>0.609722222222207</v>
      </c>
      <c r="L297" s="3">
        <f t="shared" si="24"/>
        <v>323.6097222222222</v>
      </c>
      <c r="M297" t="s">
        <v>410</v>
      </c>
      <c r="N297" t="s">
        <v>410</v>
      </c>
    </row>
    <row r="298" spans="1:14" ht="12.75">
      <c r="A298" t="s">
        <v>245</v>
      </c>
      <c r="B298" s="1">
        <v>36848</v>
      </c>
      <c r="C298" s="2">
        <v>0.6140740740740741</v>
      </c>
      <c r="D298" t="s">
        <v>402</v>
      </c>
      <c r="E298">
        <v>0.678</v>
      </c>
      <c r="F298">
        <v>9.9802</v>
      </c>
      <c r="G298" t="s">
        <v>403</v>
      </c>
      <c r="H298">
        <v>1.673</v>
      </c>
      <c r="I298">
        <v>116.1235</v>
      </c>
      <c r="K298" s="2">
        <v>0.61180555555554</v>
      </c>
      <c r="L298" s="3">
        <f t="shared" si="24"/>
        <v>323.6118055555555</v>
      </c>
      <c r="M298">
        <f t="shared" si="25"/>
        <v>462.21713117734106</v>
      </c>
      <c r="N298">
        <f>(277-103)/(-62+(AVERAGE($P$207,$P$367)))*I298+277-((277-103)/(-62+(AVERAGE($P$207,$P$367)))*220)</f>
        <v>165.9956433833549</v>
      </c>
    </row>
    <row r="299" spans="1:14" ht="12.75">
      <c r="A299" t="s">
        <v>246</v>
      </c>
      <c r="B299" s="1">
        <v>36848</v>
      </c>
      <c r="C299" s="2">
        <v>0.6161574074074074</v>
      </c>
      <c r="D299" t="s">
        <v>402</v>
      </c>
      <c r="E299">
        <v>0.68</v>
      </c>
      <c r="F299">
        <v>11.2198</v>
      </c>
      <c r="G299" t="s">
        <v>403</v>
      </c>
      <c r="H299">
        <v>1.675</v>
      </c>
      <c r="I299">
        <v>121.1144</v>
      </c>
      <c r="K299" s="2">
        <v>0.613888888888873</v>
      </c>
      <c r="L299" s="3">
        <f t="shared" si="24"/>
        <v>323.6138888888889</v>
      </c>
      <c r="M299">
        <f t="shared" si="25"/>
        <v>519.6272387711199</v>
      </c>
      <c r="N299">
        <f>(277-103)/(-62+(AVERAGE($P$207,$P$367)))*I299+277-((277-103)/(-62+(AVERAGE($P$207,$P$367)))*220)</f>
        <v>171.32901179139725</v>
      </c>
    </row>
    <row r="300" spans="1:14" ht="12.75">
      <c r="A300" t="s">
        <v>247</v>
      </c>
      <c r="B300" s="1">
        <v>36848</v>
      </c>
      <c r="C300" s="2">
        <v>0.6182407407407408</v>
      </c>
      <c r="D300" t="s">
        <v>402</v>
      </c>
      <c r="E300">
        <v>0.678</v>
      </c>
      <c r="F300">
        <v>10.803</v>
      </c>
      <c r="G300" t="s">
        <v>403</v>
      </c>
      <c r="H300">
        <v>1.673</v>
      </c>
      <c r="I300">
        <v>115.6891</v>
      </c>
      <c r="K300" s="2">
        <v>0.615972222222206</v>
      </c>
      <c r="L300" s="3">
        <f t="shared" si="24"/>
        <v>323.6159722222222</v>
      </c>
      <c r="M300">
        <f t="shared" si="25"/>
        <v>500.32380795062375</v>
      </c>
      <c r="N300">
        <f>(277-103)/(-62+(AVERAGE($P$207,$P$367)))*I300+277-((277-103)/(-62+(AVERAGE($P$207,$P$367)))*220)</f>
        <v>165.5314354776758</v>
      </c>
    </row>
    <row r="301" spans="1:14" ht="12.75">
      <c r="A301" t="s">
        <v>410</v>
      </c>
      <c r="B301" s="1">
        <v>36848</v>
      </c>
      <c r="C301">
        <f>AVERAGE(C300,C302)</f>
        <v>0.6203240740740741</v>
      </c>
      <c r="D301" t="s">
        <v>402</v>
      </c>
      <c r="E301" t="s">
        <v>410</v>
      </c>
      <c r="F301" t="s">
        <v>410</v>
      </c>
      <c r="G301" t="s">
        <v>403</v>
      </c>
      <c r="H301" t="s">
        <v>410</v>
      </c>
      <c r="I301" t="s">
        <v>410</v>
      </c>
      <c r="K301" s="2">
        <v>0.618055555555539</v>
      </c>
      <c r="L301" s="3">
        <f t="shared" si="24"/>
        <v>323.61805555555554</v>
      </c>
      <c r="M301" t="s">
        <v>410</v>
      </c>
      <c r="N301" t="s">
        <v>410</v>
      </c>
    </row>
    <row r="302" spans="1:14" ht="12.75">
      <c r="A302" t="s">
        <v>248</v>
      </c>
      <c r="B302" s="1">
        <v>36848</v>
      </c>
      <c r="C302" s="2">
        <v>0.6224074074074074</v>
      </c>
      <c r="D302" t="s">
        <v>402</v>
      </c>
      <c r="E302">
        <v>0.678</v>
      </c>
      <c r="F302">
        <v>10.0768</v>
      </c>
      <c r="G302" t="s">
        <v>403</v>
      </c>
      <c r="H302">
        <v>1.675</v>
      </c>
      <c r="I302">
        <v>118.9293</v>
      </c>
      <c r="K302" s="2">
        <v>0.620138888888872</v>
      </c>
      <c r="L302" s="3">
        <f t="shared" si="24"/>
        <v>323.62013888888885</v>
      </c>
      <c r="M302">
        <f t="shared" si="25"/>
        <v>466.6910069385213</v>
      </c>
      <c r="N302">
        <f>(277-103)/(-62+(AVERAGE($P$207,$P$367)))*I302+277-((277-103)/(-62+(AVERAGE($P$207,$P$367)))*220)</f>
        <v>168.99397335976903</v>
      </c>
    </row>
    <row r="303" spans="1:14" ht="12.75">
      <c r="A303" t="s">
        <v>249</v>
      </c>
      <c r="B303" s="1">
        <v>36848</v>
      </c>
      <c r="C303" s="2">
        <v>0.6244907407407407</v>
      </c>
      <c r="D303" t="s">
        <v>402</v>
      </c>
      <c r="E303">
        <v>0.68</v>
      </c>
      <c r="F303">
        <v>11.2397</v>
      </c>
      <c r="G303" t="s">
        <v>403</v>
      </c>
      <c r="H303">
        <v>1.676</v>
      </c>
      <c r="I303">
        <v>119.385</v>
      </c>
      <c r="K303" s="2">
        <v>0.622222222222205</v>
      </c>
      <c r="L303" s="3">
        <f t="shared" si="24"/>
        <v>323.6222222222222</v>
      </c>
      <c r="M303">
        <f t="shared" si="25"/>
        <v>520.5488757032884</v>
      </c>
      <c r="N303">
        <f>(277-103)/(-62+(AVERAGE($P$207,$P$367)))*I303+277-((277-103)/(-62+(AVERAGE($P$207,$P$367)))*220)</f>
        <v>169.48094284093372</v>
      </c>
    </row>
    <row r="304" spans="1:14" ht="12.75">
      <c r="A304" t="s">
        <v>250</v>
      </c>
      <c r="B304" s="1">
        <v>36848</v>
      </c>
      <c r="C304" s="2">
        <v>0.6266435185185185</v>
      </c>
      <c r="D304" t="s">
        <v>402</v>
      </c>
      <c r="E304">
        <v>0.678</v>
      </c>
      <c r="F304">
        <v>10.5324</v>
      </c>
      <c r="G304" t="s">
        <v>403</v>
      </c>
      <c r="H304">
        <v>1.673</v>
      </c>
      <c r="I304">
        <v>121.8889</v>
      </c>
      <c r="K304" s="2">
        <v>0.624305555555538</v>
      </c>
      <c r="L304" s="3">
        <f t="shared" si="24"/>
        <v>323.62430555555557</v>
      </c>
      <c r="M304">
        <f t="shared" si="25"/>
        <v>487.7913982096779</v>
      </c>
      <c r="N304">
        <f>(277-103)/(-62+(AVERAGE($P$207,$P$367)))*I304+277-((277-103)/(-62+(AVERAGE($P$207,$P$367)))*220)</f>
        <v>172.15665687184946</v>
      </c>
    </row>
    <row r="305" spans="1:14" ht="12.75">
      <c r="A305" t="s">
        <v>251</v>
      </c>
      <c r="B305" s="1">
        <v>36848</v>
      </c>
      <c r="C305" s="2">
        <v>0.6286689814814815</v>
      </c>
      <c r="D305" t="s">
        <v>402</v>
      </c>
      <c r="E305">
        <v>0.68</v>
      </c>
      <c r="F305">
        <v>10.3869</v>
      </c>
      <c r="G305" t="s">
        <v>403</v>
      </c>
      <c r="H305">
        <v>1.675</v>
      </c>
      <c r="I305">
        <v>118.8547</v>
      </c>
      <c r="K305" s="2">
        <v>0.626388888888871</v>
      </c>
      <c r="L305" s="3">
        <f t="shared" si="24"/>
        <v>323.62638888888887</v>
      </c>
      <c r="M305">
        <f t="shared" si="25"/>
        <v>481.0527965197014</v>
      </c>
      <c r="N305">
        <f>(277-103)/(-62+(AVERAGE($P$207,$P$367)))*I305+277-((277-103)/(-62+(AVERAGE($P$207,$P$367)))*220)</f>
        <v>168.91425441464088</v>
      </c>
    </row>
    <row r="306" spans="1:14" ht="12.75">
      <c r="A306" t="s">
        <v>410</v>
      </c>
      <c r="B306" s="1">
        <v>36848</v>
      </c>
      <c r="C306">
        <f>AVERAGE(C305,C307)</f>
        <v>0.6307523148148149</v>
      </c>
      <c r="D306" t="s">
        <v>402</v>
      </c>
      <c r="E306" t="s">
        <v>410</v>
      </c>
      <c r="F306" t="s">
        <v>410</v>
      </c>
      <c r="G306" t="s">
        <v>403</v>
      </c>
      <c r="H306" t="s">
        <v>410</v>
      </c>
      <c r="I306" t="s">
        <v>410</v>
      </c>
      <c r="K306" s="2">
        <v>0.628472222222204</v>
      </c>
      <c r="L306" s="3">
        <f t="shared" si="24"/>
        <v>323.62847222222223</v>
      </c>
      <c r="M306" t="s">
        <v>410</v>
      </c>
      <c r="N306" t="s">
        <v>410</v>
      </c>
    </row>
    <row r="307" spans="1:14" ht="12.75">
      <c r="A307" t="s">
        <v>252</v>
      </c>
      <c r="B307" s="1">
        <v>36848</v>
      </c>
      <c r="C307" s="2">
        <v>0.6328356481481482</v>
      </c>
      <c r="D307" t="s">
        <v>402</v>
      </c>
      <c r="E307">
        <v>0.678</v>
      </c>
      <c r="F307">
        <v>9.9677</v>
      </c>
      <c r="G307" t="s">
        <v>403</v>
      </c>
      <c r="H307">
        <v>1.673</v>
      </c>
      <c r="I307">
        <v>125.1188</v>
      </c>
      <c r="K307" s="2">
        <v>0.630555555555537</v>
      </c>
      <c r="L307" s="3">
        <f t="shared" si="24"/>
        <v>323.63055555555553</v>
      </c>
      <c r="M307">
        <f t="shared" si="25"/>
        <v>461.6382135063809</v>
      </c>
      <c r="N307">
        <f>(277-103)/(-62+(AVERAGE($P$207,$P$367)))*I307+277-((277-103)/(-62+(AVERAGE($P$207,$P$367)))*220)</f>
        <v>175.60818798269838</v>
      </c>
    </row>
    <row r="308" spans="1:14" ht="12.75">
      <c r="A308" t="s">
        <v>410</v>
      </c>
      <c r="B308" s="1">
        <v>36848</v>
      </c>
      <c r="C308">
        <f>AVERAGE(C307,C310)</f>
        <v>0.6359606481481481</v>
      </c>
      <c r="D308" t="s">
        <v>402</v>
      </c>
      <c r="E308" t="s">
        <v>410</v>
      </c>
      <c r="F308" t="s">
        <v>410</v>
      </c>
      <c r="G308" t="s">
        <v>403</v>
      </c>
      <c r="H308" t="s">
        <v>410</v>
      </c>
      <c r="I308" t="s">
        <v>410</v>
      </c>
      <c r="K308" s="2">
        <v>0.63263888888887</v>
      </c>
      <c r="L308" s="3">
        <f t="shared" si="24"/>
        <v>323.6326388888889</v>
      </c>
      <c r="M308" t="s">
        <v>410</v>
      </c>
      <c r="N308" t="s">
        <v>410</v>
      </c>
    </row>
    <row r="309" spans="1:14" ht="12.75">
      <c r="A309" t="s">
        <v>410</v>
      </c>
      <c r="B309" s="1">
        <v>36848</v>
      </c>
      <c r="C309">
        <f>AVERAGE(C308,C310)</f>
        <v>0.6375231481481481</v>
      </c>
      <c r="D309" t="s">
        <v>402</v>
      </c>
      <c r="E309" t="s">
        <v>410</v>
      </c>
      <c r="F309" t="s">
        <v>410</v>
      </c>
      <c r="G309" t="s">
        <v>403</v>
      </c>
      <c r="H309" t="s">
        <v>410</v>
      </c>
      <c r="I309" t="s">
        <v>410</v>
      </c>
      <c r="K309" s="2">
        <v>0.634722222222203</v>
      </c>
      <c r="L309" s="3">
        <f t="shared" si="24"/>
        <v>323.6347222222222</v>
      </c>
      <c r="M309" t="s">
        <v>410</v>
      </c>
      <c r="N309" t="s">
        <v>410</v>
      </c>
    </row>
    <row r="310" spans="1:14" ht="12.75">
      <c r="A310" t="s">
        <v>253</v>
      </c>
      <c r="B310" s="1">
        <v>36848</v>
      </c>
      <c r="C310" s="2">
        <v>0.6390856481481482</v>
      </c>
      <c r="D310" t="s">
        <v>402</v>
      </c>
      <c r="E310">
        <v>0.68</v>
      </c>
      <c r="F310">
        <v>10.7487</v>
      </c>
      <c r="G310" t="s">
        <v>403</v>
      </c>
      <c r="H310">
        <v>1.675</v>
      </c>
      <c r="I310">
        <v>132.1198</v>
      </c>
      <c r="K310" s="2">
        <v>0.636805555555536</v>
      </c>
      <c r="L310" s="3">
        <f t="shared" si="24"/>
        <v>323.63680555555555</v>
      </c>
      <c r="M310">
        <f t="shared" si="25"/>
        <v>497.8089895879727</v>
      </c>
      <c r="N310">
        <f>(277-103)/(-62+(AVERAGE($P$207,$P$367)))*I310+277-((277-103)/(-62+(AVERAGE($P$207,$P$367)))*220)</f>
        <v>183.0895865730738</v>
      </c>
    </row>
    <row r="311" spans="1:14" ht="12.75">
      <c r="A311" t="s">
        <v>254</v>
      </c>
      <c r="B311" s="1">
        <v>36848</v>
      </c>
      <c r="C311" s="2">
        <v>0.6411805555555555</v>
      </c>
      <c r="D311" t="s">
        <v>402</v>
      </c>
      <c r="E311">
        <v>0.68</v>
      </c>
      <c r="F311">
        <v>10.7295</v>
      </c>
      <c r="G311" t="s">
        <v>403</v>
      </c>
      <c r="H311">
        <v>1.675</v>
      </c>
      <c r="I311">
        <v>138.3058</v>
      </c>
      <c r="K311" s="2">
        <v>0.638888888888869</v>
      </c>
      <c r="L311" s="3">
        <f t="shared" si="24"/>
        <v>323.63888888888886</v>
      </c>
      <c r="M311">
        <f t="shared" si="25"/>
        <v>496.9197720453779</v>
      </c>
      <c r="N311">
        <f>(277-103)/(-62+(AVERAGE($P$207,$P$367)))*I311+277-((277-103)/(-62+(AVERAGE($P$207,$P$367)))*220)</f>
        <v>189.7000610310173</v>
      </c>
    </row>
    <row r="312" spans="1:14" ht="12.75">
      <c r="A312" t="s">
        <v>255</v>
      </c>
      <c r="B312" s="1">
        <v>36848</v>
      </c>
      <c r="C312" s="2">
        <v>0.6433217592592593</v>
      </c>
      <c r="D312" t="s">
        <v>402</v>
      </c>
      <c r="E312">
        <v>0.683</v>
      </c>
      <c r="F312">
        <v>10.081</v>
      </c>
      <c r="G312" t="s">
        <v>403</v>
      </c>
      <c r="H312">
        <v>1.678</v>
      </c>
      <c r="I312">
        <v>140.0889</v>
      </c>
      <c r="K312" s="2">
        <v>0.640972222222202</v>
      </c>
      <c r="L312" s="3">
        <f t="shared" si="24"/>
        <v>323.6409722222222</v>
      </c>
      <c r="M312">
        <f t="shared" si="25"/>
        <v>466.8855232759639</v>
      </c>
      <c r="N312">
        <f>(277-103)/(-62+(AVERAGE($P$207,$P$367)))*I312+277-((277-103)/(-62+(AVERAGE($P$207,$P$367)))*220)</f>
        <v>191.6055147985503</v>
      </c>
    </row>
    <row r="313" spans="1:14" ht="12.75">
      <c r="A313" t="s">
        <v>410</v>
      </c>
      <c r="B313" s="1">
        <v>36848</v>
      </c>
      <c r="C313">
        <f>AVERAGE(C312,C314)</f>
        <v>0.6453761574074075</v>
      </c>
      <c r="D313" t="s">
        <v>402</v>
      </c>
      <c r="E313" t="s">
        <v>410</v>
      </c>
      <c r="F313" t="s">
        <v>410</v>
      </c>
      <c r="G313" t="s">
        <v>403</v>
      </c>
      <c r="H313" t="s">
        <v>410</v>
      </c>
      <c r="I313" t="s">
        <v>410</v>
      </c>
      <c r="K313" s="2">
        <v>0.643055555555535</v>
      </c>
      <c r="L313" s="3">
        <f t="shared" si="24"/>
        <v>323.6430555555555</v>
      </c>
      <c r="M313" t="s">
        <v>410</v>
      </c>
      <c r="N313" t="s">
        <v>410</v>
      </c>
    </row>
    <row r="314" spans="1:14" ht="12.75">
      <c r="A314" t="s">
        <v>256</v>
      </c>
      <c r="B314" s="1">
        <v>36848</v>
      </c>
      <c r="C314" s="2">
        <v>0.6474305555555556</v>
      </c>
      <c r="D314" t="s">
        <v>402</v>
      </c>
      <c r="E314">
        <v>0.68</v>
      </c>
      <c r="F314">
        <v>10.9104</v>
      </c>
      <c r="G314" t="s">
        <v>403</v>
      </c>
      <c r="H314">
        <v>1.673</v>
      </c>
      <c r="I314">
        <v>138.1251</v>
      </c>
      <c r="K314" s="2">
        <v>0.645138888888868</v>
      </c>
      <c r="L314" s="3">
        <f t="shared" si="24"/>
        <v>323.6451388888889</v>
      </c>
      <c r="M314">
        <f t="shared" si="25"/>
        <v>505.2978685795136</v>
      </c>
      <c r="N314">
        <f>(277-103)/(-62+(AVERAGE($P$207,$P$367)))*I314+277-((277-103)/(-62+(AVERAGE($P$207,$P$367)))*220)</f>
        <v>189.50696165588795</v>
      </c>
    </row>
    <row r="315" spans="1:14" ht="12.75">
      <c r="A315" t="s">
        <v>410</v>
      </c>
      <c r="B315" s="1">
        <v>36848</v>
      </c>
      <c r="C315">
        <f>AVERAGE(C314,C316)</f>
        <v>0.6495486111111112</v>
      </c>
      <c r="D315" t="s">
        <v>402</v>
      </c>
      <c r="E315" t="s">
        <v>410</v>
      </c>
      <c r="F315" t="s">
        <v>410</v>
      </c>
      <c r="G315" t="s">
        <v>403</v>
      </c>
      <c r="H315" t="s">
        <v>410</v>
      </c>
      <c r="I315" t="s">
        <v>410</v>
      </c>
      <c r="K315" s="2">
        <v>0.647222222222201</v>
      </c>
      <c r="L315" s="3">
        <f t="shared" si="24"/>
        <v>323.6472222222222</v>
      </c>
      <c r="M315" t="s">
        <v>410</v>
      </c>
      <c r="N315" t="s">
        <v>410</v>
      </c>
    </row>
    <row r="316" spans="1:14" ht="12.75">
      <c r="A316" t="s">
        <v>257</v>
      </c>
      <c r="B316" s="1">
        <v>36848</v>
      </c>
      <c r="C316" s="2">
        <v>0.6516666666666667</v>
      </c>
      <c r="D316" t="s">
        <v>402</v>
      </c>
      <c r="E316">
        <v>0.68</v>
      </c>
      <c r="F316">
        <v>12.2448</v>
      </c>
      <c r="G316" t="s">
        <v>403</v>
      </c>
      <c r="H316">
        <v>1.675</v>
      </c>
      <c r="I316">
        <v>143.6737</v>
      </c>
      <c r="K316" s="2">
        <v>0.649305555555534</v>
      </c>
      <c r="L316" s="3">
        <f t="shared" si="24"/>
        <v>323.64930555555554</v>
      </c>
      <c r="M316">
        <f t="shared" si="25"/>
        <v>567.0984877898544</v>
      </c>
      <c r="N316">
        <f aca="true" t="shared" si="28" ref="N316:N336">(277-103)/(-62+(AVERAGE($P$207,$P$367)))*I316+277-((277-103)/(-62+(AVERAGE($P$207,$P$367)))*220)</f>
        <v>195.4362986389699</v>
      </c>
    </row>
    <row r="317" spans="1:14" ht="12.75">
      <c r="A317" t="s">
        <v>258</v>
      </c>
      <c r="B317" s="1">
        <v>36848</v>
      </c>
      <c r="C317" s="2">
        <v>0.6536921296296296</v>
      </c>
      <c r="D317" t="s">
        <v>402</v>
      </c>
      <c r="E317">
        <v>0.678</v>
      </c>
      <c r="F317">
        <v>10.2018</v>
      </c>
      <c r="G317" t="s">
        <v>403</v>
      </c>
      <c r="H317">
        <v>1.673</v>
      </c>
      <c r="I317">
        <v>149.2856</v>
      </c>
      <c r="K317" s="2">
        <v>0.651388888888867</v>
      </c>
      <c r="L317" s="3">
        <f t="shared" si="24"/>
        <v>323.65138888888885</v>
      </c>
      <c r="M317">
        <f t="shared" si="25"/>
        <v>472.4801836481231</v>
      </c>
      <c r="N317">
        <f t="shared" si="28"/>
        <v>201.43327917736838</v>
      </c>
    </row>
    <row r="318" spans="1:14" ht="12.75">
      <c r="A318" t="s">
        <v>259</v>
      </c>
      <c r="B318" s="1">
        <v>36848</v>
      </c>
      <c r="C318" s="2">
        <v>0.655775462962963</v>
      </c>
      <c r="D318" t="s">
        <v>402</v>
      </c>
      <c r="E318">
        <v>0.678</v>
      </c>
      <c r="F318">
        <v>10.1475</v>
      </c>
      <c r="G318" t="s">
        <v>403</v>
      </c>
      <c r="H318">
        <v>1.673</v>
      </c>
      <c r="I318">
        <v>144.4474</v>
      </c>
      <c r="K318" s="2">
        <v>0.6534722222222</v>
      </c>
      <c r="L318" s="3">
        <f t="shared" si="24"/>
        <v>323.6534722222222</v>
      </c>
      <c r="M318">
        <f t="shared" si="25"/>
        <v>469.96536528547205</v>
      </c>
      <c r="N318">
        <f t="shared" si="28"/>
        <v>196.26308882456817</v>
      </c>
    </row>
    <row r="319" spans="1:14" ht="12.75">
      <c r="A319" t="s">
        <v>260</v>
      </c>
      <c r="B319" s="1">
        <v>36848</v>
      </c>
      <c r="C319" s="2">
        <v>0.6578587962962963</v>
      </c>
      <c r="D319" t="s">
        <v>402</v>
      </c>
      <c r="E319">
        <v>0.678</v>
      </c>
      <c r="F319">
        <v>11.2719</v>
      </c>
      <c r="G319" t="s">
        <v>403</v>
      </c>
      <c r="H319">
        <v>1.673</v>
      </c>
      <c r="I319">
        <v>147.0577</v>
      </c>
      <c r="K319" s="2">
        <v>0.655555555555533</v>
      </c>
      <c r="L319" s="3">
        <f t="shared" si="24"/>
        <v>323.6555555555555</v>
      </c>
      <c r="M319">
        <f t="shared" si="25"/>
        <v>522.0401676236819</v>
      </c>
      <c r="N319">
        <f t="shared" si="28"/>
        <v>199.05250387105542</v>
      </c>
    </row>
    <row r="320" spans="1:14" ht="12.75">
      <c r="A320" t="s">
        <v>261</v>
      </c>
      <c r="B320" s="1">
        <v>36848</v>
      </c>
      <c r="C320" s="2">
        <v>0.6599421296296296</v>
      </c>
      <c r="D320" t="s">
        <v>402</v>
      </c>
      <c r="E320">
        <v>0.678</v>
      </c>
      <c r="F320">
        <v>10.7813</v>
      </c>
      <c r="G320" t="s">
        <v>403</v>
      </c>
      <c r="H320">
        <v>1.671</v>
      </c>
      <c r="I320">
        <v>152.1947</v>
      </c>
      <c r="K320" s="2">
        <v>0.657638888888866</v>
      </c>
      <c r="L320" s="3">
        <f t="shared" si="24"/>
        <v>323.65763888888887</v>
      </c>
      <c r="M320">
        <f t="shared" si="25"/>
        <v>499.3188068738368</v>
      </c>
      <c r="N320">
        <f t="shared" si="28"/>
        <v>204.5419974517951</v>
      </c>
    </row>
    <row r="321" spans="1:14" ht="12.75">
      <c r="A321" t="s">
        <v>262</v>
      </c>
      <c r="B321" s="1">
        <v>36848</v>
      </c>
      <c r="C321" s="2">
        <v>0.6620254629629629</v>
      </c>
      <c r="D321" t="s">
        <v>402</v>
      </c>
      <c r="E321">
        <v>0.68</v>
      </c>
      <c r="F321">
        <v>10.827</v>
      </c>
      <c r="G321" t="s">
        <v>403</v>
      </c>
      <c r="H321">
        <v>1.673</v>
      </c>
      <c r="I321">
        <v>155.1526</v>
      </c>
      <c r="K321" s="2">
        <v>0.659722222222199</v>
      </c>
      <c r="L321" s="3">
        <f t="shared" si="24"/>
        <v>323.6597222222222</v>
      </c>
      <c r="M321">
        <f t="shared" si="25"/>
        <v>501.43532987886726</v>
      </c>
      <c r="N321">
        <f t="shared" si="28"/>
        <v>207.7028643123109</v>
      </c>
    </row>
    <row r="322" spans="1:14" ht="12.75">
      <c r="A322" t="s">
        <v>263</v>
      </c>
      <c r="B322" s="1">
        <v>36848</v>
      </c>
      <c r="C322" s="2">
        <v>0.6641087962962963</v>
      </c>
      <c r="D322" t="s">
        <v>402</v>
      </c>
      <c r="E322">
        <v>0.68</v>
      </c>
      <c r="F322">
        <v>9.9868</v>
      </c>
      <c r="G322" t="s">
        <v>403</v>
      </c>
      <c r="H322">
        <v>1.673</v>
      </c>
      <c r="I322">
        <v>149.2846</v>
      </c>
      <c r="K322" s="2">
        <v>0.661805555555532</v>
      </c>
      <c r="L322" s="3">
        <f t="shared" si="24"/>
        <v>323.66180555555553</v>
      </c>
      <c r="M322">
        <f t="shared" si="25"/>
        <v>462.52279970760804</v>
      </c>
      <c r="N322">
        <f t="shared" si="28"/>
        <v>201.432210558801</v>
      </c>
    </row>
    <row r="323" spans="1:14" ht="12.75">
      <c r="A323" t="s">
        <v>264</v>
      </c>
      <c r="B323" s="1">
        <v>36848</v>
      </c>
      <c r="C323" s="2">
        <v>0.6661921296296297</v>
      </c>
      <c r="D323" t="s">
        <v>402</v>
      </c>
      <c r="E323">
        <v>0.68</v>
      </c>
      <c r="F323">
        <v>12.0805</v>
      </c>
      <c r="G323" t="s">
        <v>403</v>
      </c>
      <c r="H323">
        <v>1.673</v>
      </c>
      <c r="I323">
        <v>160.9918</v>
      </c>
      <c r="K323" s="2">
        <v>0.663888888888865</v>
      </c>
      <c r="L323" s="3">
        <f t="shared" si="24"/>
        <v>323.6638888888889</v>
      </c>
      <c r="M323">
        <f t="shared" si="25"/>
        <v>559.4891939227539</v>
      </c>
      <c r="N323">
        <f t="shared" si="28"/>
        <v>213.94274185107975</v>
      </c>
    </row>
    <row r="324" spans="1:14" ht="12.75">
      <c r="A324" t="s">
        <v>265</v>
      </c>
      <c r="B324" s="1">
        <v>36848</v>
      </c>
      <c r="C324" s="2">
        <v>0.668275462962963</v>
      </c>
      <c r="D324" t="s">
        <v>402</v>
      </c>
      <c r="E324">
        <v>0.685</v>
      </c>
      <c r="F324">
        <v>10.6996</v>
      </c>
      <c r="G324" t="s">
        <v>403</v>
      </c>
      <c r="H324">
        <v>1.678</v>
      </c>
      <c r="I324">
        <v>157.5229</v>
      </c>
      <c r="K324" s="2">
        <v>0.665972222222197</v>
      </c>
      <c r="L324" s="3">
        <f t="shared" si="24"/>
        <v>323.6659722222222</v>
      </c>
      <c r="M324">
        <f t="shared" si="25"/>
        <v>495.53500097644115</v>
      </c>
      <c r="N324">
        <f t="shared" si="28"/>
        <v>210.2358109026219</v>
      </c>
    </row>
    <row r="325" spans="1:14" ht="12.75">
      <c r="A325" t="s">
        <v>266</v>
      </c>
      <c r="B325" s="1">
        <v>36848</v>
      </c>
      <c r="C325" s="2">
        <v>0.6704282407407408</v>
      </c>
      <c r="D325" t="s">
        <v>402</v>
      </c>
      <c r="E325">
        <v>0.678</v>
      </c>
      <c r="F325">
        <v>9.8049</v>
      </c>
      <c r="G325" t="s">
        <v>403</v>
      </c>
      <c r="H325">
        <v>1.673</v>
      </c>
      <c r="I325">
        <v>173.468</v>
      </c>
      <c r="K325" s="2">
        <v>0.66805555555553</v>
      </c>
      <c r="L325" s="3">
        <f t="shared" si="24"/>
        <v>323.66805555555555</v>
      </c>
      <c r="M325">
        <f t="shared" si="25"/>
        <v>454.09838975979545</v>
      </c>
      <c r="N325">
        <f t="shared" si="28"/>
        <v>227.27504082168986</v>
      </c>
    </row>
    <row r="326" spans="1:14" ht="12.75">
      <c r="A326" t="s">
        <v>267</v>
      </c>
      <c r="B326" s="1">
        <v>36848</v>
      </c>
      <c r="C326" s="2">
        <v>0.6725115740740741</v>
      </c>
      <c r="D326" t="s">
        <v>402</v>
      </c>
      <c r="E326">
        <v>0.68</v>
      </c>
      <c r="F326">
        <v>10.3528</v>
      </c>
      <c r="G326" t="s">
        <v>403</v>
      </c>
      <c r="H326">
        <v>1.673</v>
      </c>
      <c r="I326">
        <v>165.7221</v>
      </c>
      <c r="K326" s="2">
        <v>0.670138888888863</v>
      </c>
      <c r="L326" s="3">
        <f aca="true" t="shared" si="29" ref="L326:L389">B326-DATE(1999,12,31)+K326</f>
        <v>323.67013888888886</v>
      </c>
      <c r="M326">
        <f t="shared" si="25"/>
        <v>479.47350911332205</v>
      </c>
      <c r="N326">
        <f t="shared" si="28"/>
        <v>218.99762826045736</v>
      </c>
    </row>
    <row r="327" spans="1:14" ht="12.75">
      <c r="A327" t="s">
        <v>268</v>
      </c>
      <c r="B327" s="1">
        <v>36848</v>
      </c>
      <c r="C327" s="2">
        <v>0.674537037037037</v>
      </c>
      <c r="D327" t="s">
        <v>402</v>
      </c>
      <c r="E327">
        <v>0.678</v>
      </c>
      <c r="F327">
        <v>10.3035</v>
      </c>
      <c r="G327" t="s">
        <v>403</v>
      </c>
      <c r="H327">
        <v>1.671</v>
      </c>
      <c r="I327">
        <v>166.5229</v>
      </c>
      <c r="K327" s="2">
        <v>0.672222222222196</v>
      </c>
      <c r="L327" s="3">
        <f t="shared" si="29"/>
        <v>323.6722222222222</v>
      </c>
      <c r="M327">
        <f t="shared" si="25"/>
        <v>477.19025781905503</v>
      </c>
      <c r="N327">
        <f t="shared" si="28"/>
        <v>219.8533780092322</v>
      </c>
    </row>
    <row r="328" spans="1:14" ht="12.75">
      <c r="A328" t="s">
        <v>269</v>
      </c>
      <c r="B328" s="1">
        <v>36848</v>
      </c>
      <c r="C328" s="2">
        <v>0.6766203703703703</v>
      </c>
      <c r="D328" t="s">
        <v>402</v>
      </c>
      <c r="E328">
        <v>0.68</v>
      </c>
      <c r="F328">
        <v>10.644</v>
      </c>
      <c r="G328" t="s">
        <v>403</v>
      </c>
      <c r="H328">
        <v>1.673</v>
      </c>
      <c r="I328">
        <v>155.7153</v>
      </c>
      <c r="K328" s="2">
        <v>0.674305555555529</v>
      </c>
      <c r="L328" s="3">
        <f t="shared" si="29"/>
        <v>323.6743055555555</v>
      </c>
      <c r="M328">
        <f t="shared" si="25"/>
        <v>492.9599751760103</v>
      </c>
      <c r="N328">
        <f t="shared" si="28"/>
        <v>208.30417598018755</v>
      </c>
    </row>
    <row r="329" spans="1:14" ht="12.75">
      <c r="A329" t="s">
        <v>270</v>
      </c>
      <c r="B329" s="1">
        <v>36848</v>
      </c>
      <c r="C329" s="2">
        <v>0.6787037037037037</v>
      </c>
      <c r="D329" t="s">
        <v>402</v>
      </c>
      <c r="E329">
        <v>0.68</v>
      </c>
      <c r="F329">
        <v>10.7117</v>
      </c>
      <c r="G329" t="s">
        <v>403</v>
      </c>
      <c r="H329">
        <v>1.673</v>
      </c>
      <c r="I329">
        <v>155.8036</v>
      </c>
      <c r="K329" s="2">
        <v>0.676388888888862</v>
      </c>
      <c r="L329" s="3">
        <f t="shared" si="29"/>
        <v>323.6763888888889</v>
      </c>
      <c r="M329">
        <f t="shared" si="25"/>
        <v>496.0953932819306</v>
      </c>
      <c r="N329">
        <f t="shared" si="28"/>
        <v>208.3985349996891</v>
      </c>
    </row>
    <row r="330" spans="1:14" ht="12.75">
      <c r="A330" t="s">
        <v>271</v>
      </c>
      <c r="B330" s="1">
        <v>36848</v>
      </c>
      <c r="C330" s="2">
        <v>0.680787037037037</v>
      </c>
      <c r="D330" t="s">
        <v>402</v>
      </c>
      <c r="E330">
        <v>0.68</v>
      </c>
      <c r="F330">
        <v>9.7889</v>
      </c>
      <c r="G330" t="s">
        <v>403</v>
      </c>
      <c r="H330">
        <v>1.673</v>
      </c>
      <c r="I330">
        <v>161.3609</v>
      </c>
      <c r="K330" s="2">
        <v>0.678472222222195</v>
      </c>
      <c r="L330" s="3">
        <f t="shared" si="29"/>
        <v>323.6784722222222</v>
      </c>
      <c r="M330">
        <f t="shared" si="25"/>
        <v>453.35737514096644</v>
      </c>
      <c r="N330">
        <f t="shared" si="28"/>
        <v>214.33716896430747</v>
      </c>
    </row>
    <row r="331" spans="1:14" ht="12.75">
      <c r="A331" t="s">
        <v>272</v>
      </c>
      <c r="B331" s="1">
        <v>36848</v>
      </c>
      <c r="C331" s="2">
        <v>0.6828819444444445</v>
      </c>
      <c r="D331" t="s">
        <v>402</v>
      </c>
      <c r="E331">
        <v>0.68</v>
      </c>
      <c r="F331">
        <v>10.5133</v>
      </c>
      <c r="G331" t="s">
        <v>403</v>
      </c>
      <c r="H331">
        <v>1.673</v>
      </c>
      <c r="I331">
        <v>165.5067</v>
      </c>
      <c r="K331" s="2">
        <v>0.680555555555528</v>
      </c>
      <c r="L331" s="3">
        <f t="shared" si="29"/>
        <v>323.68055555555554</v>
      </c>
      <c r="M331">
        <f t="shared" si="25"/>
        <v>486.90681200845063</v>
      </c>
      <c r="N331">
        <f t="shared" si="28"/>
        <v>218.76744782103913</v>
      </c>
    </row>
    <row r="332" spans="1:14" ht="12.75">
      <c r="A332" t="s">
        <v>273</v>
      </c>
      <c r="B332" s="1">
        <v>36848</v>
      </c>
      <c r="C332" s="2">
        <v>0.6849652777777777</v>
      </c>
      <c r="D332" t="s">
        <v>402</v>
      </c>
      <c r="E332">
        <v>0.68</v>
      </c>
      <c r="F332">
        <v>9.74</v>
      </c>
      <c r="G332" t="s">
        <v>403</v>
      </c>
      <c r="H332">
        <v>1.671</v>
      </c>
      <c r="I332">
        <v>166.2289</v>
      </c>
      <c r="K332" s="2">
        <v>0.682638888888861</v>
      </c>
      <c r="L332" s="3">
        <f t="shared" si="29"/>
        <v>323.68263888888885</v>
      </c>
      <c r="M332">
        <f t="shared" si="25"/>
        <v>451.0926492121703</v>
      </c>
      <c r="N332">
        <f t="shared" si="28"/>
        <v>219.53920415041625</v>
      </c>
    </row>
    <row r="333" spans="1:14" ht="12.75">
      <c r="A333" t="s">
        <v>274</v>
      </c>
      <c r="B333" s="1">
        <v>36848</v>
      </c>
      <c r="C333" s="2">
        <v>0.6871064814814815</v>
      </c>
      <c r="D333" t="s">
        <v>402</v>
      </c>
      <c r="E333">
        <v>0.68</v>
      </c>
      <c r="F333">
        <v>10.9113</v>
      </c>
      <c r="G333" t="s">
        <v>403</v>
      </c>
      <c r="H333">
        <v>1.671</v>
      </c>
      <c r="I333">
        <v>165.613</v>
      </c>
      <c r="K333" s="2">
        <v>0.684722222222194</v>
      </c>
      <c r="L333" s="3">
        <f t="shared" si="29"/>
        <v>323.6847222222222</v>
      </c>
      <c r="M333">
        <f t="shared" si="25"/>
        <v>505.3395506518228</v>
      </c>
      <c r="N333">
        <f t="shared" si="28"/>
        <v>218.88104197475388</v>
      </c>
    </row>
    <row r="334" spans="1:14" ht="12.75">
      <c r="A334" t="s">
        <v>275</v>
      </c>
      <c r="B334" s="1">
        <v>36848</v>
      </c>
      <c r="C334" s="2">
        <v>0.6891319444444445</v>
      </c>
      <c r="D334" t="s">
        <v>402</v>
      </c>
      <c r="E334">
        <v>0.68</v>
      </c>
      <c r="F334">
        <v>10.1728</v>
      </c>
      <c r="G334" t="s">
        <v>403</v>
      </c>
      <c r="H334">
        <v>1.671</v>
      </c>
      <c r="I334">
        <v>168.4373</v>
      </c>
      <c r="K334" s="2">
        <v>0.686805555555527</v>
      </c>
      <c r="L334" s="3">
        <f t="shared" si="29"/>
        <v>323.6868055555555</v>
      </c>
      <c r="M334">
        <f t="shared" si="25"/>
        <v>471.1370946514955</v>
      </c>
      <c r="N334">
        <f t="shared" si="28"/>
        <v>221.89914139466492</v>
      </c>
    </row>
    <row r="335" spans="1:14" ht="12.75">
      <c r="A335" t="s">
        <v>276</v>
      </c>
      <c r="B335" s="1">
        <v>36848</v>
      </c>
      <c r="C335" s="2">
        <v>0.6912152777777778</v>
      </c>
      <c r="D335" t="s">
        <v>402</v>
      </c>
      <c r="E335">
        <v>0.68</v>
      </c>
      <c r="F335">
        <v>10.6052</v>
      </c>
      <c r="G335" t="s">
        <v>403</v>
      </c>
      <c r="H335">
        <v>1.671</v>
      </c>
      <c r="I335">
        <v>169.6842</v>
      </c>
      <c r="K335" s="2">
        <v>0.68888888888886</v>
      </c>
      <c r="L335" s="3">
        <f t="shared" si="29"/>
        <v>323.68888888888887</v>
      </c>
      <c r="M335">
        <f t="shared" si="25"/>
        <v>491.1630147253499</v>
      </c>
      <c r="N335">
        <f t="shared" si="28"/>
        <v>223.23160188635745</v>
      </c>
    </row>
    <row r="336" spans="1:14" ht="12.75">
      <c r="A336" t="s">
        <v>277</v>
      </c>
      <c r="B336" s="1">
        <v>36848</v>
      </c>
      <c r="C336" s="2">
        <v>0.6932986111111111</v>
      </c>
      <c r="D336" t="s">
        <v>402</v>
      </c>
      <c r="E336">
        <v>0.68</v>
      </c>
      <c r="F336">
        <v>9.9607</v>
      </c>
      <c r="G336" t="s">
        <v>403</v>
      </c>
      <c r="H336">
        <v>1.671</v>
      </c>
      <c r="I336">
        <v>167.2889</v>
      </c>
      <c r="K336" s="2">
        <v>0.690972222222193</v>
      </c>
      <c r="L336" s="3">
        <f t="shared" si="29"/>
        <v>323.6909722222222</v>
      </c>
      <c r="M336">
        <f t="shared" si="25"/>
        <v>461.3140196106431</v>
      </c>
      <c r="N336">
        <f t="shared" si="28"/>
        <v>220.67193983186144</v>
      </c>
    </row>
    <row r="337" spans="1:14" ht="12.75">
      <c r="A337" t="s">
        <v>410</v>
      </c>
      <c r="B337" s="1">
        <v>36848</v>
      </c>
      <c r="C337">
        <f>AVERAGE(C336,C338)</f>
        <v>0.6954108796296297</v>
      </c>
      <c r="D337" t="s">
        <v>402</v>
      </c>
      <c r="E337" t="s">
        <v>410</v>
      </c>
      <c r="F337" t="s">
        <v>410</v>
      </c>
      <c r="G337" t="s">
        <v>403</v>
      </c>
      <c r="H337" t="s">
        <v>410</v>
      </c>
      <c r="I337" t="s">
        <v>410</v>
      </c>
      <c r="K337" s="2">
        <v>0.693055555555526</v>
      </c>
      <c r="L337" s="3">
        <f t="shared" si="29"/>
        <v>323.69305555555553</v>
      </c>
      <c r="M337" t="s">
        <v>410</v>
      </c>
      <c r="N337" t="s">
        <v>410</v>
      </c>
    </row>
    <row r="338" spans="1:14" ht="12.75">
      <c r="A338" t="s">
        <v>278</v>
      </c>
      <c r="B338" s="1">
        <v>36848</v>
      </c>
      <c r="C338" s="2">
        <v>0.6975231481481482</v>
      </c>
      <c r="D338" t="s">
        <v>402</v>
      </c>
      <c r="E338">
        <v>0.68</v>
      </c>
      <c r="F338">
        <v>10.7148</v>
      </c>
      <c r="G338" t="s">
        <v>403</v>
      </c>
      <c r="H338">
        <v>1.671</v>
      </c>
      <c r="I338">
        <v>166.612</v>
      </c>
      <c r="K338" s="2">
        <v>0.695138888888859</v>
      </c>
      <c r="L338" s="3">
        <f t="shared" si="29"/>
        <v>323.69513888888883</v>
      </c>
      <c r="M338">
        <f aca="true" t="shared" si="30" ref="M338:M364">500*F338/AVERAGE($Q$367,$Q$207)</f>
        <v>496.2389648643288</v>
      </c>
      <c r="N338">
        <f>(277-103)/(-62+(AVERAGE($P$207,$P$367)))*I338+277-((277-103)/(-62+(AVERAGE($P$207,$P$367)))*220)</f>
        <v>219.94859192358763</v>
      </c>
    </row>
    <row r="339" spans="1:14" ht="12.75">
      <c r="A339" t="s">
        <v>279</v>
      </c>
      <c r="B339" s="1">
        <v>36848</v>
      </c>
      <c r="C339" s="2">
        <v>0.6995601851851853</v>
      </c>
      <c r="D339" t="s">
        <v>402</v>
      </c>
      <c r="E339">
        <v>0.68</v>
      </c>
      <c r="F339">
        <v>11.0773</v>
      </c>
      <c r="G339" t="s">
        <v>403</v>
      </c>
      <c r="H339">
        <v>1.671</v>
      </c>
      <c r="I339">
        <v>165.858</v>
      </c>
      <c r="K339" s="2">
        <v>0.697222222222192</v>
      </c>
      <c r="L339" s="3">
        <f t="shared" si="29"/>
        <v>323.6972222222222</v>
      </c>
      <c r="M339">
        <f t="shared" si="30"/>
        <v>513.0275773221739</v>
      </c>
      <c r="N339">
        <f>(277-103)/(-62+(AVERAGE($P$207,$P$367)))*I339+277-((277-103)/(-62+(AVERAGE($P$207,$P$367)))*220)</f>
        <v>219.14285352376714</v>
      </c>
    </row>
    <row r="340" spans="1:14" ht="12.75">
      <c r="A340" t="s">
        <v>410</v>
      </c>
      <c r="B340" s="1">
        <v>36848</v>
      </c>
      <c r="C340">
        <f>AVERAGE(C339,C341)</f>
        <v>0.7016435185185186</v>
      </c>
      <c r="D340" t="s">
        <v>402</v>
      </c>
      <c r="E340" t="s">
        <v>410</v>
      </c>
      <c r="F340" t="s">
        <v>410</v>
      </c>
      <c r="G340" t="s">
        <v>403</v>
      </c>
      <c r="H340" t="s">
        <v>410</v>
      </c>
      <c r="I340" t="s">
        <v>410</v>
      </c>
      <c r="K340" s="2">
        <v>0.699305555555525</v>
      </c>
      <c r="L340" s="3">
        <f t="shared" si="29"/>
        <v>323.6993055555555</v>
      </c>
      <c r="M340" t="s">
        <v>410</v>
      </c>
      <c r="N340" t="s">
        <v>410</v>
      </c>
    </row>
    <row r="341" spans="1:14" ht="12.75">
      <c r="A341" t="s">
        <v>280</v>
      </c>
      <c r="B341" s="1">
        <v>36848</v>
      </c>
      <c r="C341" s="2">
        <v>0.7037268518518518</v>
      </c>
      <c r="D341" t="s">
        <v>402</v>
      </c>
      <c r="E341">
        <v>0.68</v>
      </c>
      <c r="F341">
        <v>10.5845</v>
      </c>
      <c r="G341" t="s">
        <v>403</v>
      </c>
      <c r="H341">
        <v>1.67</v>
      </c>
      <c r="I341">
        <v>169.0395</v>
      </c>
      <c r="K341" s="2">
        <v>0.701388888888858</v>
      </c>
      <c r="L341" s="3">
        <f t="shared" si="29"/>
        <v>323.70138888888886</v>
      </c>
      <c r="M341">
        <f t="shared" si="30"/>
        <v>490.2043270622398</v>
      </c>
      <c r="N341">
        <f>(277-103)/(-62+(AVERAGE($P$207,$P$367)))*I341+277-((277-103)/(-62+(AVERAGE($P$207,$P$367)))*220)</f>
        <v>222.5426634959539</v>
      </c>
    </row>
    <row r="342" spans="1:14" ht="12.75">
      <c r="A342" t="s">
        <v>281</v>
      </c>
      <c r="B342" s="1">
        <v>36848</v>
      </c>
      <c r="C342" s="2">
        <v>0.7058101851851851</v>
      </c>
      <c r="D342" t="s">
        <v>402</v>
      </c>
      <c r="E342">
        <v>0.68</v>
      </c>
      <c r="F342">
        <v>10.1028</v>
      </c>
      <c r="G342" t="s">
        <v>403</v>
      </c>
      <c r="H342">
        <v>1.671</v>
      </c>
      <c r="I342">
        <v>164.4906</v>
      </c>
      <c r="K342" s="2">
        <v>0.703472222222191</v>
      </c>
      <c r="L342" s="3">
        <f t="shared" si="29"/>
        <v>323.7034722222222</v>
      </c>
      <c r="M342">
        <f t="shared" si="30"/>
        <v>467.8951556941185</v>
      </c>
      <c r="N342">
        <f>(277-103)/(-62+(AVERAGE($P$207,$P$367)))*I342+277-((277-103)/(-62+(AVERAGE($P$207,$P$367)))*220)</f>
        <v>217.68162449470287</v>
      </c>
    </row>
    <row r="343" spans="1:14" ht="12.75">
      <c r="A343" t="s">
        <v>410</v>
      </c>
      <c r="B343" s="1">
        <v>36848</v>
      </c>
      <c r="C343">
        <f>AVERAGE(C342,C344)</f>
        <v>0.7078935185185184</v>
      </c>
      <c r="D343" t="s">
        <v>402</v>
      </c>
      <c r="E343" t="s">
        <v>410</v>
      </c>
      <c r="F343" t="s">
        <v>410</v>
      </c>
      <c r="G343" t="s">
        <v>403</v>
      </c>
      <c r="H343" t="s">
        <v>410</v>
      </c>
      <c r="I343" t="s">
        <v>410</v>
      </c>
      <c r="K343" s="2">
        <v>0.705555555555524</v>
      </c>
      <c r="L343" s="3">
        <f t="shared" si="29"/>
        <v>323.7055555555555</v>
      </c>
      <c r="M343" t="s">
        <v>410</v>
      </c>
      <c r="N343" t="s">
        <v>410</v>
      </c>
    </row>
    <row r="344" spans="1:14" ht="12.75">
      <c r="A344" t="s">
        <v>282</v>
      </c>
      <c r="B344" s="1">
        <v>36848</v>
      </c>
      <c r="C344" s="2">
        <v>0.7099768518518519</v>
      </c>
      <c r="D344" t="s">
        <v>402</v>
      </c>
      <c r="E344">
        <v>0.68</v>
      </c>
      <c r="F344">
        <v>11.7626</v>
      </c>
      <c r="G344" t="s">
        <v>403</v>
      </c>
      <c r="H344">
        <v>1.675</v>
      </c>
      <c r="I344">
        <v>163.4905</v>
      </c>
      <c r="K344" s="2">
        <v>0.707638888888857</v>
      </c>
      <c r="L344" s="3">
        <f t="shared" si="29"/>
        <v>323.7076388888889</v>
      </c>
      <c r="M344">
        <f t="shared" si="30"/>
        <v>544.7661597148947</v>
      </c>
      <c r="N344">
        <f>(277-103)/(-62+(AVERAGE($P$207,$P$367)))*I344+277-((277-103)/(-62+(AVERAGE($P$207,$P$367)))*220)</f>
        <v>216.61289906544494</v>
      </c>
    </row>
    <row r="345" spans="1:14" ht="12.75">
      <c r="A345" t="s">
        <v>410</v>
      </c>
      <c r="B345" s="1">
        <v>36848</v>
      </c>
      <c r="C345">
        <f>AVERAGE(C344,C346)</f>
        <v>0.7120659722222222</v>
      </c>
      <c r="D345" t="s">
        <v>402</v>
      </c>
      <c r="E345" t="s">
        <v>410</v>
      </c>
      <c r="F345" t="s">
        <v>410</v>
      </c>
      <c r="G345" t="s">
        <v>403</v>
      </c>
      <c r="H345" t="s">
        <v>410</v>
      </c>
      <c r="I345" t="s">
        <v>410</v>
      </c>
      <c r="K345" s="2">
        <v>0.70972222222219</v>
      </c>
      <c r="L345" s="3">
        <f t="shared" si="29"/>
        <v>323.7097222222222</v>
      </c>
      <c r="M345" t="s">
        <v>410</v>
      </c>
      <c r="N345" t="s">
        <v>410</v>
      </c>
    </row>
    <row r="346" spans="1:14" ht="12.75">
      <c r="A346" t="s">
        <v>283</v>
      </c>
      <c r="B346" s="1">
        <v>36848</v>
      </c>
      <c r="C346" s="2">
        <v>0.7141550925925926</v>
      </c>
      <c r="D346" t="s">
        <v>402</v>
      </c>
      <c r="E346">
        <v>0.678</v>
      </c>
      <c r="F346">
        <v>10.5672</v>
      </c>
      <c r="G346" t="s">
        <v>403</v>
      </c>
      <c r="H346">
        <v>1.673</v>
      </c>
      <c r="I346">
        <v>190.8374</v>
      </c>
      <c r="K346" s="2">
        <v>0.711805555555523</v>
      </c>
      <c r="L346" s="3">
        <f t="shared" si="29"/>
        <v>323.71180555555554</v>
      </c>
      <c r="M346">
        <f t="shared" si="30"/>
        <v>489.4031050056309</v>
      </c>
      <c r="N346">
        <f>(277-103)/(-62+(AVERAGE($P$207,$P$367)))*I346+277-((277-103)/(-62+(AVERAGE($P$207,$P$367)))*220)</f>
        <v>245.83630416630734</v>
      </c>
    </row>
    <row r="347" spans="1:14" ht="12.75">
      <c r="A347" t="s">
        <v>410</v>
      </c>
      <c r="B347" s="1">
        <v>36848</v>
      </c>
      <c r="C347">
        <f>AVERAGE(C346,C348)</f>
        <v>0.716238425925926</v>
      </c>
      <c r="D347" t="s">
        <v>402</v>
      </c>
      <c r="E347" t="s">
        <v>410</v>
      </c>
      <c r="F347" t="s">
        <v>410</v>
      </c>
      <c r="G347" t="s">
        <v>403</v>
      </c>
      <c r="H347" t="s">
        <v>410</v>
      </c>
      <c r="I347" t="s">
        <v>410</v>
      </c>
      <c r="K347" s="2">
        <v>0.713888888888856</v>
      </c>
      <c r="L347" s="3">
        <f t="shared" si="29"/>
        <v>323.71388888888885</v>
      </c>
      <c r="M347" t="s">
        <v>410</v>
      </c>
      <c r="N347" t="s">
        <v>410</v>
      </c>
    </row>
    <row r="348" spans="1:14" ht="12.75">
      <c r="A348" t="s">
        <v>284</v>
      </c>
      <c r="B348" s="1">
        <v>36848</v>
      </c>
      <c r="C348" s="2">
        <v>0.7183217592592593</v>
      </c>
      <c r="D348" t="s">
        <v>402</v>
      </c>
      <c r="E348">
        <v>0.68</v>
      </c>
      <c r="F348">
        <v>10.6181</v>
      </c>
      <c r="G348" t="s">
        <v>403</v>
      </c>
      <c r="H348">
        <v>1.673</v>
      </c>
      <c r="I348">
        <v>147.8655</v>
      </c>
      <c r="K348" s="2">
        <v>0.715972222222189</v>
      </c>
      <c r="L348" s="3">
        <f t="shared" si="29"/>
        <v>323.7159722222222</v>
      </c>
      <c r="M348">
        <f t="shared" si="30"/>
        <v>491.7604577617808</v>
      </c>
      <c r="N348">
        <f>(277-103)/(-62+(AVERAGE($P$207,$P$367)))*I348+277-((277-103)/(-62+(AVERAGE($P$207,$P$367)))*220)</f>
        <v>199.91573394980207</v>
      </c>
    </row>
    <row r="349" spans="1:14" ht="12.75">
      <c r="A349" t="s">
        <v>285</v>
      </c>
      <c r="B349" s="1">
        <v>36848</v>
      </c>
      <c r="C349" s="2">
        <v>0.7204050925925927</v>
      </c>
      <c r="D349" t="s">
        <v>402</v>
      </c>
      <c r="E349">
        <v>0.68</v>
      </c>
      <c r="F349">
        <v>10.2456</v>
      </c>
      <c r="G349" t="s">
        <v>403</v>
      </c>
      <c r="H349">
        <v>1.671</v>
      </c>
      <c r="I349">
        <v>171.9169</v>
      </c>
      <c r="K349" s="2">
        <v>0.718055555555522</v>
      </c>
      <c r="L349" s="3">
        <f t="shared" si="29"/>
        <v>323.7180555555555</v>
      </c>
      <c r="M349">
        <f t="shared" si="30"/>
        <v>474.5087111671675</v>
      </c>
      <c r="N349">
        <f>(277-103)/(-62+(AVERAGE($P$207,$P$367)))*I349+277-((277-103)/(-62+(AVERAGE($P$207,$P$367)))*220)</f>
        <v>225.61750656179396</v>
      </c>
    </row>
    <row r="350" spans="1:14" ht="12.75">
      <c r="A350" t="s">
        <v>286</v>
      </c>
      <c r="B350" s="1">
        <v>36848</v>
      </c>
      <c r="C350" s="2">
        <v>0.7224884259259259</v>
      </c>
      <c r="D350" t="s">
        <v>402</v>
      </c>
      <c r="E350">
        <v>0.68</v>
      </c>
      <c r="F350">
        <v>10.5671</v>
      </c>
      <c r="G350" t="s">
        <v>403</v>
      </c>
      <c r="H350">
        <v>1.671</v>
      </c>
      <c r="I350">
        <v>170.3161</v>
      </c>
      <c r="K350" s="2">
        <v>0.720138888888855</v>
      </c>
      <c r="L350" s="3">
        <f t="shared" si="29"/>
        <v>323.72013888888887</v>
      </c>
      <c r="M350">
        <f t="shared" si="30"/>
        <v>489.3984736642633</v>
      </c>
      <c r="N350">
        <f>(277-103)/(-62+(AVERAGE($P$207,$P$367)))*I350+277-((277-103)/(-62+(AVERAGE($P$207,$P$367)))*220)</f>
        <v>223.90686195909825</v>
      </c>
    </row>
    <row r="351" spans="1:14" ht="12.75">
      <c r="A351" t="s">
        <v>287</v>
      </c>
      <c r="B351" s="1">
        <v>36848</v>
      </c>
      <c r="C351" s="2">
        <v>0.7245833333333334</v>
      </c>
      <c r="D351" t="s">
        <v>402</v>
      </c>
      <c r="E351">
        <v>0.681</v>
      </c>
      <c r="F351">
        <v>10.1862</v>
      </c>
      <c r="G351" t="s">
        <v>403</v>
      </c>
      <c r="H351">
        <v>1.671</v>
      </c>
      <c r="I351">
        <v>147.6717</v>
      </c>
      <c r="K351" s="2">
        <v>0.722222222222188</v>
      </c>
      <c r="L351" s="3">
        <f t="shared" si="29"/>
        <v>323.7222222222222</v>
      </c>
      <c r="M351">
        <f t="shared" si="30"/>
        <v>471.7576943947647</v>
      </c>
      <c r="N351">
        <f>(277-103)/(-62+(AVERAGE($P$207,$P$367)))*I351+277-((277-103)/(-62+(AVERAGE($P$207,$P$367)))*220)</f>
        <v>199.70863567143965</v>
      </c>
    </row>
    <row r="352" spans="1:14" ht="12.75">
      <c r="A352" t="s">
        <v>410</v>
      </c>
      <c r="B352" s="1">
        <v>36848</v>
      </c>
      <c r="C352">
        <f>AVERAGE(C351,C353)</f>
        <v>0.7266666666666667</v>
      </c>
      <c r="D352" t="s">
        <v>402</v>
      </c>
      <c r="E352" t="s">
        <v>410</v>
      </c>
      <c r="F352" t="s">
        <v>410</v>
      </c>
      <c r="G352" t="s">
        <v>403</v>
      </c>
      <c r="H352" t="s">
        <v>410</v>
      </c>
      <c r="I352" t="s">
        <v>410</v>
      </c>
      <c r="K352" s="2">
        <v>0.724305555555521</v>
      </c>
      <c r="L352" s="3">
        <f t="shared" si="29"/>
        <v>323.72430555555553</v>
      </c>
      <c r="M352" t="s">
        <v>410</v>
      </c>
      <c r="N352" t="s">
        <v>410</v>
      </c>
    </row>
    <row r="353" spans="1:14" ht="12.75">
      <c r="A353" t="s">
        <v>288</v>
      </c>
      <c r="B353" s="1">
        <v>36848</v>
      </c>
      <c r="C353" s="2">
        <v>0.72875</v>
      </c>
      <c r="D353" t="s">
        <v>402</v>
      </c>
      <c r="E353">
        <v>0.68</v>
      </c>
      <c r="F353">
        <v>10.3583</v>
      </c>
      <c r="G353" t="s">
        <v>403</v>
      </c>
      <c r="H353">
        <v>1.673</v>
      </c>
      <c r="I353">
        <v>139.0146</v>
      </c>
      <c r="K353" s="2">
        <v>0.726388888888854</v>
      </c>
      <c r="L353" s="3">
        <f t="shared" si="29"/>
        <v>323.72638888888883</v>
      </c>
      <c r="M353">
        <f t="shared" si="30"/>
        <v>479.7282328885444</v>
      </c>
      <c r="N353">
        <f>(277-103)/(-62+(AVERAGE($P$207,$P$367)))*I353+277-((277-103)/(-62+(AVERAGE($P$207,$P$367)))*220)</f>
        <v>190.45749787159127</v>
      </c>
    </row>
    <row r="354" spans="1:14" ht="12.75">
      <c r="A354" t="s">
        <v>410</v>
      </c>
      <c r="B354" s="1">
        <v>36848</v>
      </c>
      <c r="C354">
        <f>AVERAGE(C353,C355)</f>
        <v>0.7308333333333333</v>
      </c>
      <c r="D354" t="s">
        <v>402</v>
      </c>
      <c r="E354" t="s">
        <v>410</v>
      </c>
      <c r="F354" t="s">
        <v>410</v>
      </c>
      <c r="G354" t="s">
        <v>403</v>
      </c>
      <c r="H354" t="s">
        <v>410</v>
      </c>
      <c r="I354" t="s">
        <v>410</v>
      </c>
      <c r="K354" s="2">
        <v>0.728472222222187</v>
      </c>
      <c r="L354" s="3">
        <f t="shared" si="29"/>
        <v>323.7284722222222</v>
      </c>
      <c r="M354" t="s">
        <v>410</v>
      </c>
      <c r="N354" t="s">
        <v>410</v>
      </c>
    </row>
    <row r="355" spans="1:14" ht="12.75">
      <c r="A355" t="s">
        <v>289</v>
      </c>
      <c r="B355" s="1">
        <v>36848</v>
      </c>
      <c r="C355" s="2">
        <v>0.7329166666666667</v>
      </c>
      <c r="D355" t="s">
        <v>402</v>
      </c>
      <c r="E355">
        <v>0.678</v>
      </c>
      <c r="F355">
        <v>10.2536</v>
      </c>
      <c r="G355" t="s">
        <v>403</v>
      </c>
      <c r="H355">
        <v>1.673</v>
      </c>
      <c r="I355">
        <v>124.0325</v>
      </c>
      <c r="K355" s="2">
        <v>0.73055555555552</v>
      </c>
      <c r="L355" s="3">
        <f t="shared" si="29"/>
        <v>323.7305555555555</v>
      </c>
      <c r="M355">
        <f t="shared" si="30"/>
        <v>474.879218476582</v>
      </c>
      <c r="N355">
        <f aca="true" t="shared" si="31" ref="N355:N364">(277-103)/(-62+(AVERAGE($P$207,$P$367)))*I355+277-((277-103)/(-62+(AVERAGE($P$207,$P$367)))*220)</f>
        <v>174.44734763293053</v>
      </c>
    </row>
    <row r="356" spans="1:14" ht="12.75">
      <c r="A356" t="s">
        <v>290</v>
      </c>
      <c r="B356" s="1">
        <v>36848</v>
      </c>
      <c r="C356" s="2">
        <v>0.735</v>
      </c>
      <c r="D356" t="s">
        <v>402</v>
      </c>
      <c r="E356">
        <v>0.678</v>
      </c>
      <c r="F356">
        <v>10.1254</v>
      </c>
      <c r="G356" t="s">
        <v>403</v>
      </c>
      <c r="H356">
        <v>1.673</v>
      </c>
      <c r="I356">
        <v>148.06</v>
      </c>
      <c r="K356" s="2">
        <v>0.732638888888853</v>
      </c>
      <c r="L356" s="3">
        <f t="shared" si="29"/>
        <v>323.73263888888886</v>
      </c>
      <c r="M356">
        <f t="shared" si="30"/>
        <v>468.9418388432145</v>
      </c>
      <c r="N356">
        <f t="shared" si="31"/>
        <v>200.12358026116158</v>
      </c>
    </row>
    <row r="357" spans="1:14" ht="12.75">
      <c r="A357" t="s">
        <v>291</v>
      </c>
      <c r="B357" s="1">
        <v>36848</v>
      </c>
      <c r="C357" s="2">
        <v>0.7370833333333334</v>
      </c>
      <c r="D357" t="s">
        <v>402</v>
      </c>
      <c r="E357">
        <v>0.678</v>
      </c>
      <c r="F357">
        <v>11.0053</v>
      </c>
      <c r="G357" t="s">
        <v>403</v>
      </c>
      <c r="H357">
        <v>1.671</v>
      </c>
      <c r="I357">
        <v>134.4578</v>
      </c>
      <c r="K357" s="2">
        <v>0.734722222222186</v>
      </c>
      <c r="L357" s="3">
        <f t="shared" si="29"/>
        <v>323.73472222222216</v>
      </c>
      <c r="M357">
        <f t="shared" si="30"/>
        <v>509.6930115374432</v>
      </c>
      <c r="N357">
        <f t="shared" si="31"/>
        <v>185.58801678365774</v>
      </c>
    </row>
    <row r="358" spans="1:14" ht="12.75">
      <c r="A358" t="s">
        <v>292</v>
      </c>
      <c r="B358" s="1">
        <v>36848</v>
      </c>
      <c r="C358" s="2">
        <v>0.7391782407407407</v>
      </c>
      <c r="D358" t="s">
        <v>402</v>
      </c>
      <c r="E358">
        <v>0.681</v>
      </c>
      <c r="F358">
        <v>10.9877</v>
      </c>
      <c r="G358" t="s">
        <v>403</v>
      </c>
      <c r="H358">
        <v>1.671</v>
      </c>
      <c r="I358">
        <v>148.4538</v>
      </c>
      <c r="K358" s="2">
        <v>0.736805555555519</v>
      </c>
      <c r="L358" s="3">
        <f t="shared" si="29"/>
        <v>323.7368055555555</v>
      </c>
      <c r="M358">
        <f t="shared" si="30"/>
        <v>508.8778954567314</v>
      </c>
      <c r="N358">
        <f t="shared" si="31"/>
        <v>200.54440225300414</v>
      </c>
    </row>
    <row r="359" spans="1:14" ht="12.75">
      <c r="A359" t="s">
        <v>293</v>
      </c>
      <c r="B359" s="1">
        <v>36848</v>
      </c>
      <c r="C359" s="2">
        <v>0.7412615740740741</v>
      </c>
      <c r="D359" t="s">
        <v>402</v>
      </c>
      <c r="E359">
        <v>0.678</v>
      </c>
      <c r="F359">
        <v>12.1797</v>
      </c>
      <c r="G359" t="s">
        <v>403</v>
      </c>
      <c r="H359">
        <v>1.67</v>
      </c>
      <c r="I359">
        <v>127.6019</v>
      </c>
      <c r="K359" s="2">
        <v>0.738888888888852</v>
      </c>
      <c r="L359" s="3">
        <f t="shared" si="29"/>
        <v>323.7388888888889</v>
      </c>
      <c r="M359">
        <f t="shared" si="30"/>
        <v>564.0834845594939</v>
      </c>
      <c r="N359">
        <f t="shared" si="31"/>
        <v>178.2616747474122</v>
      </c>
    </row>
    <row r="360" spans="1:14" ht="12.75">
      <c r="A360" t="s">
        <v>294</v>
      </c>
      <c r="B360" s="1">
        <v>36848</v>
      </c>
      <c r="C360" s="2">
        <v>0.7433449074074074</v>
      </c>
      <c r="D360" t="s">
        <v>402</v>
      </c>
      <c r="E360">
        <v>0.68</v>
      </c>
      <c r="F360">
        <v>10.4913</v>
      </c>
      <c r="G360" t="s">
        <v>403</v>
      </c>
      <c r="H360">
        <v>1.671</v>
      </c>
      <c r="I360">
        <v>169.2171</v>
      </c>
      <c r="K360" s="2">
        <v>0.740972222222185</v>
      </c>
      <c r="L360" s="3">
        <f t="shared" si="29"/>
        <v>323.7409722222222</v>
      </c>
      <c r="M360">
        <f t="shared" si="30"/>
        <v>485.8879169075608</v>
      </c>
      <c r="N360">
        <f t="shared" si="31"/>
        <v>222.73245015352433</v>
      </c>
    </row>
    <row r="361" spans="1:14" ht="12.75">
      <c r="A361" t="s">
        <v>295</v>
      </c>
      <c r="B361" s="1">
        <v>36848</v>
      </c>
      <c r="C361" s="2">
        <v>0.7454282407407408</v>
      </c>
      <c r="D361" t="s">
        <v>402</v>
      </c>
      <c r="E361">
        <v>0.68</v>
      </c>
      <c r="F361">
        <v>10.4244</v>
      </c>
      <c r="G361" t="s">
        <v>403</v>
      </c>
      <c r="H361">
        <v>1.67</v>
      </c>
      <c r="I361">
        <v>129.6492</v>
      </c>
      <c r="K361" s="2">
        <v>0.743055555555518</v>
      </c>
      <c r="L361" s="3">
        <f t="shared" si="29"/>
        <v>323.74305555555554</v>
      </c>
      <c r="M361">
        <f t="shared" si="30"/>
        <v>482.7895495325819</v>
      </c>
      <c r="N361">
        <f t="shared" si="31"/>
        <v>180.44945754045256</v>
      </c>
    </row>
    <row r="362" spans="1:14" ht="12.75">
      <c r="A362" t="s">
        <v>296</v>
      </c>
      <c r="B362" s="1">
        <v>36848</v>
      </c>
      <c r="C362" s="2">
        <v>0.747511574074074</v>
      </c>
      <c r="D362" t="s">
        <v>402</v>
      </c>
      <c r="E362">
        <v>0.68</v>
      </c>
      <c r="F362">
        <v>10.9681</v>
      </c>
      <c r="G362" t="s">
        <v>403</v>
      </c>
      <c r="H362">
        <v>1.67</v>
      </c>
      <c r="I362">
        <v>128.3119</v>
      </c>
      <c r="K362" s="2">
        <v>0.745138888888851</v>
      </c>
      <c r="L362" s="3">
        <f t="shared" si="29"/>
        <v>323.74513888888885</v>
      </c>
      <c r="M362">
        <f t="shared" si="30"/>
        <v>507.9701525486658</v>
      </c>
      <c r="N362">
        <f t="shared" si="31"/>
        <v>179.020393930267</v>
      </c>
    </row>
    <row r="363" spans="1:14" ht="12.75">
      <c r="A363" t="s">
        <v>297</v>
      </c>
      <c r="B363" s="1">
        <v>36848</v>
      </c>
      <c r="C363" s="2">
        <v>0.7495949074074074</v>
      </c>
      <c r="D363" t="s">
        <v>402</v>
      </c>
      <c r="E363">
        <v>0.681</v>
      </c>
      <c r="F363">
        <v>11.4281</v>
      </c>
      <c r="G363" t="s">
        <v>403</v>
      </c>
      <c r="H363">
        <v>1.675</v>
      </c>
      <c r="I363">
        <v>130.49</v>
      </c>
      <c r="K363" s="2">
        <v>0.747222222222184</v>
      </c>
      <c r="L363" s="3">
        <f t="shared" si="29"/>
        <v>323.7472222222222</v>
      </c>
      <c r="M363">
        <f t="shared" si="30"/>
        <v>529.2743228400003</v>
      </c>
      <c r="N363">
        <f t="shared" si="31"/>
        <v>181.34795203192346</v>
      </c>
    </row>
    <row r="364" spans="1:14" ht="12.75">
      <c r="A364" t="s">
        <v>298</v>
      </c>
      <c r="B364" s="1">
        <v>36848</v>
      </c>
      <c r="C364" s="2">
        <v>0.7516782407407407</v>
      </c>
      <c r="D364" t="s">
        <v>402</v>
      </c>
      <c r="E364">
        <v>0.68</v>
      </c>
      <c r="F364">
        <v>10.8769</v>
      </c>
      <c r="G364" t="s">
        <v>403</v>
      </c>
      <c r="H364">
        <v>1.675</v>
      </c>
      <c r="I364">
        <v>137.1203</v>
      </c>
      <c r="K364" s="2">
        <v>0.749305555555517</v>
      </c>
      <c r="L364" s="3">
        <f t="shared" si="29"/>
        <v>323.7493055555555</v>
      </c>
      <c r="M364">
        <f t="shared" si="30"/>
        <v>503.7463692213403</v>
      </c>
      <c r="N364">
        <f t="shared" si="31"/>
        <v>188.43321371936327</v>
      </c>
    </row>
    <row r="365" spans="1:17" ht="12.75">
      <c r="A365" t="s">
        <v>299</v>
      </c>
      <c r="B365" s="1">
        <v>36848</v>
      </c>
      <c r="C365" s="2">
        <v>0.7537615740740741</v>
      </c>
      <c r="D365" t="s">
        <v>402</v>
      </c>
      <c r="E365">
        <v>0.68</v>
      </c>
      <c r="F365">
        <v>11.2318</v>
      </c>
      <c r="G365" t="s">
        <v>403</v>
      </c>
      <c r="H365">
        <v>1.675</v>
      </c>
      <c r="I365">
        <v>223.3278</v>
      </c>
      <c r="K365" s="2">
        <v>0.75138888888885</v>
      </c>
      <c r="L365" s="3">
        <f t="shared" si="29"/>
        <v>323.75138888888887</v>
      </c>
      <c r="M365" t="s">
        <v>410</v>
      </c>
      <c r="N365" t="s">
        <v>410</v>
      </c>
      <c r="P365" t="s">
        <v>411</v>
      </c>
      <c r="Q365" t="s">
        <v>402</v>
      </c>
    </row>
    <row r="366" spans="1:14" ht="12.75">
      <c r="A366" t="s">
        <v>300</v>
      </c>
      <c r="B366" s="1">
        <v>36848</v>
      </c>
      <c r="C366" s="2">
        <v>0.7558564814814814</v>
      </c>
      <c r="D366" t="s">
        <v>402</v>
      </c>
      <c r="E366">
        <v>0.68</v>
      </c>
      <c r="F366">
        <v>10.4728</v>
      </c>
      <c r="G366" t="s">
        <v>403</v>
      </c>
      <c r="H366">
        <v>1.675</v>
      </c>
      <c r="I366">
        <v>223.376</v>
      </c>
      <c r="K366" s="2">
        <v>0.753472222222183</v>
      </c>
      <c r="L366" s="3">
        <f t="shared" si="29"/>
        <v>323.7534722222222</v>
      </c>
      <c r="M366" t="s">
        <v>410</v>
      </c>
      <c r="N366" t="s">
        <v>410</v>
      </c>
    </row>
    <row r="367" spans="1:17" ht="12.75">
      <c r="A367" t="s">
        <v>301</v>
      </c>
      <c r="B367" s="1">
        <v>36848</v>
      </c>
      <c r="C367" s="2">
        <v>0.7579398148148148</v>
      </c>
      <c r="D367" t="s">
        <v>402</v>
      </c>
      <c r="E367">
        <v>0.678</v>
      </c>
      <c r="F367">
        <v>10.7777</v>
      </c>
      <c r="G367" t="s">
        <v>403</v>
      </c>
      <c r="H367">
        <v>1.673</v>
      </c>
      <c r="I367">
        <v>219.5549</v>
      </c>
      <c r="K367" s="2">
        <v>0.755555555555516</v>
      </c>
      <c r="L367" s="3">
        <f t="shared" si="29"/>
        <v>323.75555555555553</v>
      </c>
      <c r="M367" t="s">
        <v>410</v>
      </c>
      <c r="N367" t="s">
        <v>410</v>
      </c>
      <c r="P367">
        <f>AVERAGE(I366:I368)</f>
        <v>221.46545</v>
      </c>
      <c r="Q367">
        <f>AVERAGE(F366:F368)</f>
        <v>10.62525</v>
      </c>
    </row>
    <row r="368" spans="1:17" ht="12.75">
      <c r="A368" t="s">
        <v>410</v>
      </c>
      <c r="B368" s="1">
        <v>36848</v>
      </c>
      <c r="C368">
        <f>AVERAGE(C367,C369)</f>
        <v>0.7600231481481481</v>
      </c>
      <c r="D368" t="s">
        <v>402</v>
      </c>
      <c r="E368" t="s">
        <v>410</v>
      </c>
      <c r="F368" t="s">
        <v>410</v>
      </c>
      <c r="G368" t="s">
        <v>403</v>
      </c>
      <c r="H368" t="s">
        <v>410</v>
      </c>
      <c r="I368" t="s">
        <v>410</v>
      </c>
      <c r="K368" s="2">
        <v>0.757638888888849</v>
      </c>
      <c r="L368" s="3">
        <f t="shared" si="29"/>
        <v>323.75763888888883</v>
      </c>
      <c r="M368" t="s">
        <v>410</v>
      </c>
      <c r="N368" t="s">
        <v>410</v>
      </c>
      <c r="P368">
        <f>STDEV(I366:I368)</f>
        <v>2.7019257215926404</v>
      </c>
      <c r="Q368">
        <f>STDEV(F366:F368)</f>
        <v>0.21559685758378166</v>
      </c>
    </row>
    <row r="369" spans="1:14" ht="12.75">
      <c r="A369" t="s">
        <v>302</v>
      </c>
      <c r="B369" s="1">
        <v>36848</v>
      </c>
      <c r="C369" s="2">
        <v>0.7621064814814815</v>
      </c>
      <c r="D369" t="s">
        <v>402</v>
      </c>
      <c r="E369">
        <v>0.68</v>
      </c>
      <c r="F369">
        <v>10.587</v>
      </c>
      <c r="G369" t="s">
        <v>403</v>
      </c>
      <c r="H369">
        <v>1.671</v>
      </c>
      <c r="I369">
        <v>153.3178</v>
      </c>
      <c r="K369" s="2">
        <v>0.759722222222182</v>
      </c>
      <c r="L369" s="3">
        <f t="shared" si="29"/>
        <v>323.7597222222222</v>
      </c>
      <c r="M369">
        <f aca="true" t="shared" si="32" ref="M369:M432">500*F369/AVERAGE($Q$367,$Q$6)</f>
        <v>487.6565814292525</v>
      </c>
      <c r="N369">
        <f>(277-103)/(-62+(AVERAGE($Q$4,$P$367)))*I369+277-((277-103)/(-62+(AVERAGE($Q$4,$P$367)))*220)</f>
        <v>205.03399601581083</v>
      </c>
    </row>
    <row r="370" spans="1:14" ht="12.75">
      <c r="A370" t="s">
        <v>303</v>
      </c>
      <c r="B370" s="1">
        <v>36848</v>
      </c>
      <c r="C370" s="2">
        <v>0.7641898148148148</v>
      </c>
      <c r="D370" t="s">
        <v>402</v>
      </c>
      <c r="E370">
        <v>0.681</v>
      </c>
      <c r="F370">
        <v>10.963</v>
      </c>
      <c r="G370" t="s">
        <v>403</v>
      </c>
      <c r="H370">
        <v>1.671</v>
      </c>
      <c r="I370">
        <v>161.5071</v>
      </c>
      <c r="K370" s="2">
        <v>0.761805555555515</v>
      </c>
      <c r="L370" s="3">
        <f t="shared" si="29"/>
        <v>323.7618055555555</v>
      </c>
      <c r="M370">
        <f t="shared" si="32"/>
        <v>504.975829055341</v>
      </c>
      <c r="N370">
        <f>(277-103)/(-62+(AVERAGE($Q$4,$P$367)))*I370+277-((277-103)/(-62+(AVERAGE($Q$4,$P$367)))*220)</f>
        <v>213.87220465961263</v>
      </c>
    </row>
    <row r="371" spans="1:14" ht="12.75">
      <c r="A371" t="s">
        <v>410</v>
      </c>
      <c r="B371" s="1">
        <v>36848</v>
      </c>
      <c r="C371">
        <f>AVERAGE(C370,C372)</f>
        <v>0.7662789351851852</v>
      </c>
      <c r="D371" t="s">
        <v>402</v>
      </c>
      <c r="E371" t="s">
        <v>410</v>
      </c>
      <c r="F371" t="s">
        <v>410</v>
      </c>
      <c r="G371" t="s">
        <v>403</v>
      </c>
      <c r="H371" t="s">
        <v>410</v>
      </c>
      <c r="I371" t="s">
        <v>410</v>
      </c>
      <c r="K371" s="2">
        <v>0.763888888888848</v>
      </c>
      <c r="L371" s="3">
        <f t="shared" si="29"/>
        <v>323.76388888888886</v>
      </c>
      <c r="M371" t="s">
        <v>410</v>
      </c>
      <c r="N371" t="s">
        <v>410</v>
      </c>
    </row>
    <row r="372" spans="1:14" ht="12.75">
      <c r="A372" t="s">
        <v>304</v>
      </c>
      <c r="B372" s="1">
        <v>36848</v>
      </c>
      <c r="C372" s="2">
        <v>0.7683680555555555</v>
      </c>
      <c r="D372" t="s">
        <v>402</v>
      </c>
      <c r="E372">
        <v>0.68</v>
      </c>
      <c r="F372">
        <v>10.8145</v>
      </c>
      <c r="G372" t="s">
        <v>403</v>
      </c>
      <c r="H372">
        <v>1.671</v>
      </c>
      <c r="I372">
        <v>134.4226</v>
      </c>
      <c r="K372" s="2">
        <v>0.765972222222181</v>
      </c>
      <c r="L372" s="3">
        <f t="shared" si="29"/>
        <v>323.76597222222216</v>
      </c>
      <c r="M372">
        <f t="shared" si="32"/>
        <v>498.1356474796119</v>
      </c>
      <c r="N372">
        <f>(277-103)/(-62+(AVERAGE($Q$4,$P$367)))*I372+277-((277-103)/(-62+(AVERAGE($Q$4,$P$367)))*220)</f>
        <v>184.64156687456995</v>
      </c>
    </row>
    <row r="373" spans="1:14" ht="12.75">
      <c r="A373" t="s">
        <v>305</v>
      </c>
      <c r="B373" s="1">
        <v>36848</v>
      </c>
      <c r="C373" s="2">
        <v>0.770451388888889</v>
      </c>
      <c r="D373" t="s">
        <v>402</v>
      </c>
      <c r="E373">
        <v>0.68</v>
      </c>
      <c r="F373">
        <v>10.496</v>
      </c>
      <c r="G373" t="s">
        <v>403</v>
      </c>
      <c r="H373">
        <v>1.675</v>
      </c>
      <c r="I373">
        <v>134.162</v>
      </c>
      <c r="K373" s="2">
        <v>0.768055555555514</v>
      </c>
      <c r="L373" s="3">
        <f t="shared" si="29"/>
        <v>323.7680555555555</v>
      </c>
      <c r="M373">
        <f t="shared" si="32"/>
        <v>483.46495500910873</v>
      </c>
      <c r="N373">
        <f>(277-103)/(-62+(AVERAGE($Q$4,$P$367)))*I373+277-((277-103)/(-62+(AVERAGE($Q$4,$P$367)))*220)</f>
        <v>184.36031729614757</v>
      </c>
    </row>
    <row r="374" spans="1:14" ht="12.75">
      <c r="A374" t="s">
        <v>306</v>
      </c>
      <c r="B374" s="1">
        <v>36848</v>
      </c>
      <c r="C374" s="2">
        <v>0.7725347222222222</v>
      </c>
      <c r="D374" t="s">
        <v>402</v>
      </c>
      <c r="E374">
        <v>0.681</v>
      </c>
      <c r="F374">
        <v>10.675</v>
      </c>
      <c r="G374" t="s">
        <v>403</v>
      </c>
      <c r="H374">
        <v>1.676</v>
      </c>
      <c r="I374">
        <v>132.0244</v>
      </c>
      <c r="K374" s="2">
        <v>0.770138888888847</v>
      </c>
      <c r="L374" s="3">
        <f t="shared" si="29"/>
        <v>323.7701388888888</v>
      </c>
      <c r="M374">
        <f t="shared" si="32"/>
        <v>491.7100223630179</v>
      </c>
      <c r="N374">
        <f>(277-103)/(-62+(AVERAGE($Q$4,$P$367)))*I374+277-((277-103)/(-62+(AVERAGE($Q$4,$P$367)))*220)</f>
        <v>182.05333687083765</v>
      </c>
    </row>
    <row r="375" spans="1:14" ht="12.75">
      <c r="A375" t="s">
        <v>307</v>
      </c>
      <c r="B375" s="1">
        <v>36848</v>
      </c>
      <c r="C375" s="2">
        <v>0.7746180555555555</v>
      </c>
      <c r="D375" t="s">
        <v>402</v>
      </c>
      <c r="E375">
        <v>0.68</v>
      </c>
      <c r="F375">
        <v>9.9563</v>
      </c>
      <c r="G375" t="s">
        <v>403</v>
      </c>
      <c r="H375">
        <v>1.675</v>
      </c>
      <c r="I375">
        <v>143.9627</v>
      </c>
      <c r="K375" s="2">
        <v>0.77222222222218</v>
      </c>
      <c r="L375" s="3">
        <f t="shared" si="29"/>
        <v>323.7722222222222</v>
      </c>
      <c r="M375">
        <f t="shared" si="32"/>
        <v>458.6053860096408</v>
      </c>
      <c r="N375">
        <f>(277-103)/(-62+(AVERAGE($Q$4,$P$367)))*I375+277-((277-103)/(-62+(AVERAGE($Q$4,$P$367)))*220)</f>
        <v>194.93761101542862</v>
      </c>
    </row>
    <row r="376" spans="1:14" ht="12.75">
      <c r="A376" t="s">
        <v>308</v>
      </c>
      <c r="B376" s="1">
        <v>36848</v>
      </c>
      <c r="C376" s="2">
        <v>0.7767013888888888</v>
      </c>
      <c r="D376" t="s">
        <v>402</v>
      </c>
      <c r="E376">
        <v>0.678</v>
      </c>
      <c r="F376">
        <v>10.1171</v>
      </c>
      <c r="G376" t="s">
        <v>403</v>
      </c>
      <c r="H376">
        <v>1.675</v>
      </c>
      <c r="I376">
        <v>131.2881</v>
      </c>
      <c r="K376" s="2">
        <v>0.774305555555513</v>
      </c>
      <c r="L376" s="3">
        <f t="shared" si="29"/>
        <v>323.7743055555555</v>
      </c>
      <c r="M376">
        <f t="shared" si="32"/>
        <v>466.0121280795212</v>
      </c>
      <c r="N376">
        <f>(277-103)/(-62+(AVERAGE($Q$4,$P$367)))*I376+277-((277-103)/(-62+(AVERAGE($Q$4,$P$367)))*220)</f>
        <v>181.25869349174155</v>
      </c>
    </row>
    <row r="377" spans="1:14" ht="12.75">
      <c r="A377" t="s">
        <v>410</v>
      </c>
      <c r="B377" s="1">
        <v>36848</v>
      </c>
      <c r="C377">
        <f>AVERAGE(C376,C378)</f>
        <v>0.7787847222222222</v>
      </c>
      <c r="D377" t="s">
        <v>402</v>
      </c>
      <c r="E377" t="s">
        <v>410</v>
      </c>
      <c r="F377" t="s">
        <v>410</v>
      </c>
      <c r="G377" t="s">
        <v>403</v>
      </c>
      <c r="H377" t="s">
        <v>410</v>
      </c>
      <c r="I377" t="s">
        <v>410</v>
      </c>
      <c r="K377" s="2">
        <v>0.776388888888846</v>
      </c>
      <c r="L377" s="3">
        <f t="shared" si="29"/>
        <v>323.77638888888885</v>
      </c>
      <c r="M377" t="s">
        <v>410</v>
      </c>
      <c r="N377" t="s">
        <v>410</v>
      </c>
    </row>
    <row r="378" spans="1:14" ht="12.75">
      <c r="A378" t="s">
        <v>309</v>
      </c>
      <c r="B378" s="1">
        <v>36848</v>
      </c>
      <c r="C378" s="2">
        <v>0.7808680555555556</v>
      </c>
      <c r="D378" t="s">
        <v>402</v>
      </c>
      <c r="E378">
        <v>0.68</v>
      </c>
      <c r="F378">
        <v>10.8202</v>
      </c>
      <c r="G378" t="s">
        <v>403</v>
      </c>
      <c r="H378">
        <v>1.675</v>
      </c>
      <c r="I378">
        <v>129.9363</v>
      </c>
      <c r="K378" s="2">
        <v>0.778472222222179</v>
      </c>
      <c r="L378" s="3">
        <f t="shared" si="29"/>
        <v>323.7784722222222</v>
      </c>
      <c r="M378">
        <f t="shared" si="32"/>
        <v>498.3981999037308</v>
      </c>
      <c r="N378">
        <f>(277-103)/(-62+(AVERAGE($Q$4,$P$367)))*I378+277-((277-103)/(-62+(AVERAGE($Q$4,$P$367)))*220)</f>
        <v>179.79977875608756</v>
      </c>
    </row>
    <row r="379" spans="1:14" ht="12.75">
      <c r="A379" t="s">
        <v>310</v>
      </c>
      <c r="B379" s="1">
        <v>36848</v>
      </c>
      <c r="C379" s="2">
        <v>0.782962962962963</v>
      </c>
      <c r="D379" t="s">
        <v>402</v>
      </c>
      <c r="E379">
        <v>0.68</v>
      </c>
      <c r="F379">
        <v>11.6188</v>
      </c>
      <c r="G379" t="s">
        <v>403</v>
      </c>
      <c r="H379">
        <v>1.673</v>
      </c>
      <c r="I379">
        <v>139.5181</v>
      </c>
      <c r="K379" s="2">
        <v>0.780555555555512</v>
      </c>
      <c r="L379" s="3">
        <f t="shared" si="29"/>
        <v>323.7805555555555</v>
      </c>
      <c r="M379">
        <f t="shared" si="32"/>
        <v>535.1831763776518</v>
      </c>
      <c r="N379">
        <f>(277-103)/(-62+(AVERAGE($Q$4,$P$367)))*I379+277-((277-103)/(-62+(AVERAGE($Q$4,$P$367)))*220)</f>
        <v>190.1408271464482</v>
      </c>
    </row>
    <row r="380" spans="1:14" ht="12.75">
      <c r="A380" t="s">
        <v>311</v>
      </c>
      <c r="B380" s="1">
        <v>36848</v>
      </c>
      <c r="C380" s="2">
        <v>0.7850462962962963</v>
      </c>
      <c r="D380" t="s">
        <v>402</v>
      </c>
      <c r="E380">
        <v>0.68</v>
      </c>
      <c r="F380">
        <v>11.6644</v>
      </c>
      <c r="G380" t="s">
        <v>403</v>
      </c>
      <c r="H380">
        <v>1.671</v>
      </c>
      <c r="I380">
        <v>131.456</v>
      </c>
      <c r="K380" s="2">
        <v>0.782638888888845</v>
      </c>
      <c r="L380" s="3">
        <f t="shared" si="29"/>
        <v>323.78263888888887</v>
      </c>
      <c r="M380">
        <f t="shared" si="32"/>
        <v>537.2835957706029</v>
      </c>
      <c r="N380">
        <f>(277-103)/(-62+(AVERAGE($Q$4,$P$367)))*I380+277-((277-103)/(-62+(AVERAGE($Q$4,$P$367)))*220)</f>
        <v>181.43989765220635</v>
      </c>
    </row>
    <row r="381" spans="1:14" ht="12.75">
      <c r="A381" t="s">
        <v>312</v>
      </c>
      <c r="B381" s="1">
        <v>36848</v>
      </c>
      <c r="C381" s="2">
        <v>0.7871296296296296</v>
      </c>
      <c r="D381" t="s">
        <v>402</v>
      </c>
      <c r="E381">
        <v>0.68</v>
      </c>
      <c r="F381">
        <v>11.218</v>
      </c>
      <c r="G381" t="s">
        <v>403</v>
      </c>
      <c r="H381">
        <v>1.673</v>
      </c>
      <c r="I381">
        <v>145.7144</v>
      </c>
      <c r="K381" s="2">
        <v>0.784722222222178</v>
      </c>
      <c r="L381" s="3">
        <f t="shared" si="29"/>
        <v>323.7847222222222</v>
      </c>
      <c r="M381">
        <f t="shared" si="32"/>
        <v>516.7215953975021</v>
      </c>
      <c r="N381">
        <f>(277-103)/(-62+(AVERAGE($Q$4,$P$367)))*I381+277-((277-103)/(-62+(AVERAGE($Q$4,$P$367)))*220)</f>
        <v>196.82811326609078</v>
      </c>
    </row>
    <row r="382" spans="1:14" ht="12.75">
      <c r="A382" t="s">
        <v>313</v>
      </c>
      <c r="B382" s="1">
        <v>36848</v>
      </c>
      <c r="C382" s="2">
        <v>0.7892129629629631</v>
      </c>
      <c r="D382" t="s">
        <v>402</v>
      </c>
      <c r="E382">
        <v>0.68</v>
      </c>
      <c r="F382">
        <v>11.2322</v>
      </c>
      <c r="G382" t="s">
        <v>403</v>
      </c>
      <c r="H382">
        <v>1.675</v>
      </c>
      <c r="I382">
        <v>144.0669</v>
      </c>
      <c r="K382" s="2">
        <v>0.786805555555511</v>
      </c>
      <c r="L382" s="3">
        <f t="shared" si="29"/>
        <v>323.78680555555553</v>
      </c>
      <c r="M382">
        <f t="shared" si="32"/>
        <v>517.3756733663597</v>
      </c>
      <c r="N382">
        <f>(277-103)/(-62+(AVERAGE($Q$4,$P$367)))*I382+277-((277-103)/(-62+(AVERAGE($Q$4,$P$367)))*220)</f>
        <v>195.0500676772537</v>
      </c>
    </row>
    <row r="383" spans="1:14" ht="12.75">
      <c r="A383" t="s">
        <v>410</v>
      </c>
      <c r="B383" s="1">
        <v>36848</v>
      </c>
      <c r="C383">
        <f>AVERAGE(C382,C384)</f>
        <v>0.7912962962962964</v>
      </c>
      <c r="D383" t="s">
        <v>402</v>
      </c>
      <c r="E383" t="s">
        <v>410</v>
      </c>
      <c r="F383" t="s">
        <v>410</v>
      </c>
      <c r="G383" t="s">
        <v>403</v>
      </c>
      <c r="H383" t="s">
        <v>410</v>
      </c>
      <c r="I383" t="s">
        <v>410</v>
      </c>
      <c r="K383" s="2">
        <v>0.788888888888844</v>
      </c>
      <c r="L383" s="3">
        <f t="shared" si="29"/>
        <v>323.78888888888883</v>
      </c>
      <c r="M383" t="s">
        <v>410</v>
      </c>
      <c r="N383" t="s">
        <v>410</v>
      </c>
    </row>
    <row r="384" spans="1:14" ht="12.75">
      <c r="A384" t="s">
        <v>314</v>
      </c>
      <c r="B384" s="1">
        <v>36848</v>
      </c>
      <c r="C384" s="2">
        <v>0.7933796296296296</v>
      </c>
      <c r="D384" t="s">
        <v>402</v>
      </c>
      <c r="E384">
        <v>0.68</v>
      </c>
      <c r="F384">
        <v>11.0209</v>
      </c>
      <c r="G384" t="s">
        <v>403</v>
      </c>
      <c r="H384">
        <v>1.676</v>
      </c>
      <c r="I384">
        <v>140.571</v>
      </c>
      <c r="K384" s="2">
        <v>0.790972222222177</v>
      </c>
      <c r="L384" s="3">
        <f t="shared" si="29"/>
        <v>323.7909722222222</v>
      </c>
      <c r="M384">
        <f t="shared" si="32"/>
        <v>507.6428089424434</v>
      </c>
      <c r="N384">
        <f>(277-103)/(-62+(AVERAGE($Q$4,$P$367)))*I384+277-((277-103)/(-62+(AVERAGE($Q$4,$P$367)))*220)</f>
        <v>191.27715746540815</v>
      </c>
    </row>
    <row r="385" spans="1:14" ht="12.75">
      <c r="A385" t="s">
        <v>315</v>
      </c>
      <c r="B385" s="1">
        <v>36848</v>
      </c>
      <c r="C385" s="2">
        <v>0.7954629629629629</v>
      </c>
      <c r="D385" t="s">
        <v>402</v>
      </c>
      <c r="E385">
        <v>0.68</v>
      </c>
      <c r="F385">
        <v>10.4581</v>
      </c>
      <c r="G385" t="s">
        <v>403</v>
      </c>
      <c r="H385">
        <v>1.675</v>
      </c>
      <c r="I385">
        <v>144.6958</v>
      </c>
      <c r="K385" s="2">
        <v>0.79305555555551</v>
      </c>
      <c r="L385" s="3">
        <f t="shared" si="29"/>
        <v>323.7930555555555</v>
      </c>
      <c r="M385">
        <f t="shared" si="32"/>
        <v>481.7192116978621</v>
      </c>
      <c r="N385">
        <f>(277-103)/(-62+(AVERAGE($Q$4,$P$367)))*I385+277-((277-103)/(-62+(AVERAGE($Q$4,$P$367)))*220)</f>
        <v>195.7288008310137</v>
      </c>
    </row>
    <row r="386" spans="1:14" ht="12.75">
      <c r="A386" t="s">
        <v>316</v>
      </c>
      <c r="B386" s="1">
        <v>36848</v>
      </c>
      <c r="C386" s="2">
        <v>0.7975578703703704</v>
      </c>
      <c r="D386" t="s">
        <v>402</v>
      </c>
      <c r="E386">
        <v>0.68</v>
      </c>
      <c r="F386">
        <v>10.3189</v>
      </c>
      <c r="G386" t="s">
        <v>403</v>
      </c>
      <c r="H386">
        <v>1.673</v>
      </c>
      <c r="I386">
        <v>131.8105</v>
      </c>
      <c r="K386" s="2">
        <v>0.795138888888843</v>
      </c>
      <c r="L386" s="3">
        <f t="shared" si="29"/>
        <v>323.79513888888886</v>
      </c>
      <c r="M386">
        <f t="shared" si="32"/>
        <v>475.3074051299059</v>
      </c>
      <c r="N386">
        <f>(277-103)/(-62+(AVERAGE($Q$4,$P$367)))*I386+277-((277-103)/(-62+(AVERAGE($Q$4,$P$367)))*220)</f>
        <v>181.822487734903</v>
      </c>
    </row>
    <row r="387" spans="1:14" ht="12.75">
      <c r="A387" t="s">
        <v>410</v>
      </c>
      <c r="B387" s="1">
        <v>36848</v>
      </c>
      <c r="C387">
        <f>AVERAGE(C386,C388)</f>
        <v>0.7996412037037037</v>
      </c>
      <c r="D387" t="s">
        <v>402</v>
      </c>
      <c r="E387" t="s">
        <v>410</v>
      </c>
      <c r="F387" t="s">
        <v>410</v>
      </c>
      <c r="G387" t="s">
        <v>403</v>
      </c>
      <c r="H387" t="s">
        <v>410</v>
      </c>
      <c r="I387" t="s">
        <v>410</v>
      </c>
      <c r="K387" s="2">
        <v>0.797222222222176</v>
      </c>
      <c r="L387" s="3">
        <f t="shared" si="29"/>
        <v>323.79722222222216</v>
      </c>
      <c r="M387" t="s">
        <v>410</v>
      </c>
      <c r="N387" t="s">
        <v>410</v>
      </c>
    </row>
    <row r="388" spans="1:14" ht="12.75">
      <c r="A388" t="s">
        <v>317</v>
      </c>
      <c r="B388" s="1">
        <v>36848</v>
      </c>
      <c r="C388" s="2">
        <v>0.801724537037037</v>
      </c>
      <c r="D388" t="s">
        <v>402</v>
      </c>
      <c r="E388">
        <v>0.681</v>
      </c>
      <c r="F388">
        <v>9.9966</v>
      </c>
      <c r="G388" t="s">
        <v>403</v>
      </c>
      <c r="H388">
        <v>1.671</v>
      </c>
      <c r="I388">
        <v>141.0457</v>
      </c>
      <c r="K388" s="2">
        <v>0.799305555555509</v>
      </c>
      <c r="L388" s="3">
        <f t="shared" si="29"/>
        <v>323.7993055555555</v>
      </c>
      <c r="M388">
        <f t="shared" si="32"/>
        <v>460.46167770999017</v>
      </c>
      <c r="N388">
        <f aca="true" t="shared" si="33" ref="N388:N396">(277-103)/(-62+(AVERAGE($Q$4,$P$367)))*I388+277-((277-103)/(-62+(AVERAGE($Q$4,$P$367)))*220)</f>
        <v>191.78947202748458</v>
      </c>
    </row>
    <row r="389" spans="1:14" ht="12.75">
      <c r="A389" t="s">
        <v>318</v>
      </c>
      <c r="B389" s="1">
        <v>36848</v>
      </c>
      <c r="C389" s="2">
        <v>0.8038078703703704</v>
      </c>
      <c r="D389" t="s">
        <v>402</v>
      </c>
      <c r="E389">
        <v>0.681</v>
      </c>
      <c r="F389">
        <v>10.7975</v>
      </c>
      <c r="G389" t="s">
        <v>403</v>
      </c>
      <c r="H389">
        <v>1.675</v>
      </c>
      <c r="I389">
        <v>139.1555</v>
      </c>
      <c r="K389" s="2">
        <v>0.801388888888842</v>
      </c>
      <c r="L389" s="3">
        <f t="shared" si="29"/>
        <v>323.8013888888888</v>
      </c>
      <c r="M389">
        <f t="shared" si="32"/>
        <v>497.3525963901345</v>
      </c>
      <c r="N389">
        <f t="shared" si="33"/>
        <v>189.7494952311144</v>
      </c>
    </row>
    <row r="390" spans="1:14" ht="12.75">
      <c r="A390" t="s">
        <v>319</v>
      </c>
      <c r="B390" s="1">
        <v>36848</v>
      </c>
      <c r="C390" s="2">
        <v>0.8058912037037037</v>
      </c>
      <c r="D390" t="s">
        <v>402</v>
      </c>
      <c r="E390">
        <v>0.685</v>
      </c>
      <c r="F390">
        <v>10.9808</v>
      </c>
      <c r="G390" t="s">
        <v>403</v>
      </c>
      <c r="H390">
        <v>1.68</v>
      </c>
      <c r="I390">
        <v>137.8667</v>
      </c>
      <c r="K390" s="2">
        <v>0.803472222222175</v>
      </c>
      <c r="L390" s="3">
        <f aca="true" t="shared" si="34" ref="L390:L453">B390-DATE(1999,12,31)+K390</f>
        <v>323.8034722222222</v>
      </c>
      <c r="M390">
        <f t="shared" si="32"/>
        <v>505.7957296078527</v>
      </c>
      <c r="N390">
        <f t="shared" si="33"/>
        <v>188.35857252708212</v>
      </c>
    </row>
    <row r="391" spans="1:14" ht="12.75">
      <c r="A391" t="s">
        <v>320</v>
      </c>
      <c r="B391" s="1">
        <v>36848</v>
      </c>
      <c r="C391" s="2">
        <v>0.8080324074074073</v>
      </c>
      <c r="D391" t="s">
        <v>402</v>
      </c>
      <c r="E391">
        <v>0.68</v>
      </c>
      <c r="F391">
        <v>10.4223</v>
      </c>
      <c r="G391" t="s">
        <v>403</v>
      </c>
      <c r="H391">
        <v>1.676</v>
      </c>
      <c r="I391">
        <v>130.244</v>
      </c>
      <c r="K391" s="2">
        <v>0.805555555555508</v>
      </c>
      <c r="L391" s="3">
        <f t="shared" si="34"/>
        <v>323.8055555555555</v>
      </c>
      <c r="M391">
        <f t="shared" si="32"/>
        <v>480.0701982270802</v>
      </c>
      <c r="N391">
        <f t="shared" si="33"/>
        <v>180.1318604724367</v>
      </c>
    </row>
    <row r="392" spans="1:14" ht="12.75">
      <c r="A392" t="s">
        <v>321</v>
      </c>
      <c r="B392" s="1">
        <v>36848</v>
      </c>
      <c r="C392" s="2">
        <v>0.8100578703703704</v>
      </c>
      <c r="D392" t="s">
        <v>402</v>
      </c>
      <c r="E392">
        <v>0.68</v>
      </c>
      <c r="F392">
        <v>11.2279</v>
      </c>
      <c r="G392" t="s">
        <v>403</v>
      </c>
      <c r="H392">
        <v>1.678</v>
      </c>
      <c r="I392">
        <v>133.4677</v>
      </c>
      <c r="K392" s="2">
        <v>0.807638888888841</v>
      </c>
      <c r="L392" s="3">
        <f t="shared" si="34"/>
        <v>323.80763888888885</v>
      </c>
      <c r="M392">
        <f t="shared" si="32"/>
        <v>517.1776075025507</v>
      </c>
      <c r="N392">
        <f t="shared" si="33"/>
        <v>183.6110019381327</v>
      </c>
    </row>
    <row r="393" spans="1:14" ht="12.75">
      <c r="A393" t="s">
        <v>322</v>
      </c>
      <c r="B393" s="1">
        <v>36848</v>
      </c>
      <c r="C393" s="2">
        <v>0.8121527777777778</v>
      </c>
      <c r="D393" t="s">
        <v>402</v>
      </c>
      <c r="E393">
        <v>0.68</v>
      </c>
      <c r="F393">
        <v>10.539</v>
      </c>
      <c r="G393" t="s">
        <v>403</v>
      </c>
      <c r="H393">
        <v>1.676</v>
      </c>
      <c r="I393">
        <v>132.6276</v>
      </c>
      <c r="K393" s="2">
        <v>0.809722222222174</v>
      </c>
      <c r="L393" s="3">
        <f t="shared" si="34"/>
        <v>323.80972222222215</v>
      </c>
      <c r="M393">
        <f t="shared" si="32"/>
        <v>485.4456136471986</v>
      </c>
      <c r="N393">
        <f t="shared" si="33"/>
        <v>182.70433359265036</v>
      </c>
    </row>
    <row r="394" spans="1:14" ht="12.75">
      <c r="A394" t="s">
        <v>323</v>
      </c>
      <c r="B394" s="1">
        <v>36848</v>
      </c>
      <c r="C394" s="2">
        <v>0.8142361111111112</v>
      </c>
      <c r="D394" t="s">
        <v>402</v>
      </c>
      <c r="E394">
        <v>0.68</v>
      </c>
      <c r="F394">
        <v>10.3817</v>
      </c>
      <c r="G394" t="s">
        <v>403</v>
      </c>
      <c r="H394">
        <v>1.673</v>
      </c>
      <c r="I394">
        <v>136.5239</v>
      </c>
      <c r="K394" s="2">
        <v>0.811805555555507</v>
      </c>
      <c r="L394" s="3">
        <f t="shared" si="34"/>
        <v>323.8118055555555</v>
      </c>
      <c r="M394">
        <f t="shared" si="32"/>
        <v>478.20008797809305</v>
      </c>
      <c r="N394">
        <f t="shared" si="33"/>
        <v>186.90937093880262</v>
      </c>
    </row>
    <row r="395" spans="1:14" ht="12.75">
      <c r="A395" t="s">
        <v>324</v>
      </c>
      <c r="B395" s="1">
        <v>36848</v>
      </c>
      <c r="C395" s="2">
        <v>0.8163194444444444</v>
      </c>
      <c r="D395" t="s">
        <v>402</v>
      </c>
      <c r="E395">
        <v>0.68</v>
      </c>
      <c r="F395">
        <v>11.7221</v>
      </c>
      <c r="G395" t="s">
        <v>403</v>
      </c>
      <c r="H395">
        <v>1.671</v>
      </c>
      <c r="I395">
        <v>136.9879</v>
      </c>
      <c r="K395" s="2">
        <v>0.81388888888884</v>
      </c>
      <c r="L395" s="3">
        <f t="shared" si="34"/>
        <v>323.8138888888888</v>
      </c>
      <c r="M395">
        <f t="shared" si="32"/>
        <v>539.9413632919467</v>
      </c>
      <c r="N395">
        <f t="shared" si="33"/>
        <v>187.41013764788937</v>
      </c>
    </row>
    <row r="396" spans="1:14" ht="12.75">
      <c r="A396" t="s">
        <v>325</v>
      </c>
      <c r="B396" s="1">
        <v>36848</v>
      </c>
      <c r="C396" s="2">
        <v>0.8184027777777777</v>
      </c>
      <c r="D396" t="s">
        <v>402</v>
      </c>
      <c r="E396">
        <v>0.681</v>
      </c>
      <c r="F396">
        <v>9.9971</v>
      </c>
      <c r="G396" t="s">
        <v>403</v>
      </c>
      <c r="H396">
        <v>1.671</v>
      </c>
      <c r="I396">
        <v>135.4403</v>
      </c>
      <c r="K396" s="2">
        <v>0.815972222222173</v>
      </c>
      <c r="L396" s="3">
        <f t="shared" si="34"/>
        <v>323.8159722222222</v>
      </c>
      <c r="M396">
        <f t="shared" si="32"/>
        <v>460.48470862438654</v>
      </c>
      <c r="N396">
        <f t="shared" si="33"/>
        <v>185.73990799490963</v>
      </c>
    </row>
    <row r="397" spans="1:14" ht="12.75">
      <c r="A397" t="s">
        <v>410</v>
      </c>
      <c r="B397" s="1">
        <v>36848</v>
      </c>
      <c r="C397">
        <f>AVERAGE(C396,C398)</f>
        <v>0.820486111111111</v>
      </c>
      <c r="D397" t="s">
        <v>402</v>
      </c>
      <c r="E397" t="s">
        <v>410</v>
      </c>
      <c r="F397" t="s">
        <v>410</v>
      </c>
      <c r="G397" t="s">
        <v>403</v>
      </c>
      <c r="H397" t="s">
        <v>410</v>
      </c>
      <c r="I397" t="s">
        <v>410</v>
      </c>
      <c r="K397" s="2">
        <v>0.818055555555506</v>
      </c>
      <c r="L397" s="3">
        <f t="shared" si="34"/>
        <v>323.81805555555553</v>
      </c>
      <c r="M397" t="s">
        <v>410</v>
      </c>
      <c r="N397" t="s">
        <v>410</v>
      </c>
    </row>
    <row r="398" spans="1:14" ht="12.75">
      <c r="A398" t="s">
        <v>326</v>
      </c>
      <c r="B398" s="1">
        <v>36848</v>
      </c>
      <c r="C398" s="2">
        <v>0.8225694444444445</v>
      </c>
      <c r="D398" t="s">
        <v>402</v>
      </c>
      <c r="E398">
        <v>0.68</v>
      </c>
      <c r="F398">
        <v>10.0418</v>
      </c>
      <c r="G398" t="s">
        <v>403</v>
      </c>
      <c r="H398">
        <v>1.675</v>
      </c>
      <c r="I398">
        <v>136.9646</v>
      </c>
      <c r="K398" s="2">
        <v>0.820138888888839</v>
      </c>
      <c r="L398" s="3">
        <f t="shared" si="34"/>
        <v>323.82013888888883</v>
      </c>
      <c r="M398">
        <f t="shared" si="32"/>
        <v>462.54367237142424</v>
      </c>
      <c r="N398">
        <f aca="true" t="shared" si="35" ref="N398:N403">(277-103)/(-62+(AVERAGE($Q$4,$P$367)))*I398+277-((277-103)/(-62+(AVERAGE($Q$4,$P$367)))*220)</f>
        <v>187.38499138857532</v>
      </c>
    </row>
    <row r="399" spans="1:14" ht="12.75">
      <c r="A399" t="s">
        <v>327</v>
      </c>
      <c r="B399" s="1">
        <v>36848</v>
      </c>
      <c r="C399" s="2">
        <v>0.8246527777777778</v>
      </c>
      <c r="D399" t="s">
        <v>402</v>
      </c>
      <c r="E399">
        <v>0.68</v>
      </c>
      <c r="F399">
        <v>10.5264</v>
      </c>
      <c r="G399" t="s">
        <v>403</v>
      </c>
      <c r="H399">
        <v>1.675</v>
      </c>
      <c r="I399">
        <v>139.1159</v>
      </c>
      <c r="K399" s="2">
        <v>0.822222222222172</v>
      </c>
      <c r="L399" s="3">
        <f t="shared" si="34"/>
        <v>323.8222222222222</v>
      </c>
      <c r="M399">
        <f t="shared" si="32"/>
        <v>484.8652346044096</v>
      </c>
      <c r="N399">
        <f t="shared" si="35"/>
        <v>189.70675738266652</v>
      </c>
    </row>
    <row r="400" spans="1:14" ht="12.75">
      <c r="A400" t="s">
        <v>328</v>
      </c>
      <c r="B400" s="1">
        <v>36848</v>
      </c>
      <c r="C400" s="2">
        <v>0.8267476851851852</v>
      </c>
      <c r="D400" t="s">
        <v>402</v>
      </c>
      <c r="E400">
        <v>0.678</v>
      </c>
      <c r="F400">
        <v>10.8787</v>
      </c>
      <c r="G400" t="s">
        <v>403</v>
      </c>
      <c r="H400">
        <v>1.675</v>
      </c>
      <c r="I400">
        <v>137.1297</v>
      </c>
      <c r="K400" s="2">
        <v>0.824305555555505</v>
      </c>
      <c r="L400" s="3">
        <f t="shared" si="34"/>
        <v>323.8243055555555</v>
      </c>
      <c r="M400">
        <f t="shared" si="32"/>
        <v>501.092816888109</v>
      </c>
      <c r="N400">
        <f t="shared" si="35"/>
        <v>187.56317368096808</v>
      </c>
    </row>
    <row r="401" spans="1:14" ht="12.75">
      <c r="A401" t="s">
        <v>329</v>
      </c>
      <c r="B401" s="1">
        <v>36848</v>
      </c>
      <c r="C401" s="2">
        <v>0.8288310185185185</v>
      </c>
      <c r="D401" t="s">
        <v>402</v>
      </c>
      <c r="E401">
        <v>0.68</v>
      </c>
      <c r="F401">
        <v>11.3339</v>
      </c>
      <c r="G401" t="s">
        <v>403</v>
      </c>
      <c r="H401">
        <v>1.675</v>
      </c>
      <c r="I401">
        <v>136.3948</v>
      </c>
      <c r="K401" s="2">
        <v>0.826388888888838</v>
      </c>
      <c r="L401" s="3">
        <f t="shared" si="34"/>
        <v>323.82638888888886</v>
      </c>
      <c r="M401">
        <f t="shared" si="32"/>
        <v>522.0601613545863</v>
      </c>
      <c r="N401">
        <f t="shared" si="35"/>
        <v>186.77004123590808</v>
      </c>
    </row>
    <row r="402" spans="1:14" ht="12.75">
      <c r="A402" t="s">
        <v>330</v>
      </c>
      <c r="B402" s="1">
        <v>36848</v>
      </c>
      <c r="C402" s="2">
        <v>0.8309143518518519</v>
      </c>
      <c r="D402" t="s">
        <v>402</v>
      </c>
      <c r="E402">
        <v>0.678</v>
      </c>
      <c r="F402">
        <v>10.2347</v>
      </c>
      <c r="G402" t="s">
        <v>403</v>
      </c>
      <c r="H402">
        <v>1.675</v>
      </c>
      <c r="I402">
        <v>137.4712</v>
      </c>
      <c r="K402" s="2">
        <v>0.828472222222171</v>
      </c>
      <c r="L402" s="3">
        <f t="shared" si="34"/>
        <v>323.82847222222216</v>
      </c>
      <c r="M402">
        <f t="shared" si="32"/>
        <v>471.4289991455531</v>
      </c>
      <c r="N402">
        <f t="shared" si="35"/>
        <v>187.93173366190155</v>
      </c>
    </row>
    <row r="403" spans="1:14" ht="12.75">
      <c r="A403" t="s">
        <v>331</v>
      </c>
      <c r="B403" s="1">
        <v>36848</v>
      </c>
      <c r="C403" s="2">
        <v>0.8329976851851852</v>
      </c>
      <c r="D403" t="s">
        <v>402</v>
      </c>
      <c r="E403">
        <v>0.678</v>
      </c>
      <c r="F403">
        <v>11.6815</v>
      </c>
      <c r="G403" t="s">
        <v>403</v>
      </c>
      <c r="H403">
        <v>1.673</v>
      </c>
      <c r="I403">
        <v>132.1847</v>
      </c>
      <c r="K403" s="2">
        <v>0.830555555555504</v>
      </c>
      <c r="L403" s="3">
        <f t="shared" si="34"/>
        <v>323.8305555555555</v>
      </c>
      <c r="M403">
        <f t="shared" si="32"/>
        <v>538.0712530429596</v>
      </c>
      <c r="N403">
        <f t="shared" si="35"/>
        <v>182.22633881796395</v>
      </c>
    </row>
    <row r="404" spans="1:14" ht="12.75">
      <c r="A404" t="s">
        <v>410</v>
      </c>
      <c r="B404" s="1">
        <v>36848</v>
      </c>
      <c r="C404">
        <f>AVERAGE(C403,C405)</f>
        <v>0.8350810185185185</v>
      </c>
      <c r="D404" t="s">
        <v>402</v>
      </c>
      <c r="E404" t="s">
        <v>410</v>
      </c>
      <c r="F404" t="s">
        <v>410</v>
      </c>
      <c r="G404" t="s">
        <v>403</v>
      </c>
      <c r="H404" t="s">
        <v>410</v>
      </c>
      <c r="I404" t="s">
        <v>410</v>
      </c>
      <c r="K404" s="2">
        <v>0.832638888888837</v>
      </c>
      <c r="L404" s="3">
        <f t="shared" si="34"/>
        <v>323.8326388888888</v>
      </c>
      <c r="M404" t="s">
        <v>410</v>
      </c>
      <c r="N404" t="s">
        <v>410</v>
      </c>
    </row>
    <row r="405" spans="1:14" ht="12.75">
      <c r="A405" t="s">
        <v>332</v>
      </c>
      <c r="B405" s="1">
        <v>36848</v>
      </c>
      <c r="C405" s="2">
        <v>0.8371643518518518</v>
      </c>
      <c r="D405" t="s">
        <v>402</v>
      </c>
      <c r="E405">
        <v>0.68</v>
      </c>
      <c r="F405">
        <v>10.9774</v>
      </c>
      <c r="G405" t="s">
        <v>403</v>
      </c>
      <c r="H405">
        <v>1.67</v>
      </c>
      <c r="I405">
        <v>133.4205</v>
      </c>
      <c r="K405" s="2">
        <v>0.83472222222217</v>
      </c>
      <c r="L405" s="3">
        <f t="shared" si="34"/>
        <v>323.8347222222222</v>
      </c>
      <c r="M405">
        <f t="shared" si="32"/>
        <v>505.63911938995716</v>
      </c>
      <c r="N405">
        <f aca="true" t="shared" si="36" ref="N405:N423">(277-103)/(-62+(AVERAGE($Q$4,$P$367)))*I405+277-((277-103)/(-62+(AVERAGE($Q$4,$P$367)))*220)</f>
        <v>183.5600618763462</v>
      </c>
    </row>
    <row r="406" spans="1:14" ht="12.75">
      <c r="A406" t="s">
        <v>333</v>
      </c>
      <c r="B406" s="1">
        <v>36848</v>
      </c>
      <c r="C406" s="2">
        <v>0.8392592592592593</v>
      </c>
      <c r="D406" t="s">
        <v>402</v>
      </c>
      <c r="E406">
        <v>0.68</v>
      </c>
      <c r="F406">
        <v>11.0285</v>
      </c>
      <c r="G406" t="s">
        <v>403</v>
      </c>
      <c r="H406">
        <v>1.671</v>
      </c>
      <c r="I406">
        <v>131.7734</v>
      </c>
      <c r="K406" s="2">
        <v>0.836805555555503</v>
      </c>
      <c r="L406" s="3">
        <f t="shared" si="34"/>
        <v>323.8368055555555</v>
      </c>
      <c r="M406">
        <f t="shared" si="32"/>
        <v>507.99287884126863</v>
      </c>
      <c r="N406">
        <f t="shared" si="36"/>
        <v>181.78244798294804</v>
      </c>
    </row>
    <row r="407" spans="1:14" ht="12.75">
      <c r="A407" t="s">
        <v>334</v>
      </c>
      <c r="B407" s="1">
        <v>36848</v>
      </c>
      <c r="C407" s="2">
        <v>0.8413425925925927</v>
      </c>
      <c r="D407" t="s">
        <v>402</v>
      </c>
      <c r="E407">
        <v>0.68</v>
      </c>
      <c r="F407">
        <v>10.2194</v>
      </c>
      <c r="G407" t="s">
        <v>403</v>
      </c>
      <c r="H407">
        <v>1.673</v>
      </c>
      <c r="I407">
        <v>133.9395</v>
      </c>
      <c r="K407" s="2">
        <v>0.838888888888836</v>
      </c>
      <c r="L407" s="3">
        <f t="shared" si="34"/>
        <v>323.83888888888885</v>
      </c>
      <c r="M407">
        <f t="shared" si="32"/>
        <v>470.7242531650234</v>
      </c>
      <c r="N407">
        <f t="shared" si="36"/>
        <v>184.12018670827734</v>
      </c>
    </row>
    <row r="408" spans="1:14" ht="12.75">
      <c r="A408" t="s">
        <v>335</v>
      </c>
      <c r="B408" s="1">
        <v>36848</v>
      </c>
      <c r="C408" s="2">
        <v>0.8434259259259259</v>
      </c>
      <c r="D408" t="s">
        <v>402</v>
      </c>
      <c r="E408">
        <v>0.683</v>
      </c>
      <c r="F408">
        <v>10.9715</v>
      </c>
      <c r="G408" t="s">
        <v>403</v>
      </c>
      <c r="H408">
        <v>1.678</v>
      </c>
      <c r="I408">
        <v>129.2601</v>
      </c>
      <c r="K408" s="2">
        <v>0.840972222222169</v>
      </c>
      <c r="L408" s="3">
        <f t="shared" si="34"/>
        <v>323.84097222222215</v>
      </c>
      <c r="M408">
        <f t="shared" si="32"/>
        <v>505.3673546000797</v>
      </c>
      <c r="N408">
        <f t="shared" si="36"/>
        <v>179.0699976166814</v>
      </c>
    </row>
    <row r="409" spans="1:14" ht="12.75">
      <c r="A409" t="s">
        <v>336</v>
      </c>
      <c r="B409" s="1">
        <v>36848</v>
      </c>
      <c r="C409" s="2">
        <v>0.8455092592592592</v>
      </c>
      <c r="D409" t="s">
        <v>402</v>
      </c>
      <c r="E409">
        <v>0.68</v>
      </c>
      <c r="F409">
        <v>10.0046</v>
      </c>
      <c r="G409" t="s">
        <v>403</v>
      </c>
      <c r="H409">
        <v>1.675</v>
      </c>
      <c r="I409">
        <v>127.4511</v>
      </c>
      <c r="K409" s="2">
        <v>0.843055555555502</v>
      </c>
      <c r="L409" s="3">
        <f t="shared" si="34"/>
        <v>323.8430555555555</v>
      </c>
      <c r="M409">
        <f t="shared" si="32"/>
        <v>460.83017234033247</v>
      </c>
      <c r="N409">
        <f t="shared" si="36"/>
        <v>177.11765499440145</v>
      </c>
    </row>
    <row r="410" spans="1:14" ht="12.75">
      <c r="A410" t="s">
        <v>337</v>
      </c>
      <c r="B410" s="1">
        <v>36848</v>
      </c>
      <c r="C410" s="2">
        <v>0.8475925925925926</v>
      </c>
      <c r="D410" t="s">
        <v>402</v>
      </c>
      <c r="E410">
        <v>0.68</v>
      </c>
      <c r="F410">
        <v>11.2269</v>
      </c>
      <c r="G410" t="s">
        <v>403</v>
      </c>
      <c r="H410">
        <v>1.675</v>
      </c>
      <c r="I410">
        <v>131.7396</v>
      </c>
      <c r="K410" s="2">
        <v>0.845138888888835</v>
      </c>
      <c r="L410" s="3">
        <f t="shared" si="34"/>
        <v>323.8451388888888</v>
      </c>
      <c r="M410">
        <f t="shared" si="32"/>
        <v>517.131545673758</v>
      </c>
      <c r="N410">
        <f t="shared" si="36"/>
        <v>181.7459697183637</v>
      </c>
    </row>
    <row r="411" spans="1:14" ht="12.75">
      <c r="A411" t="s">
        <v>338</v>
      </c>
      <c r="B411" s="1">
        <v>36848</v>
      </c>
      <c r="C411" s="2">
        <v>0.849675925925926</v>
      </c>
      <c r="D411" t="s">
        <v>402</v>
      </c>
      <c r="E411">
        <v>0.678</v>
      </c>
      <c r="F411">
        <v>10.9912</v>
      </c>
      <c r="G411" t="s">
        <v>403</v>
      </c>
      <c r="H411">
        <v>1.673</v>
      </c>
      <c r="I411">
        <v>131.4933</v>
      </c>
      <c r="K411" s="2">
        <v>0.847222222222168</v>
      </c>
      <c r="L411" s="3">
        <f t="shared" si="34"/>
        <v>323.8472222222222</v>
      </c>
      <c r="M411">
        <f t="shared" si="32"/>
        <v>506.2747726272976</v>
      </c>
      <c r="N411">
        <f t="shared" si="36"/>
        <v>181.48015325188084</v>
      </c>
    </row>
    <row r="412" spans="1:14" ht="12.75">
      <c r="A412" t="s">
        <v>339</v>
      </c>
      <c r="B412" s="1">
        <v>36848</v>
      </c>
      <c r="C412" s="2">
        <v>0.8517592592592593</v>
      </c>
      <c r="D412" t="s">
        <v>402</v>
      </c>
      <c r="E412">
        <v>0.68</v>
      </c>
      <c r="F412">
        <v>10.4499</v>
      </c>
      <c r="G412" t="s">
        <v>403</v>
      </c>
      <c r="H412">
        <v>1.671</v>
      </c>
      <c r="I412">
        <v>131.7724</v>
      </c>
      <c r="K412" s="2">
        <v>0.849305555555501</v>
      </c>
      <c r="L412" s="3">
        <f t="shared" si="34"/>
        <v>323.8493055555555</v>
      </c>
      <c r="M412">
        <f t="shared" si="32"/>
        <v>481.34150470176115</v>
      </c>
      <c r="N412">
        <f t="shared" si="36"/>
        <v>181.78136874435086</v>
      </c>
    </row>
    <row r="413" spans="1:14" ht="12.75">
      <c r="A413" t="s">
        <v>340</v>
      </c>
      <c r="B413" s="1">
        <v>36848</v>
      </c>
      <c r="C413" s="2">
        <v>0.8538425925925925</v>
      </c>
      <c r="D413" t="s">
        <v>402</v>
      </c>
      <c r="E413">
        <v>0.68</v>
      </c>
      <c r="F413">
        <v>11.339</v>
      </c>
      <c r="G413" t="s">
        <v>403</v>
      </c>
      <c r="H413">
        <v>1.671</v>
      </c>
      <c r="I413">
        <v>126.7157</v>
      </c>
      <c r="K413" s="2">
        <v>0.851388888888834</v>
      </c>
      <c r="L413" s="3">
        <f t="shared" si="34"/>
        <v>323.85138888888883</v>
      </c>
      <c r="M413">
        <f t="shared" si="32"/>
        <v>522.2950766814295</v>
      </c>
      <c r="N413">
        <f t="shared" si="36"/>
        <v>176.32398293004286</v>
      </c>
    </row>
    <row r="414" spans="1:14" ht="12.75">
      <c r="A414" t="s">
        <v>341</v>
      </c>
      <c r="B414" s="1">
        <v>36848</v>
      </c>
      <c r="C414" s="2">
        <v>0.8559375</v>
      </c>
      <c r="D414" t="s">
        <v>402</v>
      </c>
      <c r="E414">
        <v>0.685</v>
      </c>
      <c r="F414">
        <v>10.3374</v>
      </c>
      <c r="G414" t="s">
        <v>403</v>
      </c>
      <c r="H414">
        <v>1.68</v>
      </c>
      <c r="I414">
        <v>130.9299</v>
      </c>
      <c r="K414" s="2">
        <v>0.853472222222167</v>
      </c>
      <c r="L414" s="3">
        <f t="shared" si="34"/>
        <v>323.8534722222222</v>
      </c>
      <c r="M414">
        <f t="shared" si="32"/>
        <v>476.15954896257256</v>
      </c>
      <c r="N414">
        <f t="shared" si="36"/>
        <v>180.8721102262354</v>
      </c>
    </row>
    <row r="415" spans="1:14" ht="12.75">
      <c r="A415" t="s">
        <v>342</v>
      </c>
      <c r="B415" s="1">
        <v>36848</v>
      </c>
      <c r="C415" s="2">
        <v>0.8580208333333333</v>
      </c>
      <c r="D415" t="s">
        <v>402</v>
      </c>
      <c r="E415">
        <v>0.68</v>
      </c>
      <c r="F415">
        <v>12.6784</v>
      </c>
      <c r="G415" t="s">
        <v>403</v>
      </c>
      <c r="H415">
        <v>1.675</v>
      </c>
      <c r="I415">
        <v>131.0841</v>
      </c>
      <c r="K415" s="2">
        <v>0.8555555555555</v>
      </c>
      <c r="L415" s="3">
        <f t="shared" si="34"/>
        <v>323.8555555555555</v>
      </c>
      <c r="M415">
        <f t="shared" si="32"/>
        <v>583.9902901664905</v>
      </c>
      <c r="N415">
        <f t="shared" si="36"/>
        <v>181.03852881791892</v>
      </c>
    </row>
    <row r="416" spans="1:14" ht="12.75">
      <c r="A416" t="s">
        <v>343</v>
      </c>
      <c r="B416" s="1">
        <v>36848</v>
      </c>
      <c r="C416" s="2">
        <v>0.8601041666666666</v>
      </c>
      <c r="D416" t="s">
        <v>402</v>
      </c>
      <c r="E416">
        <v>0.678</v>
      </c>
      <c r="F416">
        <v>11.0265</v>
      </c>
      <c r="G416" t="s">
        <v>403</v>
      </c>
      <c r="H416">
        <v>1.675</v>
      </c>
      <c r="I416">
        <v>129.7746</v>
      </c>
      <c r="K416" s="2">
        <v>0.857638888888833</v>
      </c>
      <c r="L416" s="3">
        <f t="shared" si="34"/>
        <v>323.85763888888886</v>
      </c>
      <c r="M416">
        <f t="shared" si="32"/>
        <v>507.9007551836831</v>
      </c>
      <c r="N416">
        <f t="shared" si="36"/>
        <v>179.62526587492522</v>
      </c>
    </row>
    <row r="417" spans="1:14" ht="12.75">
      <c r="A417" t="s">
        <v>344</v>
      </c>
      <c r="B417" s="1">
        <v>36848</v>
      </c>
      <c r="C417" s="2">
        <v>0.8621875</v>
      </c>
      <c r="D417" t="s">
        <v>402</v>
      </c>
      <c r="E417">
        <v>0.678</v>
      </c>
      <c r="F417">
        <v>10.6352</v>
      </c>
      <c r="G417" t="s">
        <v>403</v>
      </c>
      <c r="H417">
        <v>1.675</v>
      </c>
      <c r="I417">
        <v>129.0641</v>
      </c>
      <c r="K417" s="2">
        <v>0.859722222222166</v>
      </c>
      <c r="L417" s="3">
        <f t="shared" si="34"/>
        <v>323.85972222222216</v>
      </c>
      <c r="M417">
        <f t="shared" si="32"/>
        <v>489.8767615770649</v>
      </c>
      <c r="N417">
        <f t="shared" si="36"/>
        <v>178.85846685163614</v>
      </c>
    </row>
    <row r="418" spans="1:14" ht="12.75">
      <c r="A418" t="s">
        <v>345</v>
      </c>
      <c r="B418" s="1">
        <v>36848</v>
      </c>
      <c r="C418" s="2">
        <v>0.8642708333333333</v>
      </c>
      <c r="D418" t="s">
        <v>402</v>
      </c>
      <c r="E418">
        <v>0.68</v>
      </c>
      <c r="F418">
        <v>9.9658</v>
      </c>
      <c r="G418" t="s">
        <v>403</v>
      </c>
      <c r="H418">
        <v>1.675</v>
      </c>
      <c r="I418">
        <v>129.3611</v>
      </c>
      <c r="K418" s="2">
        <v>0.861805555555499</v>
      </c>
      <c r="L418" s="3">
        <f t="shared" si="34"/>
        <v>323.8618055555555</v>
      </c>
      <c r="M418">
        <f t="shared" si="32"/>
        <v>459.04297338317224</v>
      </c>
      <c r="N418">
        <f t="shared" si="36"/>
        <v>179.17900071499554</v>
      </c>
    </row>
    <row r="419" spans="1:14" ht="12.75">
      <c r="A419" t="s">
        <v>346</v>
      </c>
      <c r="B419" s="1">
        <v>36848</v>
      </c>
      <c r="C419" s="2">
        <v>0.8663541666666666</v>
      </c>
      <c r="D419" t="s">
        <v>402</v>
      </c>
      <c r="E419">
        <v>0.68</v>
      </c>
      <c r="F419">
        <v>10.3117</v>
      </c>
      <c r="G419" t="s">
        <v>403</v>
      </c>
      <c r="H419">
        <v>1.671</v>
      </c>
      <c r="I419">
        <v>128.298</v>
      </c>
      <c r="K419" s="2">
        <v>0.863888888888832</v>
      </c>
      <c r="L419" s="3">
        <f t="shared" si="34"/>
        <v>323.8638888888888</v>
      </c>
      <c r="M419">
        <f t="shared" si="32"/>
        <v>474.97575996259786</v>
      </c>
      <c r="N419">
        <f t="shared" si="36"/>
        <v>178.03166216234445</v>
      </c>
    </row>
    <row r="420" spans="1:14" ht="12.75">
      <c r="A420" t="s">
        <v>347</v>
      </c>
      <c r="B420" s="1">
        <v>36848</v>
      </c>
      <c r="C420" s="2">
        <v>0.868449074074074</v>
      </c>
      <c r="D420" t="s">
        <v>402</v>
      </c>
      <c r="E420">
        <v>0.678</v>
      </c>
      <c r="F420">
        <v>11.2083</v>
      </c>
      <c r="G420" t="s">
        <v>403</v>
      </c>
      <c r="H420">
        <v>1.67</v>
      </c>
      <c r="I420">
        <v>130.23</v>
      </c>
      <c r="K420" s="2">
        <v>0.865972222222165</v>
      </c>
      <c r="L420" s="3">
        <f t="shared" si="34"/>
        <v>323.8659722222222</v>
      </c>
      <c r="M420">
        <f t="shared" si="32"/>
        <v>516.274795658212</v>
      </c>
      <c r="N420">
        <f t="shared" si="36"/>
        <v>180.11675113207633</v>
      </c>
    </row>
    <row r="421" spans="1:14" ht="12.75">
      <c r="A421" t="s">
        <v>348</v>
      </c>
      <c r="B421" s="1">
        <v>36848</v>
      </c>
      <c r="C421" s="2">
        <v>0.8705324074074073</v>
      </c>
      <c r="D421" t="s">
        <v>402</v>
      </c>
      <c r="E421">
        <v>0.68</v>
      </c>
      <c r="F421">
        <v>10.8763</v>
      </c>
      <c r="G421" t="s">
        <v>403</v>
      </c>
      <c r="H421">
        <v>1.67</v>
      </c>
      <c r="I421">
        <v>131.1861</v>
      </c>
      <c r="K421" s="2">
        <v>0.868055555555498</v>
      </c>
      <c r="L421" s="3">
        <f t="shared" si="34"/>
        <v>323.8680555555555</v>
      </c>
      <c r="M421">
        <f t="shared" si="32"/>
        <v>500.9822684990063</v>
      </c>
      <c r="N421">
        <f t="shared" si="36"/>
        <v>181.14861115483023</v>
      </c>
    </row>
    <row r="422" spans="1:14" ht="12.75">
      <c r="A422" t="s">
        <v>349</v>
      </c>
      <c r="B422" s="1">
        <v>36848</v>
      </c>
      <c r="C422" s="2">
        <v>0.8726157407407408</v>
      </c>
      <c r="D422" t="s">
        <v>402</v>
      </c>
      <c r="E422">
        <v>0.68</v>
      </c>
      <c r="F422">
        <v>10.3974</v>
      </c>
      <c r="G422" t="s">
        <v>403</v>
      </c>
      <c r="H422">
        <v>1.673</v>
      </c>
      <c r="I422">
        <v>134.078</v>
      </c>
      <c r="K422" s="2">
        <v>0.870138888888831</v>
      </c>
      <c r="L422" s="3">
        <f t="shared" si="34"/>
        <v>323.87013888888885</v>
      </c>
      <c r="M422">
        <f t="shared" si="32"/>
        <v>478.9232586901398</v>
      </c>
      <c r="N422">
        <f t="shared" si="36"/>
        <v>184.2696612539853</v>
      </c>
    </row>
    <row r="423" spans="1:14" ht="12.75">
      <c r="A423" t="s">
        <v>350</v>
      </c>
      <c r="B423" s="1">
        <v>36848</v>
      </c>
      <c r="C423" s="2">
        <v>0.8746990740740741</v>
      </c>
      <c r="D423" t="s">
        <v>402</v>
      </c>
      <c r="E423">
        <v>0.678</v>
      </c>
      <c r="F423">
        <v>11.0206</v>
      </c>
      <c r="G423" t="s">
        <v>403</v>
      </c>
      <c r="H423">
        <v>1.673</v>
      </c>
      <c r="I423">
        <v>131.8754</v>
      </c>
      <c r="K423" s="2">
        <v>0.872222222222164</v>
      </c>
      <c r="L423" s="3">
        <f t="shared" si="34"/>
        <v>323.87222222222215</v>
      </c>
      <c r="M423">
        <f t="shared" si="32"/>
        <v>507.6289903938056</v>
      </c>
      <c r="N423">
        <f t="shared" si="36"/>
        <v>181.8925303198593</v>
      </c>
    </row>
    <row r="424" spans="1:14" ht="12.75">
      <c r="A424" t="s">
        <v>410</v>
      </c>
      <c r="B424" s="1">
        <v>36848</v>
      </c>
      <c r="C424">
        <f>AVERAGE(C423,C425)</f>
        <v>0.8767824074074073</v>
      </c>
      <c r="D424" t="s">
        <v>402</v>
      </c>
      <c r="E424" t="s">
        <v>410</v>
      </c>
      <c r="F424" t="s">
        <v>410</v>
      </c>
      <c r="G424" t="s">
        <v>403</v>
      </c>
      <c r="H424" t="s">
        <v>410</v>
      </c>
      <c r="I424" t="s">
        <v>410</v>
      </c>
      <c r="K424" s="2">
        <v>0.874305555555497</v>
      </c>
      <c r="L424" s="3">
        <f t="shared" si="34"/>
        <v>323.8743055555555</v>
      </c>
      <c r="M424" t="s">
        <v>410</v>
      </c>
      <c r="N424" t="s">
        <v>410</v>
      </c>
    </row>
    <row r="425" spans="1:14" ht="12.75">
      <c r="A425" t="s">
        <v>351</v>
      </c>
      <c r="B425" s="1">
        <v>36848</v>
      </c>
      <c r="C425" s="2">
        <v>0.8788657407407406</v>
      </c>
      <c r="D425" t="s">
        <v>402</v>
      </c>
      <c r="E425">
        <v>0.678</v>
      </c>
      <c r="F425">
        <v>11.0294</v>
      </c>
      <c r="G425" t="s">
        <v>403</v>
      </c>
      <c r="H425">
        <v>1.675</v>
      </c>
      <c r="I425">
        <v>134.584</v>
      </c>
      <c r="K425" s="2">
        <v>0.87638888888883</v>
      </c>
      <c r="L425" s="3">
        <f t="shared" si="34"/>
        <v>323.8763888888888</v>
      </c>
      <c r="M425">
        <f t="shared" si="32"/>
        <v>508.0343344871822</v>
      </c>
      <c r="N425">
        <f>(277-103)/(-62+(AVERAGE($Q$4,$P$367)))*I425+277-((277-103)/(-62+(AVERAGE($Q$4,$P$367)))*220)</f>
        <v>184.8157559841532</v>
      </c>
    </row>
    <row r="426" spans="1:14" ht="12.75">
      <c r="A426" t="s">
        <v>352</v>
      </c>
      <c r="B426" s="1">
        <v>36848</v>
      </c>
      <c r="C426" s="2">
        <v>0.8809490740740741</v>
      </c>
      <c r="D426" t="s">
        <v>402</v>
      </c>
      <c r="E426">
        <v>0.68</v>
      </c>
      <c r="F426">
        <v>10.1881</v>
      </c>
      <c r="G426" t="s">
        <v>403</v>
      </c>
      <c r="H426">
        <v>1.676</v>
      </c>
      <c r="I426">
        <v>146.2601</v>
      </c>
      <c r="K426" s="2">
        <v>0.878472222222163</v>
      </c>
      <c r="L426" s="3">
        <f t="shared" si="34"/>
        <v>323.8784722222222</v>
      </c>
      <c r="M426">
        <f t="shared" si="32"/>
        <v>469.28251792380917</v>
      </c>
      <c r="N426">
        <f>(277-103)/(-62+(AVERAGE($Q$4,$P$367)))*I426+277-((277-103)/(-62+(AVERAGE($Q$4,$P$367)))*220)</f>
        <v>197.4170537685663</v>
      </c>
    </row>
    <row r="427" spans="1:14" ht="12.75">
      <c r="A427" t="s">
        <v>410</v>
      </c>
      <c r="B427" s="1">
        <v>36848</v>
      </c>
      <c r="C427">
        <f>AVERAGE(C426,C428)</f>
        <v>0.8830381944444445</v>
      </c>
      <c r="D427" t="s">
        <v>402</v>
      </c>
      <c r="E427" t="s">
        <v>410</v>
      </c>
      <c r="F427" t="s">
        <v>410</v>
      </c>
      <c r="G427" t="s">
        <v>403</v>
      </c>
      <c r="H427" t="s">
        <v>410</v>
      </c>
      <c r="I427" t="s">
        <v>410</v>
      </c>
      <c r="K427" s="2">
        <v>0.880555555555496</v>
      </c>
      <c r="L427" s="3">
        <f t="shared" si="34"/>
        <v>323.8805555555555</v>
      </c>
      <c r="M427" t="s">
        <v>410</v>
      </c>
      <c r="N427" t="s">
        <v>410</v>
      </c>
    </row>
    <row r="428" spans="1:14" ht="12.75">
      <c r="A428" t="s">
        <v>353</v>
      </c>
      <c r="B428" s="1">
        <v>36848</v>
      </c>
      <c r="C428" s="2">
        <v>0.8851273148148149</v>
      </c>
      <c r="D428" t="s">
        <v>402</v>
      </c>
      <c r="E428">
        <v>0.68</v>
      </c>
      <c r="F428">
        <v>11.0755</v>
      </c>
      <c r="G428" t="s">
        <v>403</v>
      </c>
      <c r="H428">
        <v>1.671</v>
      </c>
      <c r="I428">
        <v>131.4461</v>
      </c>
      <c r="K428" s="2">
        <v>0.882638888888829</v>
      </c>
      <c r="L428" s="3">
        <f t="shared" si="34"/>
        <v>323.88263888888883</v>
      </c>
      <c r="M428">
        <f t="shared" si="32"/>
        <v>510.15778479452973</v>
      </c>
      <c r="N428">
        <f>(277-103)/(-62+(AVERAGE($Q$4,$P$367)))*I428+277-((277-103)/(-62+(AVERAGE($Q$4,$P$367)))*220)</f>
        <v>181.42921319009434</v>
      </c>
    </row>
    <row r="429" spans="1:14" ht="12.75">
      <c r="A429" t="s">
        <v>354</v>
      </c>
      <c r="B429" s="1">
        <v>36848</v>
      </c>
      <c r="C429" s="2">
        <v>0.8872106481481481</v>
      </c>
      <c r="D429" t="s">
        <v>402</v>
      </c>
      <c r="E429">
        <v>0.68</v>
      </c>
      <c r="F429">
        <v>10.7674</v>
      </c>
      <c r="G429" t="s">
        <v>403</v>
      </c>
      <c r="H429">
        <v>1.67</v>
      </c>
      <c r="I429">
        <v>128.4973</v>
      </c>
      <c r="K429" s="2">
        <v>0.884722222222162</v>
      </c>
      <c r="L429" s="3">
        <f t="shared" si="34"/>
        <v>323.88472222222214</v>
      </c>
      <c r="M429">
        <f t="shared" si="32"/>
        <v>495.96613534347154</v>
      </c>
      <c r="N429">
        <f>(277-103)/(-62+(AVERAGE($Q$4,$P$367)))*I429+277-((277-103)/(-62+(AVERAGE($Q$4,$P$367)))*220)</f>
        <v>178.24675441476035</v>
      </c>
    </row>
    <row r="430" spans="1:14" ht="12.75">
      <c r="A430" t="s">
        <v>355</v>
      </c>
      <c r="B430" s="1">
        <v>36848</v>
      </c>
      <c r="C430" s="2">
        <v>0.8892939814814814</v>
      </c>
      <c r="D430" t="s">
        <v>402</v>
      </c>
      <c r="E430">
        <v>0.68</v>
      </c>
      <c r="F430">
        <v>12.1033</v>
      </c>
      <c r="G430" t="s">
        <v>403</v>
      </c>
      <c r="H430">
        <v>1.67</v>
      </c>
      <c r="I430">
        <v>128.2359</v>
      </c>
      <c r="K430" s="2">
        <v>0.886805555555495</v>
      </c>
      <c r="L430" s="3">
        <f t="shared" si="34"/>
        <v>323.8868055555555</v>
      </c>
      <c r="M430">
        <f t="shared" si="32"/>
        <v>557.5001324277579</v>
      </c>
      <c r="N430">
        <f>(277-103)/(-62+(AVERAGE($Q$4,$P$367)))*I430+277-((277-103)/(-62+(AVERAGE($Q$4,$P$367)))*220)</f>
        <v>177.96464144546024</v>
      </c>
    </row>
    <row r="431" spans="1:14" ht="12.75">
      <c r="A431" t="s">
        <v>356</v>
      </c>
      <c r="B431" s="1">
        <v>36848</v>
      </c>
      <c r="C431" s="2">
        <v>0.8913773148148149</v>
      </c>
      <c r="D431" t="s">
        <v>402</v>
      </c>
      <c r="E431">
        <v>0.68</v>
      </c>
      <c r="F431">
        <v>9.8905</v>
      </c>
      <c r="G431" t="s">
        <v>403</v>
      </c>
      <c r="H431">
        <v>1.673</v>
      </c>
      <c r="I431">
        <v>126.1461</v>
      </c>
      <c r="K431" s="2">
        <v>0.888888888888828</v>
      </c>
      <c r="L431" s="3">
        <f t="shared" si="34"/>
        <v>323.8888888888888</v>
      </c>
      <c r="M431">
        <f t="shared" si="32"/>
        <v>455.57451767507524</v>
      </c>
      <c r="N431">
        <f>(277-103)/(-62+(AVERAGE($Q$4,$P$367)))*I431+277-((277-103)/(-62+(AVERAGE($Q$4,$P$367)))*220)</f>
        <v>175.70924862509497</v>
      </c>
    </row>
    <row r="432" spans="1:14" ht="12.75">
      <c r="A432" t="s">
        <v>357</v>
      </c>
      <c r="B432" s="1">
        <v>36848</v>
      </c>
      <c r="C432" s="2">
        <v>0.8934606481481482</v>
      </c>
      <c r="D432" t="s">
        <v>402</v>
      </c>
      <c r="E432">
        <v>0.678</v>
      </c>
      <c r="F432">
        <v>11.2913</v>
      </c>
      <c r="G432" t="s">
        <v>403</v>
      </c>
      <c r="H432">
        <v>1.673</v>
      </c>
      <c r="I432">
        <v>128.1001</v>
      </c>
      <c r="K432" s="2">
        <v>0.890972222222161</v>
      </c>
      <c r="L432" s="3">
        <f t="shared" si="34"/>
        <v>323.89097222222216</v>
      </c>
      <c r="M432">
        <f t="shared" si="32"/>
        <v>520.0979274480135</v>
      </c>
      <c r="N432">
        <f>(277-103)/(-62+(AVERAGE($Q$4,$P$367)))*I432+277-((277-103)/(-62+(AVERAGE($Q$4,$P$367)))*220)</f>
        <v>177.81808084396454</v>
      </c>
    </row>
    <row r="433" spans="1:14" ht="12.75">
      <c r="A433" t="s">
        <v>410</v>
      </c>
      <c r="B433" s="1">
        <v>36848</v>
      </c>
      <c r="C433">
        <f>AVERAGE(C432,C435)</f>
        <v>0.8965914351851851</v>
      </c>
      <c r="D433" t="s">
        <v>402</v>
      </c>
      <c r="E433" t="s">
        <v>410</v>
      </c>
      <c r="F433" t="s">
        <v>410</v>
      </c>
      <c r="G433" t="s">
        <v>403</v>
      </c>
      <c r="H433" t="s">
        <v>410</v>
      </c>
      <c r="I433" t="s">
        <v>410</v>
      </c>
      <c r="K433" s="2">
        <v>0.893055555555494</v>
      </c>
      <c r="L433" s="3">
        <f t="shared" si="34"/>
        <v>323.8930555555555</v>
      </c>
      <c r="M433" t="s">
        <v>410</v>
      </c>
      <c r="N433" t="s">
        <v>410</v>
      </c>
    </row>
    <row r="434" spans="1:14" ht="12.75">
      <c r="A434" t="s">
        <v>410</v>
      </c>
      <c r="B434" s="1">
        <v>36848</v>
      </c>
      <c r="C434">
        <f>AVERAGE(C433,C435)</f>
        <v>0.8981568287037036</v>
      </c>
      <c r="D434" t="s">
        <v>402</v>
      </c>
      <c r="E434" t="s">
        <v>410</v>
      </c>
      <c r="F434" t="s">
        <v>410</v>
      </c>
      <c r="G434" t="s">
        <v>403</v>
      </c>
      <c r="H434" t="s">
        <v>410</v>
      </c>
      <c r="I434" t="s">
        <v>410</v>
      </c>
      <c r="K434" s="2">
        <v>0.895138888888827</v>
      </c>
      <c r="L434" s="3">
        <f t="shared" si="34"/>
        <v>323.8951388888888</v>
      </c>
      <c r="M434" t="s">
        <v>410</v>
      </c>
      <c r="N434" t="s">
        <v>410</v>
      </c>
    </row>
    <row r="435" spans="1:14" ht="12.75">
      <c r="A435" t="s">
        <v>358</v>
      </c>
      <c r="B435" s="1">
        <v>36848</v>
      </c>
      <c r="C435" s="2">
        <v>0.8997222222222222</v>
      </c>
      <c r="D435" t="s">
        <v>402</v>
      </c>
      <c r="E435">
        <v>0.678</v>
      </c>
      <c r="F435">
        <v>11.0002</v>
      </c>
      <c r="G435" t="s">
        <v>403</v>
      </c>
      <c r="H435">
        <v>1.675</v>
      </c>
      <c r="I435">
        <v>123.7763</v>
      </c>
      <c r="K435" s="2">
        <v>0.89722222222216</v>
      </c>
      <c r="L435" s="3">
        <f t="shared" si="34"/>
        <v>323.8972222222222</v>
      </c>
      <c r="M435">
        <f aca="true" t="shared" si="37" ref="M435:M484">500*F435/AVERAGE($Q$367,$Q$6)</f>
        <v>506.6893290864327</v>
      </c>
      <c r="N435">
        <f aca="true" t="shared" si="38" ref="N435:N441">(277-103)/(-62+(AVERAGE($Q$4,$P$367)))*I435+277-((277-103)/(-62+(AVERAGE($Q$4,$P$367)))*220)</f>
        <v>173.15166899752222</v>
      </c>
    </row>
    <row r="436" spans="1:14" ht="12.75">
      <c r="A436" t="s">
        <v>359</v>
      </c>
      <c r="B436" s="1">
        <v>36848</v>
      </c>
      <c r="C436" s="2">
        <v>0.9018055555555556</v>
      </c>
      <c r="D436" t="s">
        <v>402</v>
      </c>
      <c r="E436">
        <v>0.68</v>
      </c>
      <c r="F436">
        <v>10.979</v>
      </c>
      <c r="G436" t="s">
        <v>403</v>
      </c>
      <c r="H436">
        <v>1.671</v>
      </c>
      <c r="I436">
        <v>124.2122</v>
      </c>
      <c r="K436" s="2">
        <v>0.899305555555493</v>
      </c>
      <c r="L436" s="3">
        <f t="shared" si="34"/>
        <v>323.8993055555555</v>
      </c>
      <c r="M436">
        <f t="shared" si="37"/>
        <v>505.7128183160256</v>
      </c>
      <c r="N436">
        <f t="shared" si="38"/>
        <v>173.6221091020285</v>
      </c>
    </row>
    <row r="437" spans="1:14" ht="12.75">
      <c r="A437" t="s">
        <v>360</v>
      </c>
      <c r="B437" s="1">
        <v>36848</v>
      </c>
      <c r="C437" s="2">
        <v>0.903888888888889</v>
      </c>
      <c r="D437" t="s">
        <v>402</v>
      </c>
      <c r="E437">
        <v>0.68</v>
      </c>
      <c r="F437">
        <v>11.7699</v>
      </c>
      <c r="G437" t="s">
        <v>403</v>
      </c>
      <c r="H437">
        <v>1.67</v>
      </c>
      <c r="I437">
        <v>126.6643</v>
      </c>
      <c r="K437" s="2">
        <v>0.901388888888826</v>
      </c>
      <c r="L437" s="3">
        <f t="shared" si="34"/>
        <v>323.90138888888885</v>
      </c>
      <c r="M437">
        <f t="shared" si="37"/>
        <v>542.1431187082421</v>
      </c>
      <c r="N437">
        <f t="shared" si="38"/>
        <v>176.26851006614828</v>
      </c>
    </row>
    <row r="438" spans="1:14" ht="12.75">
      <c r="A438" t="s">
        <v>361</v>
      </c>
      <c r="B438" s="1">
        <v>36848</v>
      </c>
      <c r="C438" s="2">
        <v>0.9059722222222222</v>
      </c>
      <c r="D438" t="s">
        <v>402</v>
      </c>
      <c r="E438">
        <v>0.68</v>
      </c>
      <c r="F438">
        <v>10.6398</v>
      </c>
      <c r="G438" t="s">
        <v>403</v>
      </c>
      <c r="H438">
        <v>1.67</v>
      </c>
      <c r="I438">
        <v>128.0334</v>
      </c>
      <c r="K438" s="2">
        <v>0.903472222222159</v>
      </c>
      <c r="L438" s="3">
        <f t="shared" si="34"/>
        <v>323.90347222222215</v>
      </c>
      <c r="M438">
        <f t="shared" si="37"/>
        <v>490.0886459895117</v>
      </c>
      <c r="N438">
        <f t="shared" si="38"/>
        <v>177.7460956295334</v>
      </c>
    </row>
    <row r="439" spans="1:14" ht="12.75">
      <c r="A439" t="s">
        <v>362</v>
      </c>
      <c r="B439" s="1">
        <v>36848</v>
      </c>
      <c r="C439" s="2">
        <v>0.9080555555555555</v>
      </c>
      <c r="D439" t="s">
        <v>402</v>
      </c>
      <c r="E439">
        <v>0.68</v>
      </c>
      <c r="F439">
        <v>10.8552</v>
      </c>
      <c r="G439" t="s">
        <v>403</v>
      </c>
      <c r="H439">
        <v>1.671</v>
      </c>
      <c r="I439">
        <v>129.0169</v>
      </c>
      <c r="K439" s="2">
        <v>0.905555555555492</v>
      </c>
      <c r="L439" s="3">
        <f t="shared" si="34"/>
        <v>323.9055555555555</v>
      </c>
      <c r="M439">
        <f t="shared" si="37"/>
        <v>500.0103639114784</v>
      </c>
      <c r="N439">
        <f t="shared" si="38"/>
        <v>178.80752678984976</v>
      </c>
    </row>
    <row r="440" spans="1:14" ht="12.75">
      <c r="A440" t="s">
        <v>363</v>
      </c>
      <c r="B440" s="1">
        <v>36848</v>
      </c>
      <c r="C440" s="2">
        <v>0.9101388888888889</v>
      </c>
      <c r="D440" t="s">
        <v>402</v>
      </c>
      <c r="E440">
        <v>0.68</v>
      </c>
      <c r="F440">
        <v>10.7934</v>
      </c>
      <c r="G440" t="s">
        <v>403</v>
      </c>
      <c r="H440">
        <v>1.673</v>
      </c>
      <c r="I440">
        <v>126.6615</v>
      </c>
      <c r="K440" s="2">
        <v>0.907638888888825</v>
      </c>
      <c r="L440" s="3">
        <f t="shared" si="34"/>
        <v>323.9076388888888</v>
      </c>
      <c r="M440">
        <f t="shared" si="37"/>
        <v>497.16374289208403</v>
      </c>
      <c r="N440">
        <f t="shared" si="38"/>
        <v>176.26548819807624</v>
      </c>
    </row>
    <row r="441" spans="1:14" ht="12.75">
      <c r="A441" t="s">
        <v>364</v>
      </c>
      <c r="B441" s="1">
        <v>36848</v>
      </c>
      <c r="C441" s="2">
        <v>0.9122337962962962</v>
      </c>
      <c r="D441" t="s">
        <v>402</v>
      </c>
      <c r="E441">
        <v>0.678</v>
      </c>
      <c r="F441">
        <v>10.6941</v>
      </c>
      <c r="G441" t="s">
        <v>403</v>
      </c>
      <c r="H441">
        <v>1.673</v>
      </c>
      <c r="I441">
        <v>125.97</v>
      </c>
      <c r="K441" s="2">
        <v>0.909722222222158</v>
      </c>
      <c r="L441" s="3">
        <f t="shared" si="34"/>
        <v>323.9097222222222</v>
      </c>
      <c r="M441">
        <f t="shared" si="37"/>
        <v>492.5898032929602</v>
      </c>
      <c r="N441">
        <f t="shared" si="38"/>
        <v>175.5191947081334</v>
      </c>
    </row>
    <row r="442" spans="1:14" ht="12.75">
      <c r="A442" t="s">
        <v>410</v>
      </c>
      <c r="B442" s="1">
        <v>36848</v>
      </c>
      <c r="C442">
        <f>AVERAGE(C441,C443)</f>
        <v>0.9143460648148147</v>
      </c>
      <c r="D442" t="s">
        <v>402</v>
      </c>
      <c r="E442" t="s">
        <v>410</v>
      </c>
      <c r="F442" t="s">
        <v>410</v>
      </c>
      <c r="G442" t="s">
        <v>403</v>
      </c>
      <c r="H442" t="s">
        <v>410</v>
      </c>
      <c r="I442" t="s">
        <v>410</v>
      </c>
      <c r="K442" s="2">
        <v>0.911805555555491</v>
      </c>
      <c r="L442" s="3">
        <f t="shared" si="34"/>
        <v>323.9118055555555</v>
      </c>
      <c r="M442" t="s">
        <v>410</v>
      </c>
      <c r="N442" t="s">
        <v>410</v>
      </c>
    </row>
    <row r="443" spans="1:14" ht="12.75">
      <c r="A443" t="s">
        <v>365</v>
      </c>
      <c r="B443" s="1">
        <v>36848</v>
      </c>
      <c r="C443" s="2">
        <v>0.9164583333333334</v>
      </c>
      <c r="D443" t="s">
        <v>402</v>
      </c>
      <c r="E443">
        <v>0.683</v>
      </c>
      <c r="F443">
        <v>11.2157</v>
      </c>
      <c r="G443" t="s">
        <v>403</v>
      </c>
      <c r="H443">
        <v>1.678</v>
      </c>
      <c r="I443">
        <v>122.3777</v>
      </c>
      <c r="K443" s="2">
        <v>0.913888888888824</v>
      </c>
      <c r="L443" s="3">
        <f t="shared" si="34"/>
        <v>323.91388888888883</v>
      </c>
      <c r="M443">
        <f t="shared" si="37"/>
        <v>516.6156531912787</v>
      </c>
      <c r="N443">
        <f>(277-103)/(-62+(AVERAGE($Q$4,$P$367)))*I443+277-((277-103)/(-62+(AVERAGE($Q$4,$P$367)))*220)</f>
        <v>171.64224589552072</v>
      </c>
    </row>
    <row r="444" spans="1:14" ht="12.75">
      <c r="A444" t="s">
        <v>366</v>
      </c>
      <c r="B444" s="1">
        <v>36848</v>
      </c>
      <c r="C444" s="2">
        <v>0.9184837962962963</v>
      </c>
      <c r="D444" t="s">
        <v>402</v>
      </c>
      <c r="E444">
        <v>0.678</v>
      </c>
      <c r="F444">
        <v>10.6152</v>
      </c>
      <c r="G444" t="s">
        <v>403</v>
      </c>
      <c r="H444">
        <v>1.673</v>
      </c>
      <c r="I444">
        <v>126.3804</v>
      </c>
      <c r="K444" s="2">
        <v>0.915972222222157</v>
      </c>
      <c r="L444" s="3">
        <f t="shared" si="34"/>
        <v>323.91597222222214</v>
      </c>
      <c r="M444">
        <f t="shared" si="37"/>
        <v>488.9555250012091</v>
      </c>
      <c r="N444">
        <f>(277-103)/(-62+(AVERAGE($Q$4,$P$367)))*I444+277-((277-103)/(-62+(AVERAGE($Q$4,$P$367)))*220)</f>
        <v>175.96211422841185</v>
      </c>
    </row>
    <row r="445" spans="1:14" ht="12.75">
      <c r="A445" t="s">
        <v>410</v>
      </c>
      <c r="B445" s="1">
        <v>36848</v>
      </c>
      <c r="C445">
        <f>AVERAGE(C444,C446)</f>
        <v>0.9205671296296296</v>
      </c>
      <c r="D445" t="s">
        <v>402</v>
      </c>
      <c r="E445" t="s">
        <v>410</v>
      </c>
      <c r="F445" t="s">
        <v>410</v>
      </c>
      <c r="G445" t="s">
        <v>403</v>
      </c>
      <c r="H445" t="s">
        <v>410</v>
      </c>
      <c r="I445" t="s">
        <v>410</v>
      </c>
      <c r="K445" s="2">
        <v>0.91805555555549</v>
      </c>
      <c r="L445" s="3">
        <f t="shared" si="34"/>
        <v>323.9180555555555</v>
      </c>
      <c r="M445" t="s">
        <v>410</v>
      </c>
      <c r="N445" t="s">
        <v>410</v>
      </c>
    </row>
    <row r="446" spans="1:14" ht="12.75">
      <c r="A446" t="s">
        <v>367</v>
      </c>
      <c r="B446" s="1">
        <v>36848</v>
      </c>
      <c r="C446" s="2">
        <v>0.9226504629629629</v>
      </c>
      <c r="D446" t="s">
        <v>402</v>
      </c>
      <c r="E446">
        <v>0.68</v>
      </c>
      <c r="F446">
        <v>9.9224</v>
      </c>
      <c r="G446" t="s">
        <v>403</v>
      </c>
      <c r="H446">
        <v>1.671</v>
      </c>
      <c r="I446">
        <v>124.6577</v>
      </c>
      <c r="K446" s="2">
        <v>0.920138888888823</v>
      </c>
      <c r="L446" s="3">
        <f t="shared" si="34"/>
        <v>323.9201388888888</v>
      </c>
      <c r="M446">
        <f t="shared" si="37"/>
        <v>457.0438900135652</v>
      </c>
      <c r="N446">
        <f>(277-103)/(-62+(AVERAGE($Q$4,$P$367)))*I446+277-((277-103)/(-62+(AVERAGE($Q$4,$P$367)))*220)</f>
        <v>174.1029098970676</v>
      </c>
    </row>
    <row r="447" spans="1:14" ht="12.75">
      <c r="A447" t="s">
        <v>368</v>
      </c>
      <c r="B447" s="1">
        <v>36848</v>
      </c>
      <c r="C447" s="2">
        <v>0.9247337962962963</v>
      </c>
      <c r="D447" t="s">
        <v>402</v>
      </c>
      <c r="E447">
        <v>0.68</v>
      </c>
      <c r="F447">
        <v>10.0042</v>
      </c>
      <c r="G447" t="s">
        <v>403</v>
      </c>
      <c r="H447">
        <v>1.67</v>
      </c>
      <c r="I447">
        <v>119.7405</v>
      </c>
      <c r="K447" s="2">
        <v>0.922222222222156</v>
      </c>
      <c r="L447" s="3">
        <f t="shared" si="34"/>
        <v>323.92222222222216</v>
      </c>
      <c r="M447">
        <f t="shared" si="37"/>
        <v>460.8117476088154</v>
      </c>
      <c r="N447">
        <f>(277-103)/(-62+(AVERAGE($Q$4,$P$367)))*I447+277-((277-103)/(-62+(AVERAGE($Q$4,$P$367)))*220)</f>
        <v>168.79607786706475</v>
      </c>
    </row>
    <row r="448" spans="1:14" ht="12.75">
      <c r="A448" t="s">
        <v>369</v>
      </c>
      <c r="B448" s="1">
        <v>36848</v>
      </c>
      <c r="C448" s="2">
        <v>0.9268171296296296</v>
      </c>
      <c r="D448" t="s">
        <v>402</v>
      </c>
      <c r="E448">
        <v>0.678</v>
      </c>
      <c r="F448">
        <v>11.7951</v>
      </c>
      <c r="G448" t="s">
        <v>403</v>
      </c>
      <c r="H448">
        <v>1.673</v>
      </c>
      <c r="I448">
        <v>127.3162</v>
      </c>
      <c r="K448" s="2">
        <v>0.924305555555489</v>
      </c>
      <c r="L448" s="3">
        <f t="shared" si="34"/>
        <v>323.92430555555546</v>
      </c>
      <c r="M448">
        <f t="shared" si="37"/>
        <v>543.3038767938203</v>
      </c>
      <c r="N448">
        <f>(277-103)/(-62+(AVERAGE($Q$4,$P$367)))*I448+277-((277-103)/(-62+(AVERAGE($Q$4,$P$367)))*220)</f>
        <v>176.97206570764325</v>
      </c>
    </row>
    <row r="449" spans="1:14" ht="12.75">
      <c r="A449" t="s">
        <v>410</v>
      </c>
      <c r="B449" s="1">
        <v>36848</v>
      </c>
      <c r="C449">
        <f>AVERAGE(C448,C450)</f>
        <v>0.9289062499999999</v>
      </c>
      <c r="D449" t="s">
        <v>402</v>
      </c>
      <c r="E449" t="s">
        <v>410</v>
      </c>
      <c r="F449" t="s">
        <v>410</v>
      </c>
      <c r="G449" t="s">
        <v>403</v>
      </c>
      <c r="H449" t="s">
        <v>410</v>
      </c>
      <c r="I449" t="s">
        <v>410</v>
      </c>
      <c r="K449" s="2">
        <v>0.926388888888822</v>
      </c>
      <c r="L449" s="3">
        <f t="shared" si="34"/>
        <v>323.9263888888888</v>
      </c>
      <c r="M449" t="s">
        <v>410</v>
      </c>
      <c r="N449" t="s">
        <v>410</v>
      </c>
    </row>
    <row r="450" spans="1:14" ht="12.75">
      <c r="A450" t="s">
        <v>370</v>
      </c>
      <c r="B450" s="1">
        <v>36848</v>
      </c>
      <c r="C450" s="2">
        <v>0.9309953703703703</v>
      </c>
      <c r="D450" t="s">
        <v>402</v>
      </c>
      <c r="E450">
        <v>0.678</v>
      </c>
      <c r="F450">
        <v>10.5702</v>
      </c>
      <c r="G450" t="s">
        <v>403</v>
      </c>
      <c r="H450">
        <v>1.673</v>
      </c>
      <c r="I450">
        <v>114.6256</v>
      </c>
      <c r="K450" s="2">
        <v>0.928472222222155</v>
      </c>
      <c r="L450" s="3">
        <f t="shared" si="34"/>
        <v>323.9284722222222</v>
      </c>
      <c r="M450">
        <f t="shared" si="37"/>
        <v>486.8827427055337</v>
      </c>
      <c r="N450">
        <f>(277-103)/(-62+(AVERAGE($Q$4,$P$367)))*I450+277-((277-103)/(-62+(AVERAGE($Q$4,$P$367)))*220)</f>
        <v>163.2758803664015</v>
      </c>
    </row>
    <row r="451" spans="1:14" ht="12.75">
      <c r="A451" t="s">
        <v>371</v>
      </c>
      <c r="B451" s="1">
        <v>36848</v>
      </c>
      <c r="C451" s="2">
        <v>0.9330787037037037</v>
      </c>
      <c r="D451" t="s">
        <v>402</v>
      </c>
      <c r="E451">
        <v>0.678</v>
      </c>
      <c r="F451">
        <v>10.4666</v>
      </c>
      <c r="G451" t="s">
        <v>403</v>
      </c>
      <c r="H451">
        <v>1.673</v>
      </c>
      <c r="I451">
        <v>111.709</v>
      </c>
      <c r="K451" s="2">
        <v>0.930555555555488</v>
      </c>
      <c r="L451" s="3">
        <f t="shared" si="34"/>
        <v>323.9305555555555</v>
      </c>
      <c r="M451">
        <f t="shared" si="37"/>
        <v>482.1107372426008</v>
      </c>
      <c r="N451">
        <f>(277-103)/(-62+(AVERAGE($Q$4,$P$367)))*I451+277-((277-103)/(-62+(AVERAGE($Q$4,$P$367)))*220)</f>
        <v>160.12817307389633</v>
      </c>
    </row>
    <row r="452" spans="1:14" ht="12.75">
      <c r="A452" t="s">
        <v>410</v>
      </c>
      <c r="B452" s="1">
        <v>36848</v>
      </c>
      <c r="C452">
        <f>AVERAGE(C451,C454)</f>
        <v>0.9362037037037038</v>
      </c>
      <c r="D452" t="s">
        <v>402</v>
      </c>
      <c r="E452" t="s">
        <v>410</v>
      </c>
      <c r="F452" t="s">
        <v>410</v>
      </c>
      <c r="G452" t="s">
        <v>403</v>
      </c>
      <c r="H452" t="s">
        <v>410</v>
      </c>
      <c r="I452" t="s">
        <v>410</v>
      </c>
      <c r="K452" s="2">
        <v>0.932638888888821</v>
      </c>
      <c r="L452" s="3">
        <f t="shared" si="34"/>
        <v>323.93263888888885</v>
      </c>
      <c r="M452" t="s">
        <v>410</v>
      </c>
      <c r="N452" t="s">
        <v>410</v>
      </c>
    </row>
    <row r="453" spans="1:14" ht="12.75">
      <c r="A453" t="s">
        <v>410</v>
      </c>
      <c r="B453" s="1">
        <v>36848</v>
      </c>
      <c r="C453">
        <f>AVERAGE(C452,C454)</f>
        <v>0.9377662037037038</v>
      </c>
      <c r="D453" t="s">
        <v>402</v>
      </c>
      <c r="E453" t="s">
        <v>410</v>
      </c>
      <c r="F453" t="s">
        <v>410</v>
      </c>
      <c r="G453" t="s">
        <v>403</v>
      </c>
      <c r="H453" t="s">
        <v>410</v>
      </c>
      <c r="I453" t="s">
        <v>410</v>
      </c>
      <c r="K453" s="2">
        <v>0.934722222222154</v>
      </c>
      <c r="L453" s="3">
        <f t="shared" si="34"/>
        <v>323.93472222222215</v>
      </c>
      <c r="M453" t="s">
        <v>410</v>
      </c>
      <c r="N453" t="s">
        <v>410</v>
      </c>
    </row>
    <row r="454" spans="1:14" ht="12.75">
      <c r="A454" t="s">
        <v>372</v>
      </c>
      <c r="B454" s="1">
        <v>36848</v>
      </c>
      <c r="C454" s="2">
        <v>0.9393287037037038</v>
      </c>
      <c r="D454" t="s">
        <v>402</v>
      </c>
      <c r="E454">
        <v>0.678</v>
      </c>
      <c r="F454">
        <v>10.3941</v>
      </c>
      <c r="G454" t="s">
        <v>403</v>
      </c>
      <c r="H454">
        <v>1.67</v>
      </c>
      <c r="I454">
        <v>115.0912</v>
      </c>
      <c r="K454" s="2">
        <v>0.936805555555487</v>
      </c>
      <c r="L454" s="3">
        <f aca="true" t="shared" si="39" ref="L454:L484">B454-DATE(1999,12,31)+K454</f>
        <v>323.9368055555555</v>
      </c>
      <c r="M454">
        <f t="shared" si="37"/>
        <v>478.7712546551236</v>
      </c>
      <c r="N454">
        <f>(277-103)/(-62+(AVERAGE($Q$4,$P$367)))*I454+277-((277-103)/(-62+(AVERAGE($Q$4,$P$367)))*220)</f>
        <v>163.7783738572437</v>
      </c>
    </row>
    <row r="455" spans="1:14" ht="12.75">
      <c r="A455" t="s">
        <v>410</v>
      </c>
      <c r="B455" s="1">
        <v>36848</v>
      </c>
      <c r="C455">
        <f>AVERAGE(C454,C456)</f>
        <v>0.9414178240740741</v>
      </c>
      <c r="D455" t="s">
        <v>402</v>
      </c>
      <c r="E455" t="s">
        <v>410</v>
      </c>
      <c r="F455" t="s">
        <v>410</v>
      </c>
      <c r="G455" t="s">
        <v>403</v>
      </c>
      <c r="H455" t="s">
        <v>410</v>
      </c>
      <c r="I455" t="s">
        <v>410</v>
      </c>
      <c r="K455" s="2">
        <v>0.93888888888882</v>
      </c>
      <c r="L455" s="3">
        <f t="shared" si="39"/>
        <v>323.9388888888888</v>
      </c>
      <c r="M455" t="s">
        <v>410</v>
      </c>
      <c r="N455" t="s">
        <v>410</v>
      </c>
    </row>
    <row r="456" spans="1:14" ht="12.75">
      <c r="A456" t="s">
        <v>373</v>
      </c>
      <c r="B456" s="1">
        <v>36848</v>
      </c>
      <c r="C456" s="2">
        <v>0.9435069444444445</v>
      </c>
      <c r="D456" t="s">
        <v>402</v>
      </c>
      <c r="E456">
        <v>0.68</v>
      </c>
      <c r="F456">
        <v>11.3763</v>
      </c>
      <c r="G456" t="s">
        <v>403</v>
      </c>
      <c r="H456">
        <v>1.673</v>
      </c>
      <c r="I456">
        <v>115.5498</v>
      </c>
      <c r="K456" s="2">
        <v>0.940972222222153</v>
      </c>
      <c r="L456" s="3">
        <f t="shared" si="39"/>
        <v>323.9409722222222</v>
      </c>
      <c r="M456">
        <f t="shared" si="37"/>
        <v>524.0131828954005</v>
      </c>
      <c r="N456">
        <f>(277-103)/(-62+(AVERAGE($Q$4,$P$367)))*I456+277-((277-103)/(-62+(AVERAGE($Q$4,$P$367)))*220)</f>
        <v>164.27331267790572</v>
      </c>
    </row>
    <row r="457" spans="1:14" ht="12.75">
      <c r="A457" t="s">
        <v>374</v>
      </c>
      <c r="B457" s="1">
        <v>36848</v>
      </c>
      <c r="C457" s="2">
        <v>0.9456481481481481</v>
      </c>
      <c r="D457" t="s">
        <v>402</v>
      </c>
      <c r="E457">
        <v>0.68</v>
      </c>
      <c r="F457">
        <v>11.9822</v>
      </c>
      <c r="G457" t="s">
        <v>403</v>
      </c>
      <c r="H457">
        <v>1.673</v>
      </c>
      <c r="I457">
        <v>115.4342</v>
      </c>
      <c r="K457" s="2">
        <v>0.943055555555486</v>
      </c>
      <c r="L457" s="3">
        <f t="shared" si="39"/>
        <v>323.9430555555555</v>
      </c>
      <c r="M457">
        <f t="shared" si="37"/>
        <v>551.9220449609511</v>
      </c>
      <c r="N457">
        <f>(277-103)/(-62+(AVERAGE($Q$4,$P$367)))*I457+277-((277-103)/(-62+(AVERAGE($Q$4,$P$367)))*220)</f>
        <v>164.1485526960729</v>
      </c>
    </row>
    <row r="458" spans="1:14" ht="12.75">
      <c r="A458" t="s">
        <v>375</v>
      </c>
      <c r="B458" s="1">
        <v>36848</v>
      </c>
      <c r="C458" s="2">
        <v>0.947673611111111</v>
      </c>
      <c r="D458" t="s">
        <v>402</v>
      </c>
      <c r="E458">
        <v>0.68</v>
      </c>
      <c r="F458">
        <v>11.4677</v>
      </c>
      <c r="G458" t="s">
        <v>403</v>
      </c>
      <c r="H458">
        <v>1.675</v>
      </c>
      <c r="I458">
        <v>113.7332</v>
      </c>
      <c r="K458" s="2">
        <v>0.945138888888819</v>
      </c>
      <c r="L458" s="3">
        <f t="shared" si="39"/>
        <v>323.94513888888883</v>
      </c>
      <c r="M458">
        <f t="shared" si="37"/>
        <v>528.2232340470614</v>
      </c>
      <c r="N458">
        <f>(277-103)/(-62+(AVERAGE($Q$4,$P$367)))*I458+277-((277-103)/(-62+(AVERAGE($Q$4,$P$367)))*220)</f>
        <v>162.31276784228726</v>
      </c>
    </row>
    <row r="459" spans="1:14" ht="12.75">
      <c r="A459" t="s">
        <v>376</v>
      </c>
      <c r="B459" s="1">
        <v>36848</v>
      </c>
      <c r="C459" s="2">
        <v>0.9497569444444444</v>
      </c>
      <c r="D459" t="s">
        <v>402</v>
      </c>
      <c r="E459">
        <v>0.678</v>
      </c>
      <c r="F459">
        <v>10.9873</v>
      </c>
      <c r="G459" t="s">
        <v>403</v>
      </c>
      <c r="H459">
        <v>1.675</v>
      </c>
      <c r="I459">
        <v>112.8667</v>
      </c>
      <c r="K459" s="2">
        <v>0.947222222222152</v>
      </c>
      <c r="L459" s="3">
        <f t="shared" si="39"/>
        <v>323.94722222222214</v>
      </c>
      <c r="M459">
        <f t="shared" si="37"/>
        <v>506.0951314950057</v>
      </c>
      <c r="N459">
        <f>(277-103)/(-62+(AVERAGE($Q$4,$P$367)))*I459+277-((277-103)/(-62+(AVERAGE($Q$4,$P$367)))*220)</f>
        <v>161.3776075978397</v>
      </c>
    </row>
    <row r="460" spans="1:14" ht="12.75">
      <c r="A460" t="s">
        <v>410</v>
      </c>
      <c r="B460" s="1">
        <v>36848</v>
      </c>
      <c r="C460">
        <f>AVERAGE(C459,C461)</f>
        <v>0.9518460648148148</v>
      </c>
      <c r="D460" t="s">
        <v>402</v>
      </c>
      <c r="E460" t="s">
        <v>410</v>
      </c>
      <c r="F460" t="s">
        <v>410</v>
      </c>
      <c r="G460" t="s">
        <v>403</v>
      </c>
      <c r="H460" t="s">
        <v>410</v>
      </c>
      <c r="I460" t="s">
        <v>410</v>
      </c>
      <c r="K460" s="2">
        <v>0.949305555555485</v>
      </c>
      <c r="L460" s="3">
        <f t="shared" si="39"/>
        <v>323.9493055555555</v>
      </c>
      <c r="M460" t="s">
        <v>410</v>
      </c>
      <c r="N460" t="s">
        <v>410</v>
      </c>
    </row>
    <row r="461" spans="1:14" ht="12.75">
      <c r="A461" t="s">
        <v>377</v>
      </c>
      <c r="B461" s="1">
        <v>36848</v>
      </c>
      <c r="C461" s="2">
        <v>0.9539351851851853</v>
      </c>
      <c r="D461" t="s">
        <v>402</v>
      </c>
      <c r="E461">
        <v>0.678</v>
      </c>
      <c r="F461">
        <v>10.129</v>
      </c>
      <c r="G461" t="s">
        <v>403</v>
      </c>
      <c r="H461">
        <v>1.675</v>
      </c>
      <c r="I461">
        <v>113.4592</v>
      </c>
      <c r="K461" s="2">
        <v>0.951388888888818</v>
      </c>
      <c r="L461" s="3">
        <f t="shared" si="39"/>
        <v>323.9513888888888</v>
      </c>
      <c r="M461">
        <f t="shared" si="37"/>
        <v>466.56026384215534</v>
      </c>
      <c r="N461">
        <f>(277-103)/(-62+(AVERAGE($Q$4,$P$367)))*I461+277-((277-103)/(-62+(AVERAGE($Q$4,$P$367)))*220)</f>
        <v>162.01705646666272</v>
      </c>
    </row>
    <row r="462" spans="1:14" ht="12.75">
      <c r="A462" t="s">
        <v>378</v>
      </c>
      <c r="B462" s="1">
        <v>36848</v>
      </c>
      <c r="C462" s="2">
        <v>0.9560069444444445</v>
      </c>
      <c r="D462" t="s">
        <v>402</v>
      </c>
      <c r="E462">
        <v>0.68</v>
      </c>
      <c r="F462">
        <v>10.2909</v>
      </c>
      <c r="G462" t="s">
        <v>403</v>
      </c>
      <c r="H462">
        <v>1.675</v>
      </c>
      <c r="I462">
        <v>113.7057</v>
      </c>
      <c r="K462" s="2">
        <v>0.953472222222151</v>
      </c>
      <c r="L462" s="3">
        <f t="shared" si="39"/>
        <v>323.95347222222216</v>
      </c>
      <c r="M462">
        <f t="shared" si="37"/>
        <v>474.0176739237079</v>
      </c>
      <c r="N462">
        <f>(277-103)/(-62+(AVERAGE($Q$4,$P$367)))*I462+277-((277-103)/(-62+(AVERAGE($Q$4,$P$367)))*220)</f>
        <v>162.28308878086506</v>
      </c>
    </row>
    <row r="463" spans="1:14" ht="12.75">
      <c r="A463" t="s">
        <v>410</v>
      </c>
      <c r="B463" s="1">
        <v>36848</v>
      </c>
      <c r="C463">
        <f>AVERAGE(C462,C465)</f>
        <v>0.9591377314814815</v>
      </c>
      <c r="D463" t="s">
        <v>402</v>
      </c>
      <c r="E463" t="s">
        <v>410</v>
      </c>
      <c r="F463" t="s">
        <v>410</v>
      </c>
      <c r="G463" t="s">
        <v>403</v>
      </c>
      <c r="H463" t="s">
        <v>410</v>
      </c>
      <c r="I463" t="s">
        <v>410</v>
      </c>
      <c r="K463" s="2">
        <v>0.955555555555484</v>
      </c>
      <c r="L463" s="3">
        <f t="shared" si="39"/>
        <v>323.95555555555546</v>
      </c>
      <c r="M463" t="s">
        <v>410</v>
      </c>
      <c r="N463" t="s">
        <v>410</v>
      </c>
    </row>
    <row r="464" spans="1:14" ht="12.75">
      <c r="A464" t="s">
        <v>410</v>
      </c>
      <c r="B464" s="1">
        <v>36848</v>
      </c>
      <c r="C464">
        <f>AVERAGE(C463,C465)</f>
        <v>0.960703125</v>
      </c>
      <c r="D464" t="s">
        <v>402</v>
      </c>
      <c r="E464" t="s">
        <v>410</v>
      </c>
      <c r="F464" t="s">
        <v>410</v>
      </c>
      <c r="G464" t="s">
        <v>403</v>
      </c>
      <c r="H464" t="s">
        <v>410</v>
      </c>
      <c r="I464" t="s">
        <v>410</v>
      </c>
      <c r="K464" s="2">
        <v>0.957638888888816</v>
      </c>
      <c r="L464" s="3">
        <f t="shared" si="39"/>
        <v>323.9576388888888</v>
      </c>
      <c r="M464" t="s">
        <v>410</v>
      </c>
      <c r="N464" t="s">
        <v>410</v>
      </c>
    </row>
    <row r="465" spans="1:14" ht="12.75">
      <c r="A465" t="s">
        <v>379</v>
      </c>
      <c r="B465" s="1">
        <v>36848</v>
      </c>
      <c r="C465" s="2">
        <v>0.9622685185185186</v>
      </c>
      <c r="D465" t="s">
        <v>402</v>
      </c>
      <c r="E465">
        <v>0.68</v>
      </c>
      <c r="F465">
        <v>10.5747</v>
      </c>
      <c r="G465" t="s">
        <v>403</v>
      </c>
      <c r="H465">
        <v>1.675</v>
      </c>
      <c r="I465">
        <v>106.1042</v>
      </c>
      <c r="K465" s="2">
        <v>0.959722222222149</v>
      </c>
      <c r="L465" s="3">
        <f t="shared" si="39"/>
        <v>323.9597222222221</v>
      </c>
      <c r="M465">
        <f t="shared" si="37"/>
        <v>487.0900209351012</v>
      </c>
      <c r="N465">
        <f>(277-103)/(-62+(AVERAGE($Q$4,$P$367)))*I465+277-((277-103)/(-62+(AVERAGE($Q$4,$P$367)))*220)</f>
        <v>154.07925658447965</v>
      </c>
    </row>
    <row r="466" spans="1:14" ht="12.75">
      <c r="A466" t="s">
        <v>380</v>
      </c>
      <c r="B466" s="1">
        <v>36848</v>
      </c>
      <c r="C466" s="2">
        <v>0.9643518518518519</v>
      </c>
      <c r="D466" t="s">
        <v>402</v>
      </c>
      <c r="E466">
        <v>0.678</v>
      </c>
      <c r="F466">
        <v>10.9762</v>
      </c>
      <c r="G466" t="s">
        <v>403</v>
      </c>
      <c r="H466">
        <v>1.675</v>
      </c>
      <c r="I466">
        <v>107.983</v>
      </c>
      <c r="K466" s="2">
        <v>0.961805555555482</v>
      </c>
      <c r="L466" s="3">
        <f t="shared" si="39"/>
        <v>323.9618055555555</v>
      </c>
      <c r="M466">
        <f t="shared" si="37"/>
        <v>505.58384519540584</v>
      </c>
      <c r="N466">
        <f>(277-103)/(-62+(AVERAGE($Q$4,$P$367)))*I466+277-((277-103)/(-62+(AVERAGE($Q$4,$P$367)))*220)</f>
        <v>156.1069300608421</v>
      </c>
    </row>
    <row r="467" spans="1:14" ht="12.75">
      <c r="A467" t="s">
        <v>381</v>
      </c>
      <c r="B467" s="1">
        <v>36848</v>
      </c>
      <c r="C467" s="2">
        <v>0.9664930555555555</v>
      </c>
      <c r="D467" t="s">
        <v>402</v>
      </c>
      <c r="E467">
        <v>0.678</v>
      </c>
      <c r="F467">
        <v>10.7858</v>
      </c>
      <c r="G467" t="s">
        <v>403</v>
      </c>
      <c r="H467">
        <v>1.675</v>
      </c>
      <c r="I467">
        <v>110.476</v>
      </c>
      <c r="K467" s="2">
        <v>0.963888888888815</v>
      </c>
      <c r="L467" s="3">
        <f t="shared" si="39"/>
        <v>323.9638888888888</v>
      </c>
      <c r="M467">
        <f t="shared" si="37"/>
        <v>496.8136729932588</v>
      </c>
      <c r="N467">
        <f>(277-103)/(-62+(AVERAGE($Q$4,$P$367)))*I467+277-((277-103)/(-62+(AVERAGE($Q$4,$P$367)))*220)</f>
        <v>158.79747188358613</v>
      </c>
    </row>
    <row r="468" spans="1:14" ht="12.75">
      <c r="A468" t="s">
        <v>410</v>
      </c>
      <c r="B468" s="1">
        <v>36848</v>
      </c>
      <c r="C468">
        <f>AVERAGE(C467,C469)</f>
        <v>0.9685532407407407</v>
      </c>
      <c r="D468" t="s">
        <v>402</v>
      </c>
      <c r="E468" t="s">
        <v>410</v>
      </c>
      <c r="F468" t="s">
        <v>410</v>
      </c>
      <c r="G468" t="s">
        <v>403</v>
      </c>
      <c r="H468" t="s">
        <v>410</v>
      </c>
      <c r="I468" t="s">
        <v>410</v>
      </c>
      <c r="K468" s="2">
        <v>0.965972222222148</v>
      </c>
      <c r="L468" s="3">
        <f t="shared" si="39"/>
        <v>323.96597222222215</v>
      </c>
      <c r="M468" t="s">
        <v>410</v>
      </c>
      <c r="N468" t="s">
        <v>410</v>
      </c>
    </row>
    <row r="469" spans="1:14" ht="12.75">
      <c r="A469" t="s">
        <v>382</v>
      </c>
      <c r="B469" s="1">
        <v>36848</v>
      </c>
      <c r="C469" s="2">
        <v>0.9706134259259259</v>
      </c>
      <c r="D469" t="s">
        <v>402</v>
      </c>
      <c r="E469">
        <v>0.678</v>
      </c>
      <c r="F469">
        <v>11.023</v>
      </c>
      <c r="G469" t="s">
        <v>403</v>
      </c>
      <c r="H469">
        <v>1.675</v>
      </c>
      <c r="I469">
        <v>104.9182</v>
      </c>
      <c r="K469" s="2">
        <v>0.968055555555481</v>
      </c>
      <c r="L469" s="3">
        <f t="shared" si="39"/>
        <v>323.9680555555555</v>
      </c>
      <c r="M469">
        <f t="shared" si="37"/>
        <v>507.7395387829083</v>
      </c>
      <c r="N469">
        <f>(277-103)/(-62+(AVERAGE($Q$4,$P$367)))*I469+277-((277-103)/(-62+(AVERAGE($Q$4,$P$367)))*220)</f>
        <v>152.79927960823636</v>
      </c>
    </row>
    <row r="470" spans="1:14" ht="12.75">
      <c r="A470" t="s">
        <v>383</v>
      </c>
      <c r="B470" s="1">
        <v>36848</v>
      </c>
      <c r="C470" s="2">
        <v>0.9726967592592594</v>
      </c>
      <c r="D470" t="s">
        <v>402</v>
      </c>
      <c r="E470">
        <v>0.68</v>
      </c>
      <c r="F470">
        <v>10.9595</v>
      </c>
      <c r="G470" t="s">
        <v>403</v>
      </c>
      <c r="H470">
        <v>1.671</v>
      </c>
      <c r="I470">
        <v>109.4916</v>
      </c>
      <c r="K470" s="2">
        <v>0.970138888888814</v>
      </c>
      <c r="L470" s="3">
        <f t="shared" si="39"/>
        <v>323.9701388888888</v>
      </c>
      <c r="M470">
        <f t="shared" si="37"/>
        <v>504.81461265456625</v>
      </c>
      <c r="N470">
        <f>(277-103)/(-62+(AVERAGE($Q$4,$P$367)))*I470+277-((277-103)/(-62+(AVERAGE($Q$4,$P$367)))*220)</f>
        <v>157.7350694085323</v>
      </c>
    </row>
    <row r="471" spans="1:14" ht="12.75">
      <c r="A471" t="s">
        <v>384</v>
      </c>
      <c r="B471" s="1">
        <v>36848</v>
      </c>
      <c r="C471" s="2">
        <v>0.9747800925925926</v>
      </c>
      <c r="D471" t="s">
        <v>402</v>
      </c>
      <c r="E471">
        <v>0.68</v>
      </c>
      <c r="F471">
        <v>10.713</v>
      </c>
      <c r="G471" t="s">
        <v>403</v>
      </c>
      <c r="H471">
        <v>1.671</v>
      </c>
      <c r="I471">
        <v>113.109</v>
      </c>
      <c r="K471" s="2">
        <v>0.972222222222147</v>
      </c>
      <c r="L471" s="3">
        <f t="shared" si="39"/>
        <v>323.9722222222222</v>
      </c>
      <c r="M471">
        <f t="shared" si="37"/>
        <v>493.46037185714385</v>
      </c>
      <c r="N471">
        <f>(277-103)/(-62+(AVERAGE($Q$4,$P$367)))*I471+277-((277-103)/(-62+(AVERAGE($Q$4,$P$367)))*220)</f>
        <v>161.63910710993395</v>
      </c>
    </row>
    <row r="472" spans="1:14" ht="12.75">
      <c r="A472" t="s">
        <v>385</v>
      </c>
      <c r="B472" s="1">
        <v>36848</v>
      </c>
      <c r="C472" s="2">
        <v>0.9768634259259259</v>
      </c>
      <c r="D472" t="s">
        <v>402</v>
      </c>
      <c r="E472">
        <v>0.68</v>
      </c>
      <c r="F472">
        <v>10.2697</v>
      </c>
      <c r="G472" t="s">
        <v>403</v>
      </c>
      <c r="H472">
        <v>1.673</v>
      </c>
      <c r="I472">
        <v>112.2391</v>
      </c>
      <c r="K472" s="2">
        <v>0.97430555555548</v>
      </c>
      <c r="L472" s="3">
        <f t="shared" si="39"/>
        <v>323.9743055555555</v>
      </c>
      <c r="M472">
        <f t="shared" si="37"/>
        <v>473.0411631533007</v>
      </c>
      <c r="N472">
        <f>(277-103)/(-62+(AVERAGE($Q$4,$P$367)))*I472+277-((277-103)/(-62+(AVERAGE($Q$4,$P$367)))*220)</f>
        <v>160.70027745425602</v>
      </c>
    </row>
    <row r="473" spans="1:14" ht="12.75">
      <c r="A473" t="s">
        <v>386</v>
      </c>
      <c r="B473" s="1">
        <v>36848</v>
      </c>
      <c r="C473" s="2">
        <v>0.9789467592592592</v>
      </c>
      <c r="D473" t="s">
        <v>402</v>
      </c>
      <c r="E473">
        <v>0.678</v>
      </c>
      <c r="F473">
        <v>10.5543</v>
      </c>
      <c r="G473" t="s">
        <v>403</v>
      </c>
      <c r="H473">
        <v>1.673</v>
      </c>
      <c r="I473">
        <v>140.0915</v>
      </c>
      <c r="K473" s="2">
        <v>0.976388888888813</v>
      </c>
      <c r="L473" s="3">
        <f t="shared" si="39"/>
        <v>323.97638888888883</v>
      </c>
      <c r="M473">
        <f t="shared" si="37"/>
        <v>486.1503596277283</v>
      </c>
      <c r="N473">
        <f>(277-103)/(-62+(AVERAGE($Q$4,$P$367)))*I473+277-((277-103)/(-62+(AVERAGE($Q$4,$P$367)))*220)</f>
        <v>190.75966255806526</v>
      </c>
    </row>
    <row r="474" spans="1:14" ht="12.75">
      <c r="A474" t="s">
        <v>410</v>
      </c>
      <c r="B474" s="1">
        <v>36848</v>
      </c>
      <c r="C474">
        <f>AVERAGE(C473,C476)</f>
        <v>0.9820775462962963</v>
      </c>
      <c r="D474" t="s">
        <v>402</v>
      </c>
      <c r="E474" t="s">
        <v>410</v>
      </c>
      <c r="F474" t="s">
        <v>410</v>
      </c>
      <c r="G474" t="s">
        <v>403</v>
      </c>
      <c r="H474" t="s">
        <v>410</v>
      </c>
      <c r="I474" t="s">
        <v>410</v>
      </c>
      <c r="K474" s="2">
        <v>0.978472222222146</v>
      </c>
      <c r="L474" s="3">
        <f t="shared" si="39"/>
        <v>323.97847222222214</v>
      </c>
      <c r="M474" t="s">
        <v>410</v>
      </c>
      <c r="N474" t="s">
        <v>410</v>
      </c>
    </row>
    <row r="475" spans="1:14" ht="12.75">
      <c r="A475" t="s">
        <v>410</v>
      </c>
      <c r="B475" s="1">
        <v>36848</v>
      </c>
      <c r="C475">
        <f>AVERAGE(C474,C476)</f>
        <v>0.9836429398148148</v>
      </c>
      <c r="D475" t="s">
        <v>402</v>
      </c>
      <c r="E475" t="s">
        <v>410</v>
      </c>
      <c r="F475" t="s">
        <v>410</v>
      </c>
      <c r="G475" t="s">
        <v>403</v>
      </c>
      <c r="H475" t="s">
        <v>410</v>
      </c>
      <c r="I475" t="s">
        <v>410</v>
      </c>
      <c r="K475" s="2">
        <v>0.980555555555479</v>
      </c>
      <c r="L475" s="3">
        <f t="shared" si="39"/>
        <v>323.9805555555555</v>
      </c>
      <c r="M475" t="s">
        <v>410</v>
      </c>
      <c r="N475" t="s">
        <v>410</v>
      </c>
    </row>
    <row r="476" spans="1:14" ht="12.75">
      <c r="A476" t="s">
        <v>387</v>
      </c>
      <c r="B476" s="1">
        <v>36848</v>
      </c>
      <c r="C476" s="2">
        <v>0.9852083333333334</v>
      </c>
      <c r="D476" t="s">
        <v>402</v>
      </c>
      <c r="E476">
        <v>0.678</v>
      </c>
      <c r="F476">
        <v>10.556</v>
      </c>
      <c r="G476" t="s">
        <v>403</v>
      </c>
      <c r="H476">
        <v>1.67</v>
      </c>
      <c r="I476">
        <v>107.0426</v>
      </c>
      <c r="K476" s="2">
        <v>0.982638888888812</v>
      </c>
      <c r="L476" s="3">
        <f t="shared" si="39"/>
        <v>323.9826388888888</v>
      </c>
      <c r="M476">
        <f t="shared" si="37"/>
        <v>486.2286647366761</v>
      </c>
      <c r="N476">
        <f>(277-103)/(-62+(AVERAGE($Q$4,$P$367)))*I476+277-((277-103)/(-62+(AVERAGE($Q$4,$P$367)))*220)</f>
        <v>155.0920140840637</v>
      </c>
    </row>
    <row r="477" spans="1:14" ht="12.75">
      <c r="A477" t="s">
        <v>388</v>
      </c>
      <c r="B477" s="1">
        <v>36848</v>
      </c>
      <c r="C477" s="2">
        <v>0.9872916666666667</v>
      </c>
      <c r="D477" t="s">
        <v>402</v>
      </c>
      <c r="E477">
        <v>0.68</v>
      </c>
      <c r="F477">
        <v>11.4291</v>
      </c>
      <c r="G477" t="s">
        <v>403</v>
      </c>
      <c r="H477">
        <v>1.671</v>
      </c>
      <c r="I477">
        <v>109.2002</v>
      </c>
      <c r="K477" s="2">
        <v>0.984722222222145</v>
      </c>
      <c r="L477" s="3">
        <f t="shared" si="39"/>
        <v>323.98472222222216</v>
      </c>
      <c r="M477">
        <f t="shared" si="37"/>
        <v>526.4452474556598</v>
      </c>
      <c r="N477">
        <f>(277-103)/(-62+(AVERAGE($Q$4,$P$367)))*I477+277-((277-103)/(-62+(AVERAGE($Q$4,$P$367)))*220)</f>
        <v>157.42057928131703</v>
      </c>
    </row>
    <row r="478" spans="1:14" ht="12.75">
      <c r="A478" t="s">
        <v>389</v>
      </c>
      <c r="B478" s="1">
        <v>36848</v>
      </c>
      <c r="C478" s="2">
        <v>0.989375</v>
      </c>
      <c r="D478" t="s">
        <v>402</v>
      </c>
      <c r="E478">
        <v>0.678</v>
      </c>
      <c r="F478">
        <v>11.2954</v>
      </c>
      <c r="G478" t="s">
        <v>403</v>
      </c>
      <c r="H478">
        <v>1.673</v>
      </c>
      <c r="I478">
        <v>112.1239</v>
      </c>
      <c r="K478" s="2">
        <v>0.986805555555478</v>
      </c>
      <c r="L478" s="3">
        <f t="shared" si="39"/>
        <v>323.98680555555546</v>
      </c>
      <c r="M478">
        <f t="shared" si="37"/>
        <v>520.286780946064</v>
      </c>
      <c r="N478">
        <f>(277-103)/(-62+(AVERAGE($Q$4,$P$367)))*I478+277-((277-103)/(-62+(AVERAGE($Q$4,$P$367)))*220)</f>
        <v>160.57594916786206</v>
      </c>
    </row>
    <row r="479" spans="1:14" ht="12.75">
      <c r="A479" t="s">
        <v>390</v>
      </c>
      <c r="B479" s="1">
        <v>36848</v>
      </c>
      <c r="C479" s="2">
        <v>0.9914583333333334</v>
      </c>
      <c r="D479" t="s">
        <v>402</v>
      </c>
      <c r="E479">
        <v>0.68</v>
      </c>
      <c r="F479">
        <v>11.8266</v>
      </c>
      <c r="G479" t="s">
        <v>403</v>
      </c>
      <c r="H479">
        <v>1.675</v>
      </c>
      <c r="I479">
        <v>109.4487</v>
      </c>
      <c r="K479" s="2">
        <v>0.988888888888811</v>
      </c>
      <c r="L479" s="3">
        <f t="shared" si="39"/>
        <v>323.9888888888888</v>
      </c>
      <c r="M479">
        <f t="shared" si="37"/>
        <v>544.7548244007932</v>
      </c>
      <c r="N479">
        <f>(277-103)/(-62+(AVERAGE($Q$4,$P$367)))*I479+277-((277-103)/(-62+(AVERAGE($Q$4,$P$367)))*220)</f>
        <v>157.68877007271368</v>
      </c>
    </row>
    <row r="480" spans="1:14" ht="12.75">
      <c r="A480" t="s">
        <v>410</v>
      </c>
      <c r="B480" s="1">
        <v>36848</v>
      </c>
      <c r="C480">
        <f>AVERAGE(C479,C483)</f>
        <v>0.9956307870370371</v>
      </c>
      <c r="D480" t="s">
        <v>402</v>
      </c>
      <c r="E480" t="s">
        <v>410</v>
      </c>
      <c r="F480" t="s">
        <v>410</v>
      </c>
      <c r="G480" t="s">
        <v>403</v>
      </c>
      <c r="H480" t="s">
        <v>410</v>
      </c>
      <c r="I480" t="s">
        <v>410</v>
      </c>
      <c r="K480" s="2">
        <v>0.990972222222144</v>
      </c>
      <c r="L480" s="3">
        <f t="shared" si="39"/>
        <v>323.9909722222221</v>
      </c>
      <c r="M480" t="s">
        <v>410</v>
      </c>
      <c r="N480" t="s">
        <v>410</v>
      </c>
    </row>
    <row r="481" spans="1:14" ht="12.75">
      <c r="A481" t="s">
        <v>410</v>
      </c>
      <c r="B481" s="1">
        <v>36848</v>
      </c>
      <c r="C481">
        <f>AVERAGE(C480,C483)</f>
        <v>0.9977170138888889</v>
      </c>
      <c r="D481" t="s">
        <v>402</v>
      </c>
      <c r="E481" t="s">
        <v>410</v>
      </c>
      <c r="F481" t="s">
        <v>410</v>
      </c>
      <c r="G481" t="s">
        <v>403</v>
      </c>
      <c r="H481" t="s">
        <v>410</v>
      </c>
      <c r="I481" t="s">
        <v>410</v>
      </c>
      <c r="K481" s="2">
        <v>0.993055555555477</v>
      </c>
      <c r="L481" s="3">
        <f t="shared" si="39"/>
        <v>323.9930555555555</v>
      </c>
      <c r="M481" t="s">
        <v>410</v>
      </c>
      <c r="N481" t="s">
        <v>410</v>
      </c>
    </row>
    <row r="482" spans="1:14" ht="12.75">
      <c r="A482" t="s">
        <v>410</v>
      </c>
      <c r="B482" s="1">
        <v>36848</v>
      </c>
      <c r="C482">
        <f>AVERAGE(C481,C483)</f>
        <v>0.9987601273148148</v>
      </c>
      <c r="D482" t="s">
        <v>402</v>
      </c>
      <c r="E482" t="s">
        <v>410</v>
      </c>
      <c r="F482" t="s">
        <v>410</v>
      </c>
      <c r="G482" t="s">
        <v>403</v>
      </c>
      <c r="H482" t="s">
        <v>410</v>
      </c>
      <c r="I482" t="s">
        <v>410</v>
      </c>
      <c r="K482" s="2">
        <v>0.99513888888881</v>
      </c>
      <c r="L482" s="3">
        <f t="shared" si="39"/>
        <v>323.9951388888888</v>
      </c>
      <c r="M482" t="s">
        <v>410</v>
      </c>
      <c r="N482" t="s">
        <v>410</v>
      </c>
    </row>
    <row r="483" spans="1:14" ht="12.75">
      <c r="A483" t="s">
        <v>391</v>
      </c>
      <c r="B483" s="1">
        <v>36848</v>
      </c>
      <c r="C483" s="2">
        <v>0.9998032407407407</v>
      </c>
      <c r="D483" t="s">
        <v>402</v>
      </c>
      <c r="E483">
        <v>0.68</v>
      </c>
      <c r="F483">
        <v>10.7699</v>
      </c>
      <c r="G483" t="s">
        <v>403</v>
      </c>
      <c r="H483">
        <v>1.675</v>
      </c>
      <c r="I483">
        <v>102.7382</v>
      </c>
      <c r="K483" s="2">
        <v>0.997222222222143</v>
      </c>
      <c r="L483" s="3">
        <f t="shared" si="39"/>
        <v>323.99722222222215</v>
      </c>
      <c r="M483">
        <f t="shared" si="37"/>
        <v>496.0812899154535</v>
      </c>
      <c r="N483">
        <f>(277-103)/(-62+(AVERAGE($Q$4,$P$367)))*I483+277-((277-103)/(-62+(AVERAGE($Q$4,$P$367)))*220)</f>
        <v>150.44653946640648</v>
      </c>
    </row>
    <row r="484" spans="1:14" ht="12.75">
      <c r="A484" t="s">
        <v>392</v>
      </c>
      <c r="B484" s="1">
        <v>36848</v>
      </c>
      <c r="C484" s="2">
        <v>0.0018865740740740742</v>
      </c>
      <c r="D484" t="s">
        <v>402</v>
      </c>
      <c r="E484">
        <v>0.68</v>
      </c>
      <c r="F484">
        <v>10.8151</v>
      </c>
      <c r="G484" t="s">
        <v>403</v>
      </c>
      <c r="H484">
        <v>1.671</v>
      </c>
      <c r="I484">
        <v>107.4311</v>
      </c>
      <c r="K484" s="2">
        <v>0.999305555555476</v>
      </c>
      <c r="L484" s="3">
        <f t="shared" si="39"/>
        <v>323.99930555555545</v>
      </c>
      <c r="M484">
        <f t="shared" si="37"/>
        <v>498.1632845768875</v>
      </c>
      <c r="N484">
        <f>(277-103)/(-62+(AVERAGE($Q$4,$P$367)))*I484+277-((277-103)/(-62+(AVERAGE($Q$4,$P$367)))*220)</f>
        <v>155.51129827906408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