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<sst xmlns="http://schemas.openxmlformats.org/spreadsheetml/2006/main" count="1968" uniqueCount="418">
  <si>
    <t>c:\data\co\001115\fld1794</t>
  </si>
  <si>
    <t>c:\data\co\001115\fld1795</t>
  </si>
  <si>
    <t>c:\data\co\001115\fld1796</t>
  </si>
  <si>
    <t>c:\data\co\001115\fld1797</t>
  </si>
  <si>
    <t>c:\data\co\001115\fld1798</t>
  </si>
  <si>
    <t>c:\data\co\001115\fld1799</t>
  </si>
  <si>
    <t>c:\data\co\001115\fld1800</t>
  </si>
  <si>
    <t>c:\data\co\001115\fld1801</t>
  </si>
  <si>
    <t>c:\data\co\001115\fld1802</t>
  </si>
  <si>
    <t>c:\data\co\001115\fld1803</t>
  </si>
  <si>
    <t>c:\data\co\001115\fld1804</t>
  </si>
  <si>
    <t>c:\data\co\001115\fld1805</t>
  </si>
  <si>
    <t>c:\data\co\001115\fld1806</t>
  </si>
  <si>
    <t>c:\data\co\001115\fld1807</t>
  </si>
  <si>
    <t>c:\data\co\001115\fld1808</t>
  </si>
  <si>
    <t>c:\data\co\001115\fld1809</t>
  </si>
  <si>
    <t>c:\data\co\001115\fld1810</t>
  </si>
  <si>
    <t>c:\data\co\001115\fld1811</t>
  </si>
  <si>
    <t>c:\data\co\001115\fld1812</t>
  </si>
  <si>
    <t>c:\data\co\001115\fld1813</t>
  </si>
  <si>
    <t>c:\data\co\001115\fld1814</t>
  </si>
  <si>
    <t>c:\data\co\001115\fld1815</t>
  </si>
  <si>
    <t>c:\data\co\001115\fld1816</t>
  </si>
  <si>
    <t>c:\data\co\001115\fld1817</t>
  </si>
  <si>
    <t>c:\data\co\001115\fld1818</t>
  </si>
  <si>
    <t>c:\data\co\001115\fld1819</t>
  </si>
  <si>
    <t>c:\data\co\001115\fld1820</t>
  </si>
  <si>
    <t>c:\data\co\001115\fld1821</t>
  </si>
  <si>
    <t>c:\data\co\001115\fld1822</t>
  </si>
  <si>
    <t>c:\data\co\001115\fld1823</t>
  </si>
  <si>
    <t>c:\data\co\001115\fld1824</t>
  </si>
  <si>
    <t>c:\data\co\001115\fld1825</t>
  </si>
  <si>
    <t>c:\data\co\001115\fld1826</t>
  </si>
  <si>
    <t>c:\data\co\001115\fld1827</t>
  </si>
  <si>
    <t>c:\data\co\001115\fld1828</t>
  </si>
  <si>
    <t>c:\data\co\001115\fld1829</t>
  </si>
  <si>
    <t>c:\data\co\001115\fld1830</t>
  </si>
  <si>
    <t>c:\data\co\001115\fld1831</t>
  </si>
  <si>
    <t>c:\data\co\001115\fld1832</t>
  </si>
  <si>
    <t>c:\data\co\001115\fld1833</t>
  </si>
  <si>
    <t>c:\data\co\001115\fld1834</t>
  </si>
  <si>
    <t>c:\data\co\001115\fld1835</t>
  </si>
  <si>
    <t>c:\data\co\001115\fld1836</t>
  </si>
  <si>
    <t>c:\data\co\001115\fld1837</t>
  </si>
  <si>
    <t>c:\data\co\001115\fld1838</t>
  </si>
  <si>
    <t>c:\data\co\001115\fld1839</t>
  </si>
  <si>
    <t>c:\data\co\001115\fld1840</t>
  </si>
  <si>
    <t>c:\data\co\001115\fld1841</t>
  </si>
  <si>
    <t>c:\data\co\001115\fld1842</t>
  </si>
  <si>
    <t>c:\data\co\001115\fld1843</t>
  </si>
  <si>
    <t>c:\data\co\001115\fld1844</t>
  </si>
  <si>
    <t>c:\data\co\001115\fld1845</t>
  </si>
  <si>
    <t>c:\data\co\001115\fld1846</t>
  </si>
  <si>
    <t>c:\data\co\001115\fld1847</t>
  </si>
  <si>
    <t>c:\data\co\001115\fld1848</t>
  </si>
  <si>
    <t>c:\data\co\001115\fld1849</t>
  </si>
  <si>
    <t>c:\data\co\001115\fld1850</t>
  </si>
  <si>
    <t>c:\data\co\001115\fld1851</t>
  </si>
  <si>
    <t>c:\data\co\001115\fld1852</t>
  </si>
  <si>
    <t>c:\data\co\001115\fld1853</t>
  </si>
  <si>
    <t>c:\data\co\001115\fld1854</t>
  </si>
  <si>
    <t>c:\data\co\001115\fld1855</t>
  </si>
  <si>
    <t>c:\data\co\001115\fld1856</t>
  </si>
  <si>
    <t>c:\data\co\001115\fld1857</t>
  </si>
  <si>
    <t>c:\data\co\001115\fld1858</t>
  </si>
  <si>
    <t>c:\data\co\001115\fld1859</t>
  </si>
  <si>
    <t>c:\data\co\001115\fld1860</t>
  </si>
  <si>
    <t>c:\data\co\001115\fld1861</t>
  </si>
  <si>
    <t>c:\data\co\001115\fld1862</t>
  </si>
  <si>
    <t>c:\data\co\001115\fld1863</t>
  </si>
  <si>
    <t>c:\data\co\001115\fld1864</t>
  </si>
  <si>
    <t>c:\data\co\001115\fld1865</t>
  </si>
  <si>
    <t>c:\data\co\001115\fld1866</t>
  </si>
  <si>
    <t>c:\data\co\001115\fld1867</t>
  </si>
  <si>
    <t>c:\data\co\001115\fld1868</t>
  </si>
  <si>
    <t>c:\data\co\001115\fld1869</t>
  </si>
  <si>
    <t>c:\data\co\001115\fld1870</t>
  </si>
  <si>
    <t>c:\data\co\001115\fld1871</t>
  </si>
  <si>
    <t>c:\data\co\001115\fld1872</t>
  </si>
  <si>
    <t>c:\data\co\001115\fld1873</t>
  </si>
  <si>
    <t>c:\data\co\001115\fld1874</t>
  </si>
  <si>
    <t>c:\data\co\001115\fld1875</t>
  </si>
  <si>
    <t>c:\data\co\001115\fld1876</t>
  </si>
  <si>
    <t>c:\data\co\001115\fld1877</t>
  </si>
  <si>
    <t>c:\data\co\001115\fld1878</t>
  </si>
  <si>
    <t>c:\data\co\001115\fld1879</t>
  </si>
  <si>
    <t>c:\data\co\001115\fld1880</t>
  </si>
  <si>
    <t>c:\data\co\001115\fld1881</t>
  </si>
  <si>
    <t>c:\data\co\001115\fld1882</t>
  </si>
  <si>
    <t>c:\data\co\001115\fld1883</t>
  </si>
  <si>
    <t>c:\data\co\001115\fld1884</t>
  </si>
  <si>
    <t>c:\data\co\001115\fld1885</t>
  </si>
  <si>
    <t>c:\data\co\001115\fld1886</t>
  </si>
  <si>
    <t>c:\data\co\001115\fld1887</t>
  </si>
  <si>
    <t>c:\data\co\001115\fld1888</t>
  </si>
  <si>
    <t>c:\data\co\001115\fld1889</t>
  </si>
  <si>
    <t>c:\data\co\001115\fld1890</t>
  </si>
  <si>
    <t>c:\data\co\001115\fld1891</t>
  </si>
  <si>
    <t>c:\data\co\001115\fld1892</t>
  </si>
  <si>
    <t>c:\data\co\001115\fld1893</t>
  </si>
  <si>
    <t>c:\data\co\001115\fld1894</t>
  </si>
  <si>
    <t>c:\data\co\001115\fld1895</t>
  </si>
  <si>
    <t>c:\data\co\001115\fld1896</t>
  </si>
  <si>
    <t>c:\data\co\001115\fld1897</t>
  </si>
  <si>
    <t>c:\data\co\001115\fld1898</t>
  </si>
  <si>
    <t>c:\data\co\001115\fld1899</t>
  </si>
  <si>
    <t>c:\data\co\001115\fld1900</t>
  </si>
  <si>
    <t>c:\data\co\001115\fld1901</t>
  </si>
  <si>
    <t>c:\data\co\001115\fld1902</t>
  </si>
  <si>
    <t>c:\data\co\001115\fld1903</t>
  </si>
  <si>
    <t>c:\data\co\001115\fld1904</t>
  </si>
  <si>
    <t>c:\data\co\001115\fld1905</t>
  </si>
  <si>
    <t>c:\data\co\001115\fld1906</t>
  </si>
  <si>
    <t>c:\data\co\001115\fld1907</t>
  </si>
  <si>
    <t>c:\data\co\001115\fld1908</t>
  </si>
  <si>
    <t>c:\data\co\001115\fld1909</t>
  </si>
  <si>
    <t>c:\data\co\001115\fld1910</t>
  </si>
  <si>
    <t>c:\data\co\001115\fld1911</t>
  </si>
  <si>
    <t>c:\data\co\001115\fld1912</t>
  </si>
  <si>
    <t>c:\data\co\001115\fld1913</t>
  </si>
  <si>
    <t>c:\data\co\001115\fld1914</t>
  </si>
  <si>
    <t>c:\data\co\001115\fld1915</t>
  </si>
  <si>
    <t>c:\data\co\001115\fld1916</t>
  </si>
  <si>
    <t>c:\data\co\001115\fld1917</t>
  </si>
  <si>
    <t>c:\data\co\001115\fld1918</t>
  </si>
  <si>
    <t>c:\data\co\001115\fld1919</t>
  </si>
  <si>
    <t>c:\data\co\001115\fld1920</t>
  </si>
  <si>
    <t>c:\data\co\001115\fld1921</t>
  </si>
  <si>
    <t>c:\data\co\001115\fld1922</t>
  </si>
  <si>
    <t>c:\data\co\001115\fld1923</t>
  </si>
  <si>
    <t>c:\data\co\001115\fld1924</t>
  </si>
  <si>
    <t>c:\data\co\001115\fld1925</t>
  </si>
  <si>
    <t>c:\data\co\001115\fld1926</t>
  </si>
  <si>
    <t>c:\data\co\001115\fld1927</t>
  </si>
  <si>
    <t>c:\data\co\001115\fld1928</t>
  </si>
  <si>
    <t>c:\data\co\001115\fld1929</t>
  </si>
  <si>
    <t>c:\data\co\001115\fld1930</t>
  </si>
  <si>
    <t>c:\data\co\001115\fld1931</t>
  </si>
  <si>
    <t>c:\data\co\001115\fld1932</t>
  </si>
  <si>
    <t>c:\data\co\001115\fld1933</t>
  </si>
  <si>
    <t>c:\data\co\001115\fld1934</t>
  </si>
  <si>
    <t>c:\data\co\001115\fld1935</t>
  </si>
  <si>
    <t>c:\data\co\001115\fld1936</t>
  </si>
  <si>
    <t>c:\data\co\001115\fld1937</t>
  </si>
  <si>
    <t>c:\data\co\001115\fld1938</t>
  </si>
  <si>
    <t>c:\data\co\001115\fld1939</t>
  </si>
  <si>
    <t>c:\data\co\001115\fld1940</t>
  </si>
  <si>
    <t>c:\data\co\001115\fld1941</t>
  </si>
  <si>
    <t>c:\data\co\001115\fld1942</t>
  </si>
  <si>
    <t>c:\data\co\001115\fld1943</t>
  </si>
  <si>
    <t>c:\data\co\001115\fld1944</t>
  </si>
  <si>
    <t>c:\data\co\001115\fld1945</t>
  </si>
  <si>
    <t>c:\data\co\001115\fld1946</t>
  </si>
  <si>
    <t>c:\data\co\001115\fld1947</t>
  </si>
  <si>
    <t>c:\data\co\001115\fld1948</t>
  </si>
  <si>
    <t>c:\data\co\001115\fld1949</t>
  </si>
  <si>
    <t>c:\data\co\001115\fld1950</t>
  </si>
  <si>
    <t>c:\data\co\001115\fld1951</t>
  </si>
  <si>
    <t>c:\data\co\001115\fld1952</t>
  </si>
  <si>
    <t>c:\data\co\001115\fld1953</t>
  </si>
  <si>
    <t>c:\data\co\001115\fld1954</t>
  </si>
  <si>
    <t>c:\data\co\001115\fld1955</t>
  </si>
  <si>
    <t>c:\data\co\001115\fld1956</t>
  </si>
  <si>
    <t>c:\data\co\001115\fld1957</t>
  </si>
  <si>
    <t>c:\data\co\001115\fld1958</t>
  </si>
  <si>
    <t>c:\data\co\001115\fld1959</t>
  </si>
  <si>
    <t>c:\data\co\001115\fld1960</t>
  </si>
  <si>
    <t>c:\data\co\001115\fld1961</t>
  </si>
  <si>
    <t>c:\data\co\001115\fld1962</t>
  </si>
  <si>
    <t>c:\data\co\001115\fld1963</t>
  </si>
  <si>
    <t>c:\data\co\001115\fld1964</t>
  </si>
  <si>
    <t>c:\data\co\001115\fld1965</t>
  </si>
  <si>
    <t>c:\data\co\001115\fld1966</t>
  </si>
  <si>
    <t>c:\data\co\001115\fld1967</t>
  </si>
  <si>
    <t>c:\data\co\001115\fld1968</t>
  </si>
  <si>
    <t>c:\data\co\001115\fld1969</t>
  </si>
  <si>
    <t>c:\data\co\001115\fld1970</t>
  </si>
  <si>
    <t>c:\data\co\001115\fld1971</t>
  </si>
  <si>
    <t>c:\data\co\001115\fld1972</t>
  </si>
  <si>
    <t>c:\data\co\001115\fld1973</t>
  </si>
  <si>
    <t>c:\data\co\001115\fld1974</t>
  </si>
  <si>
    <t>c:\data\co\001115\fld1975</t>
  </si>
  <si>
    <t>c:\data\co\001115\fld1976</t>
  </si>
  <si>
    <t>c:\data\co\001115\fld1977</t>
  </si>
  <si>
    <t>c:\data\co\001115\fld1978</t>
  </si>
  <si>
    <t>c:\data\co\001115\fld1979</t>
  </si>
  <si>
    <t>c:\data\co\001115\fld1980</t>
  </si>
  <si>
    <t>c:\data\co\001115\fld1981</t>
  </si>
  <si>
    <t>c:\data\co\001115\fld1982</t>
  </si>
  <si>
    <t>c:\data\co\001115\fld1983</t>
  </si>
  <si>
    <t>c:\data\co\001115\fld1984</t>
  </si>
  <si>
    <t>c:\data\co\001115\fld1985</t>
  </si>
  <si>
    <t>c:\data\co\001115\fld1986</t>
  </si>
  <si>
    <t>c:\data\co\001115\fld1987</t>
  </si>
  <si>
    <t>c:\data\co\001115\fld1988</t>
  </si>
  <si>
    <t>c:\data\co\001115\fld1989</t>
  </si>
  <si>
    <t>c:\data\co\001115\fld1990</t>
  </si>
  <si>
    <t>c:\data\co\001115\fld1991</t>
  </si>
  <si>
    <t>c:\data\co\001115\fld1992</t>
  </si>
  <si>
    <t>c:\data\co\001115\fld1993</t>
  </si>
  <si>
    <t>c:\data\co\001115\fld1994</t>
  </si>
  <si>
    <t>c:\data\co\001115\fld1995</t>
  </si>
  <si>
    <t>c:\data\co\001115\fld1996</t>
  </si>
  <si>
    <t>c:\data\co\001115\fld1997</t>
  </si>
  <si>
    <t>c:\data\co\001115\fld1998</t>
  </si>
  <si>
    <t>c:\data\co\001115\fld1999</t>
  </si>
  <si>
    <t>c:\data\co\001115\fld2000</t>
  </si>
  <si>
    <t>c:\data\co\001115\fld2001</t>
  </si>
  <si>
    <t>c:\data\co\001115\fld2002</t>
  </si>
  <si>
    <t>c:\data\co\001115\fld2003</t>
  </si>
  <si>
    <t>c:\data\co\001115\fld2004</t>
  </si>
  <si>
    <t>c:\data\co\001115\fld2005</t>
  </si>
  <si>
    <t>c:\data\co\001115\fld2006</t>
  </si>
  <si>
    <t>c:\data\co\001115\fld2007</t>
  </si>
  <si>
    <t>c:\data\co\001115\fld2008</t>
  </si>
  <si>
    <t>c:\data\co\001115\fld2009</t>
  </si>
  <si>
    <t>c:\data\co\001115\fld2010</t>
  </si>
  <si>
    <t>c:\data\co\001115\fld2011</t>
  </si>
  <si>
    <t>c:\data\co\001115\fld2012</t>
  </si>
  <si>
    <t>c:\data\co\001115\fld2013</t>
  </si>
  <si>
    <t>c:\data\co\001115\fld2014</t>
  </si>
  <si>
    <t>c:\data\co\001115\fld2015</t>
  </si>
  <si>
    <t>c:\data\co\001115\fld2016</t>
  </si>
  <si>
    <t>c:\data\co\001115\fld2017</t>
  </si>
  <si>
    <t>c:\data\co\001115\fld2018</t>
  </si>
  <si>
    <t>c:\data\co\001115\fld2019</t>
  </si>
  <si>
    <t>c:\data\co\001115\fld2020</t>
  </si>
  <si>
    <t>c:\data\co\001115\fld2021</t>
  </si>
  <si>
    <t>c:\data\co\001115\fld2022</t>
  </si>
  <si>
    <t>c:\data\co\001115\fld2023</t>
  </si>
  <si>
    <t>c:\data\co\001115\fld2024</t>
  </si>
  <si>
    <t>c:\data\co\001115\fld2025</t>
  </si>
  <si>
    <t>c:\data\co\001115\fld2026</t>
  </si>
  <si>
    <t>c:\data\co\001115\fld2027</t>
  </si>
  <si>
    <t>c:\data\co\001115\fld2028</t>
  </si>
  <si>
    <t>c:\data\co\001115\fld2029</t>
  </si>
  <si>
    <t>c:\data\co\001115\fld2030</t>
  </si>
  <si>
    <t>c:\data\co\001115\fld2031</t>
  </si>
  <si>
    <t>c:\data\co\001115\fld2032</t>
  </si>
  <si>
    <t>c:\data\co\001115\fld2033</t>
  </si>
  <si>
    <t>c:\data\co\001115\fld2034</t>
  </si>
  <si>
    <t>c:\data\co\001115\fld2035</t>
  </si>
  <si>
    <t>c:\data\co\001115\fld2036</t>
  </si>
  <si>
    <t>c:\data\co\001115\fld2037</t>
  </si>
  <si>
    <t>c:\data\co\001115\fld2038</t>
  </si>
  <si>
    <t>c:\data\co\001115\fld2039</t>
  </si>
  <si>
    <t>c:\data\co\001115\fld2040</t>
  </si>
  <si>
    <t>c:\data\co\001115\fld2041</t>
  </si>
  <si>
    <t>c:\data\co\001115\fld2042</t>
  </si>
  <si>
    <t>c:\data\co\001115\fld2043</t>
  </si>
  <si>
    <t>c:\data\co\001115\fld2044</t>
  </si>
  <si>
    <t>c:\data\co\001115\fld2045</t>
  </si>
  <si>
    <t>c:\data\co\001115\fld2046</t>
  </si>
  <si>
    <t>c:\data\co\001115\fld2047</t>
  </si>
  <si>
    <t>c:\data\co\001115\fld2048</t>
  </si>
  <si>
    <t>c:\data\co\001115\fld2049</t>
  </si>
  <si>
    <t>c:\data\co\001115\fld2050</t>
  </si>
  <si>
    <t>c:\data\co\001115\fld2051</t>
  </si>
  <si>
    <t>c:\data\co\001115\fld2052</t>
  </si>
  <si>
    <t>c:\data\co\001115\fld2053</t>
  </si>
  <si>
    <t>c:\data\co\001115\fld2054</t>
  </si>
  <si>
    <t>c:\data\co\001115\fld2055</t>
  </si>
  <si>
    <t>c:\data\co\001115\fld2056</t>
  </si>
  <si>
    <t>c:\data\co\001115\fld2057</t>
  </si>
  <si>
    <t>c:\data\co\001115\fld2058</t>
  </si>
  <si>
    <t>c:\data\co\001115\fld2059</t>
  </si>
  <si>
    <t>c:\data\co\001115\fld2060</t>
  </si>
  <si>
    <t>c:\data\co\001115\fld2061</t>
  </si>
  <si>
    <t>c:\data\co\001115\fld2062</t>
  </si>
  <si>
    <t>c:\data\co\001115\fld2063</t>
  </si>
  <si>
    <t>c:\data\co\001115\fld2064</t>
  </si>
  <si>
    <t>c:\data\co\001115\fld2065</t>
  </si>
  <si>
    <t>c:\data\co\001115\fld2066</t>
  </si>
  <si>
    <t>c:\data\co\001115\fld2067</t>
  </si>
  <si>
    <t>c:\data\co\001115\fld2068</t>
  </si>
  <si>
    <t>c:\data\co\001115\fld2069</t>
  </si>
  <si>
    <t>c:\data\co\001115\fld2070</t>
  </si>
  <si>
    <t>c:\data\co\001115\fld2071</t>
  </si>
  <si>
    <t>c:\data\co\001115\fld2072</t>
  </si>
  <si>
    <t>c:\data\co\001115\fld2073</t>
  </si>
  <si>
    <t>c:\data\co\001115\fld2074</t>
  </si>
  <si>
    <t>c:\data\co\001115\fld2075</t>
  </si>
  <si>
    <t>c:\data\co\001115\fld2076</t>
  </si>
  <si>
    <t>c:\data\co\001115\fld2077</t>
  </si>
  <si>
    <t>c:\data\co\001115\fld2078</t>
  </si>
  <si>
    <t>c:\data\co\001115\fld2079</t>
  </si>
  <si>
    <t>c:\data\co\001115\fld2080</t>
  </si>
  <si>
    <t>c:\data\co\001115\fld2081</t>
  </si>
  <si>
    <t>c:\data\co\001115\fld2082</t>
  </si>
  <si>
    <t>c:\data\co\001115\fld2083</t>
  </si>
  <si>
    <t>c:\data\co\001115\fld2084</t>
  </si>
  <si>
    <t>c:\data\co\001115\fld2085</t>
  </si>
  <si>
    <t>c:\data\co\001115\fld2086</t>
  </si>
  <si>
    <t>c:\data\co\001115\fld2087</t>
  </si>
  <si>
    <t>c:\data\co\001115\fld2088</t>
  </si>
  <si>
    <t>c:\data\co\001115\fld2089</t>
  </si>
  <si>
    <t>c:\data\co\001115\fld2090</t>
  </si>
  <si>
    <t>c:\data\co\001115\fld2091</t>
  </si>
  <si>
    <t>c:\data\co\001115\fld2092</t>
  </si>
  <si>
    <t>c:\data\co\001115\fld2093</t>
  </si>
  <si>
    <t>c:\data\co\001115\fld2094</t>
  </si>
  <si>
    <t>c:\data\co\001115\fld2095</t>
  </si>
  <si>
    <t>c:\data\co\001115\fld2096</t>
  </si>
  <si>
    <t>c:\data\co\001115\fld2097</t>
  </si>
  <si>
    <t>c:\data\co\001115\fld2098</t>
  </si>
  <si>
    <t>c:\data\co\001115\fld2099</t>
  </si>
  <si>
    <t>c:\data\co\001115\fld2100</t>
  </si>
  <si>
    <t>c:\data\co\001115\fld2101</t>
  </si>
  <si>
    <t>c:\data\co\001115\fld2102</t>
  </si>
  <si>
    <t>c:\data\co\001115\fld2103</t>
  </si>
  <si>
    <t>c:\data\co\001115\fld2104</t>
  </si>
  <si>
    <t>c:\data\co\001115\fld2105</t>
  </si>
  <si>
    <t>c:\data\co\001115\fld2106</t>
  </si>
  <si>
    <t>c:\data\co\001115\fld2107</t>
  </si>
  <si>
    <t>c:\data\co\001115\fld2108</t>
  </si>
  <si>
    <t>c:\data\co\001115\fld2109</t>
  </si>
  <si>
    <t>c:\data\co\001115\fld2110</t>
  </si>
  <si>
    <t>c:\data\co\001115\fld2111</t>
  </si>
  <si>
    <t>c:\data\co\001115\fld2112</t>
  </si>
  <si>
    <t>c:\data\co\001115\fld2113</t>
  </si>
  <si>
    <t>c:\data\co\001115\fld2114</t>
  </si>
  <si>
    <t>c:\data\co\001115\fld2115</t>
  </si>
  <si>
    <t>c:\data\co\001115\fld2116</t>
  </si>
  <si>
    <t>c:\data\co\001115\fld2117</t>
  </si>
  <si>
    <t>c:\data\co\001115\fld2118</t>
  </si>
  <si>
    <t>c:\data\co\001115\fld2119</t>
  </si>
  <si>
    <t>c:\data\co\001115\fld2120</t>
  </si>
  <si>
    <t>c:\data\co\001115\fld2121</t>
  </si>
  <si>
    <t>c:\data\co\001115\fld2122</t>
  </si>
  <si>
    <t>c:\data\co\001115\fld2123</t>
  </si>
  <si>
    <t>c:\data\co\001115\fld2124</t>
  </si>
  <si>
    <t>c:\data\co\001115\fld2125</t>
  </si>
  <si>
    <t>c:\data\co\001115\fld2126</t>
  </si>
  <si>
    <t>c:\data\co\001115\fld2127</t>
  </si>
  <si>
    <t>c:\data\co\001115\fld2128</t>
  </si>
  <si>
    <t>c:\data\co\001115\fld2129</t>
  </si>
  <si>
    <t>c:\data\co\001115\fld2130</t>
  </si>
  <si>
    <t>c:\data\co\001115\fld2131</t>
  </si>
  <si>
    <t>c:\data\co\001115\fld2132</t>
  </si>
  <si>
    <t>c:\data\co\001115\fld2133</t>
  </si>
  <si>
    <t>c:\data\co\001115\fld2134</t>
  </si>
  <si>
    <t>c:\data\co\001115\fld2135</t>
  </si>
  <si>
    <t>c:\data\co\001115\fld2136</t>
  </si>
  <si>
    <t>c:\data\co\001115\fld2137</t>
  </si>
  <si>
    <t>c:\data\co\001115\fld2138</t>
  </si>
  <si>
    <t>c:\data\co\001115\fld2139</t>
  </si>
  <si>
    <t>c:\data\co\001115\fld2140</t>
  </si>
  <si>
    <t>c:\data\co\001115\fld2141</t>
  </si>
  <si>
    <t>c:\data\co\001115\fld2142</t>
  </si>
  <si>
    <t>c:\data\co\001115\fld2143</t>
  </si>
  <si>
    <t>c:\data\co\001115\fld2144</t>
  </si>
  <si>
    <t>c:\data\co\001115\fld2145</t>
  </si>
  <si>
    <t>c:\data\co\001115\fld2146</t>
  </si>
  <si>
    <t>c:\data\co\001115\fld2147</t>
  </si>
  <si>
    <t>c:\data\co\001115\fld2148</t>
  </si>
  <si>
    <t>c:\data\co\001115\fld2149</t>
  </si>
  <si>
    <t>c:\data\co\001115\fld2150</t>
  </si>
  <si>
    <t>c:\data\co\001115\fld2151</t>
  </si>
  <si>
    <t>c:\data\co\001115\fld2152</t>
  </si>
  <si>
    <t>c:\data\co\001115\fld2153</t>
  </si>
  <si>
    <t>c:\data\co\001115\fld2154</t>
  </si>
  <si>
    <t>c:\data\co\001115\fld2155</t>
  </si>
  <si>
    <t>c:\data\co\001115\fld2156</t>
  </si>
  <si>
    <t>c:\data\co\001115\fld2157</t>
  </si>
  <si>
    <t>c:\data\co\001115\fld2158</t>
  </si>
  <si>
    <t>c:\data\co\001115\fld2159</t>
  </si>
  <si>
    <t>c:\data\co\001115\fld2160</t>
  </si>
  <si>
    <t>c:\data\co\001115\fld2161</t>
  </si>
  <si>
    <t>c:\data\co\001115\fld2162</t>
  </si>
  <si>
    <t>c:\data\co\001115\fld2163</t>
  </si>
  <si>
    <t>c:\data\co\001115\fld2164</t>
  </si>
  <si>
    <t>c:\data\co\001115\fld2165</t>
  </si>
  <si>
    <t>c:\data\co\001115\fld2166</t>
  </si>
  <si>
    <t>c:\data\co\001115\fld2167</t>
  </si>
  <si>
    <t>c:\data\co\001115\fld2168</t>
  </si>
  <si>
    <t>c:\data\co\001115\fld2169</t>
  </si>
  <si>
    <t>c:\data\co\001115\fld2170</t>
  </si>
  <si>
    <t>c:\data\co\001115\fld2171</t>
  </si>
  <si>
    <t>c:\data\co\001115\fld2172</t>
  </si>
  <si>
    <t>c:\data\co\001115\fld2173</t>
  </si>
  <si>
    <t>c:\data\co\001115\fld2174</t>
  </si>
  <si>
    <t>c:\data\co\001115\fld2175</t>
  </si>
  <si>
    <t>c:\data\co\001115\fld2176</t>
  </si>
  <si>
    <t>c:\data\co\001115\fld2177</t>
  </si>
  <si>
    <t>c:\data\co\001115\fld2178</t>
  </si>
  <si>
    <t>c:\data\co\001115\fld2179</t>
  </si>
  <si>
    <t>c:\data\co\001115\fld2180</t>
  </si>
  <si>
    <t>c:\data\co\001115\fld2181</t>
  </si>
  <si>
    <t>c:\data\co\001115\fld2182</t>
  </si>
  <si>
    <t>c:\data\co\001115\fld2183</t>
  </si>
  <si>
    <t>c:\data\co\001115\fld2184</t>
  </si>
  <si>
    <t>c:\data\co\001115\fld2185</t>
  </si>
  <si>
    <t>c:\data\co\001115\fld2186</t>
  </si>
  <si>
    <t>c:\data\co\001115\fld2187</t>
  </si>
  <si>
    <t>c:\data\co\001115\fld2188</t>
  </si>
  <si>
    <t>c:\data\co\001115\fld2189</t>
  </si>
  <si>
    <t>c:\data\co\001115\fld2190</t>
  </si>
  <si>
    <t>c:\data\co\001115\fld2191</t>
  </si>
  <si>
    <t>c:\data\co\001115\fld2192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</si>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</sst>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399</v>
      </c>
      <c r="B3" t="s">
        <v>400</v>
      </c>
      <c r="C3" t="s">
        <v>401</v>
      </c>
      <c r="E3" t="s">
        <v>402</v>
      </c>
      <c r="F3" t="s">
        <v>403</v>
      </c>
      <c r="H3" t="s">
        <v>404</v>
      </c>
      <c r="I3" t="s">
        <v>405</v>
      </c>
      <c r="K3" t="s">
        <v>406</v>
      </c>
      <c r="L3" t="s">
        <v>407</v>
      </c>
      <c r="M3" t="s">
        <v>408</v>
      </c>
      <c r="N3" t="s">
        <v>409</v>
      </c>
      <c r="O3" t="s">
        <v>410</v>
      </c>
      <c r="P3" t="s">
        <v>411</v>
      </c>
      <c r="Q3" t="s">
        <v>412</v>
      </c>
    </row>
    <row r="4" spans="11:17" ht="12.75">
      <c r="K4" t="s">
        <v>413</v>
      </c>
      <c r="M4" t="s">
        <v>414</v>
      </c>
      <c r="N4" t="s">
        <v>415</v>
      </c>
      <c r="O4">
        <v>277</v>
      </c>
      <c r="P4">
        <v>220.07246666666666</v>
      </c>
      <c r="Q4">
        <v>223.68646666666666</v>
      </c>
    </row>
    <row r="5" spans="1:16" ht="12.75">
      <c r="A5" t="s">
        <v>0</v>
      </c>
      <c r="B5" s="1">
        <v>36850</v>
      </c>
      <c r="C5" s="2">
        <v>0.004768518518518518</v>
      </c>
      <c r="D5" t="s">
        <v>408</v>
      </c>
      <c r="E5">
        <v>0.68</v>
      </c>
      <c r="F5">
        <v>10.2332</v>
      </c>
      <c r="G5" t="s">
        <v>409</v>
      </c>
      <c r="H5">
        <v>1.676</v>
      </c>
      <c r="I5">
        <v>87.8259</v>
      </c>
      <c r="K5" s="2">
        <v>0.001388888888888889</v>
      </c>
      <c r="L5" s="3">
        <f>B5-DATE(1999,12,31)+K5</f>
        <v>325.00138888888887</v>
      </c>
      <c r="M5">
        <f>500*F5/AVERAGE($Q$47,$P$6)</f>
        <v>482.20150631032504</v>
      </c>
      <c r="N5">
        <f aca="true" t="shared" si="0" ref="N5:N11">(277-103)/(-62+(AVERAGE($P$4,$P$47)))*I5+277-((277-103)/(-62+(AVERAGE($P$4,$P$47)))*220)</f>
        <v>133.4212351686697</v>
      </c>
      <c r="P5" t="s">
        <v>408</v>
      </c>
    </row>
    <row r="6" spans="1:17" ht="12.75">
      <c r="A6" t="s">
        <v>1</v>
      </c>
      <c r="B6" s="1">
        <v>36850</v>
      </c>
      <c r="C6" s="2">
        <v>0.006921296296296297</v>
      </c>
      <c r="D6" t="s">
        <v>408</v>
      </c>
      <c r="E6">
        <v>0.68</v>
      </c>
      <c r="F6">
        <v>10.3176</v>
      </c>
      <c r="G6" t="s">
        <v>409</v>
      </c>
      <c r="H6">
        <v>1.676</v>
      </c>
      <c r="I6">
        <v>84.4361</v>
      </c>
      <c r="K6" s="2">
        <v>0.003472222222222222</v>
      </c>
      <c r="L6" s="3">
        <f aca="true" t="shared" si="1" ref="L6:L69">B6-DATE(1999,12,31)+K6</f>
        <v>325.00347222222223</v>
      </c>
      <c r="M6">
        <f aca="true" t="shared" si="2" ref="M6:M44">500*F6/AVERAGE($Q$47,$P$6)</f>
        <v>486.1785425387376</v>
      </c>
      <c r="N6">
        <f t="shared" si="0"/>
        <v>129.73894569573028</v>
      </c>
      <c r="P6">
        <v>10.6546</v>
      </c>
      <c r="Q6">
        <v>10.5376</v>
      </c>
    </row>
    <row r="7" spans="1:14" ht="12.75">
      <c r="A7" t="s">
        <v>2</v>
      </c>
      <c r="B7" s="1">
        <v>36850</v>
      </c>
      <c r="C7" s="2">
        <v>0.008946759259259258</v>
      </c>
      <c r="D7" t="s">
        <v>408</v>
      </c>
      <c r="E7">
        <v>0.678</v>
      </c>
      <c r="F7">
        <v>10.0871</v>
      </c>
      <c r="G7" t="s">
        <v>409</v>
      </c>
      <c r="H7">
        <v>1.676</v>
      </c>
      <c r="I7">
        <v>82.4911</v>
      </c>
      <c r="K7" s="2">
        <v>0.005555555555555556</v>
      </c>
      <c r="L7" s="3">
        <f t="shared" si="1"/>
        <v>325.00555555555553</v>
      </c>
      <c r="M7">
        <f t="shared" si="2"/>
        <v>475.31708696232647</v>
      </c>
      <c r="N7">
        <f t="shared" si="0"/>
        <v>127.62612103797252</v>
      </c>
    </row>
    <row r="8" spans="1:14" ht="12.75">
      <c r="A8" t="s">
        <v>3</v>
      </c>
      <c r="B8" s="1">
        <v>36850</v>
      </c>
      <c r="C8" s="2">
        <v>0.011030092592592591</v>
      </c>
      <c r="D8" t="s">
        <v>408</v>
      </c>
      <c r="E8">
        <v>0.68</v>
      </c>
      <c r="F8">
        <v>9.9932</v>
      </c>
      <c r="G8" t="s">
        <v>409</v>
      </c>
      <c r="H8">
        <v>1.678</v>
      </c>
      <c r="I8">
        <v>84.3116</v>
      </c>
      <c r="K8" s="2">
        <v>0.007638888888888889</v>
      </c>
      <c r="L8" s="3">
        <f t="shared" si="1"/>
        <v>325.0076388888889</v>
      </c>
      <c r="M8">
        <f t="shared" si="2"/>
        <v>470.8923985518059</v>
      </c>
      <c r="N8">
        <f t="shared" si="0"/>
        <v>129.60370319193035</v>
      </c>
    </row>
    <row r="9" spans="1:14" ht="12.75">
      <c r="A9" t="s">
        <v>4</v>
      </c>
      <c r="B9" s="1">
        <v>36850</v>
      </c>
      <c r="C9" s="2">
        <v>0.013113425925925926</v>
      </c>
      <c r="D9" t="s">
        <v>408</v>
      </c>
      <c r="E9">
        <v>0.68</v>
      </c>
      <c r="F9">
        <v>11.3109</v>
      </c>
      <c r="G9" t="s">
        <v>409</v>
      </c>
      <c r="H9">
        <v>1.676</v>
      </c>
      <c r="I9">
        <v>81.8908</v>
      </c>
      <c r="K9" s="2">
        <v>0.009722222222222222</v>
      </c>
      <c r="L9" s="3">
        <f t="shared" si="1"/>
        <v>325.0097222222222</v>
      </c>
      <c r="M9">
        <f t="shared" si="2"/>
        <v>532.9841122743086</v>
      </c>
      <c r="N9">
        <f t="shared" si="0"/>
        <v>126.97402404977103</v>
      </c>
    </row>
    <row r="10" spans="1:14" ht="12.75">
      <c r="A10" t="s">
        <v>5</v>
      </c>
      <c r="B10" s="1">
        <v>36850</v>
      </c>
      <c r="C10" s="2">
        <v>0.01525462962962963</v>
      </c>
      <c r="D10" t="s">
        <v>408</v>
      </c>
      <c r="E10">
        <v>0.68</v>
      </c>
      <c r="F10">
        <v>11.7386</v>
      </c>
      <c r="G10" t="s">
        <v>409</v>
      </c>
      <c r="H10">
        <v>1.673</v>
      </c>
      <c r="I10">
        <v>86.1864</v>
      </c>
      <c r="K10" s="2">
        <v>0.011805555555555555</v>
      </c>
      <c r="L10" s="3">
        <f t="shared" si="1"/>
        <v>325.01180555555555</v>
      </c>
      <c r="M10">
        <f t="shared" si="2"/>
        <v>553.1378847256362</v>
      </c>
      <c r="N10">
        <f t="shared" si="0"/>
        <v>131.64027063067803</v>
      </c>
    </row>
    <row r="11" spans="1:14" ht="12.75">
      <c r="A11" t="s">
        <v>6</v>
      </c>
      <c r="B11" s="1">
        <v>36850</v>
      </c>
      <c r="C11" s="2">
        <v>0.017280092592592593</v>
      </c>
      <c r="D11" t="s">
        <v>408</v>
      </c>
      <c r="E11">
        <v>0.68</v>
      </c>
      <c r="F11">
        <v>11.122</v>
      </c>
      <c r="G11" t="s">
        <v>409</v>
      </c>
      <c r="H11">
        <v>1.673</v>
      </c>
      <c r="I11">
        <v>90.2155</v>
      </c>
      <c r="K11" s="2">
        <v>0.013888888888888888</v>
      </c>
      <c r="L11" s="3">
        <f t="shared" si="1"/>
        <v>325.0138888888889</v>
      </c>
      <c r="M11">
        <f t="shared" si="2"/>
        <v>524.0829020427075</v>
      </c>
      <c r="N11">
        <f t="shared" si="0"/>
        <v>136.01702221349123</v>
      </c>
    </row>
    <row r="12" spans="1:14" ht="12.75">
      <c r="A12" t="s">
        <v>416</v>
      </c>
      <c r="B12" s="1">
        <v>36850</v>
      </c>
      <c r="C12">
        <f>AVERAGE(C11,C13)</f>
        <v>0.019369212962962963</v>
      </c>
      <c r="D12" t="s">
        <v>408</v>
      </c>
      <c r="E12" t="s">
        <v>416</v>
      </c>
      <c r="F12" t="s">
        <v>416</v>
      </c>
      <c r="G12" t="s">
        <v>409</v>
      </c>
      <c r="H12" t="s">
        <v>416</v>
      </c>
      <c r="I12" t="s">
        <v>416</v>
      </c>
      <c r="K12" s="2">
        <v>0.015972222222222224</v>
      </c>
      <c r="L12" s="3">
        <f t="shared" si="1"/>
        <v>325.0159722222222</v>
      </c>
      <c r="M12" t="s">
        <v>416</v>
      </c>
      <c r="N12" t="s">
        <v>416</v>
      </c>
    </row>
    <row r="13" spans="1:14" ht="12.75">
      <c r="A13" t="s">
        <v>7</v>
      </c>
      <c r="B13" s="1">
        <v>36850</v>
      </c>
      <c r="C13" s="2">
        <v>0.021458333333333333</v>
      </c>
      <c r="D13" t="s">
        <v>408</v>
      </c>
      <c r="E13">
        <v>0.681</v>
      </c>
      <c r="F13">
        <v>11.3599</v>
      </c>
      <c r="G13" t="s">
        <v>409</v>
      </c>
      <c r="H13">
        <v>1.673</v>
      </c>
      <c r="I13">
        <v>84.7368</v>
      </c>
      <c r="K13" s="2">
        <v>0.018055555555555557</v>
      </c>
      <c r="L13" s="3">
        <f t="shared" si="1"/>
        <v>325.0180555555556</v>
      </c>
      <c r="M13">
        <f t="shared" si="2"/>
        <v>535.2930551083396</v>
      </c>
      <c r="N13">
        <f>(277-103)/(-62+(AVERAGE($P$4,$P$47)))*I13+277-((277-103)/(-62+(AVERAGE($P$4,$P$47)))*220)</f>
        <v>130.06559164667513</v>
      </c>
    </row>
    <row r="14" spans="1:14" ht="12.75">
      <c r="A14" t="s">
        <v>8</v>
      </c>
      <c r="B14" s="1">
        <v>36850</v>
      </c>
      <c r="C14" s="2">
        <v>0.023541666666666666</v>
      </c>
      <c r="D14" t="s">
        <v>408</v>
      </c>
      <c r="E14">
        <v>0.68</v>
      </c>
      <c r="F14">
        <v>10.3553</v>
      </c>
      <c r="G14" t="s">
        <v>409</v>
      </c>
      <c r="H14">
        <v>1.675</v>
      </c>
      <c r="I14">
        <v>85.45</v>
      </c>
      <c r="K14" s="2">
        <v>0.02013888888888889</v>
      </c>
      <c r="L14" s="3">
        <f t="shared" si="1"/>
        <v>325.0201388888889</v>
      </c>
      <c r="M14">
        <f t="shared" si="2"/>
        <v>487.9550148824716</v>
      </c>
      <c r="N14">
        <f>(277-103)/(-62+(AVERAGE($P$4,$P$47)))*I14+277-((277-103)/(-62+(AVERAGE($P$4,$P$47)))*220)</f>
        <v>130.84033023069205</v>
      </c>
    </row>
    <row r="15" spans="1:14" ht="12.75">
      <c r="A15" t="s">
        <v>9</v>
      </c>
      <c r="B15" s="1">
        <v>36850</v>
      </c>
      <c r="C15" s="2">
        <v>0.02568287037037037</v>
      </c>
      <c r="D15" t="s">
        <v>408</v>
      </c>
      <c r="E15">
        <v>0.68</v>
      </c>
      <c r="F15">
        <v>10.3854</v>
      </c>
      <c r="G15" t="s">
        <v>409</v>
      </c>
      <c r="H15">
        <v>1.676</v>
      </c>
      <c r="I15">
        <v>78.9763</v>
      </c>
      <c r="K15" s="2">
        <v>0.022222222222222223</v>
      </c>
      <c r="L15" s="3">
        <f t="shared" si="1"/>
        <v>325.02222222222224</v>
      </c>
      <c r="M15">
        <f t="shared" si="2"/>
        <v>489.3733654805193</v>
      </c>
      <c r="N15">
        <f>(277-103)/(-62+(AVERAGE($P$4,$P$47)))*I15+277-((277-103)/(-62+(AVERAGE($P$4,$P$47)))*220)</f>
        <v>123.80804591864765</v>
      </c>
    </row>
    <row r="16" spans="1:14" ht="12.75">
      <c r="A16" t="s">
        <v>416</v>
      </c>
      <c r="B16" s="1">
        <v>36850</v>
      </c>
      <c r="C16">
        <f>AVERAGE(C15,C17)</f>
        <v>0.027737268518518515</v>
      </c>
      <c r="D16" t="s">
        <v>408</v>
      </c>
      <c r="E16" t="s">
        <v>416</v>
      </c>
      <c r="F16" t="s">
        <v>416</v>
      </c>
      <c r="G16" t="s">
        <v>409</v>
      </c>
      <c r="H16" t="s">
        <v>416</v>
      </c>
      <c r="I16" t="s">
        <v>416</v>
      </c>
      <c r="K16" s="2">
        <v>0.024305555555555556</v>
      </c>
      <c r="L16" s="3">
        <f t="shared" si="1"/>
        <v>325.02430555555554</v>
      </c>
      <c r="M16" t="s">
        <v>416</v>
      </c>
      <c r="N16" t="s">
        <v>416</v>
      </c>
    </row>
    <row r="17" spans="1:14" ht="12.75">
      <c r="A17" t="s">
        <v>10</v>
      </c>
      <c r="B17" s="1">
        <v>36850</v>
      </c>
      <c r="C17" s="2">
        <v>0.029791666666666664</v>
      </c>
      <c r="D17" t="s">
        <v>408</v>
      </c>
      <c r="E17">
        <v>0.68</v>
      </c>
      <c r="F17">
        <v>10.842</v>
      </c>
      <c r="G17" t="s">
        <v>409</v>
      </c>
      <c r="H17">
        <v>1.676</v>
      </c>
      <c r="I17">
        <v>74.803</v>
      </c>
      <c r="K17" s="2">
        <v>0.02638888888888889</v>
      </c>
      <c r="L17" s="3">
        <f t="shared" si="1"/>
        <v>325.0263888888889</v>
      </c>
      <c r="M17">
        <f t="shared" si="2"/>
        <v>510.8889429911019</v>
      </c>
      <c r="N17">
        <f>(277-103)/(-62+(AVERAGE($P$4,$P$47)))*I17+277-((277-103)/(-62+(AVERAGE($P$4,$P$47)))*220)</f>
        <v>119.27465201416416</v>
      </c>
    </row>
    <row r="18" spans="1:14" ht="12.75">
      <c r="A18" t="s">
        <v>416</v>
      </c>
      <c r="B18" s="1">
        <v>36850</v>
      </c>
      <c r="C18">
        <f>AVERAGE(C17,C19)</f>
        <v>0.031880787037037034</v>
      </c>
      <c r="D18" t="s">
        <v>408</v>
      </c>
      <c r="E18" t="s">
        <v>416</v>
      </c>
      <c r="F18" t="s">
        <v>416</v>
      </c>
      <c r="G18" t="s">
        <v>409</v>
      </c>
      <c r="H18" t="s">
        <v>416</v>
      </c>
      <c r="I18" t="s">
        <v>416</v>
      </c>
      <c r="K18" s="2">
        <v>0.02847222222222222</v>
      </c>
      <c r="L18" s="3">
        <f t="shared" si="1"/>
        <v>325.0284722222222</v>
      </c>
      <c r="M18" t="s">
        <v>416</v>
      </c>
      <c r="N18" t="s">
        <v>416</v>
      </c>
    </row>
    <row r="19" spans="1:14" ht="12.75">
      <c r="A19" t="s">
        <v>11</v>
      </c>
      <c r="B19" s="1">
        <v>36850</v>
      </c>
      <c r="C19" s="2">
        <v>0.03396990740740741</v>
      </c>
      <c r="D19" t="s">
        <v>408</v>
      </c>
      <c r="E19">
        <v>0.678</v>
      </c>
      <c r="F19">
        <v>10.3213</v>
      </c>
      <c r="G19" t="s">
        <v>409</v>
      </c>
      <c r="H19">
        <v>1.676</v>
      </c>
      <c r="I19">
        <v>75.6519</v>
      </c>
      <c r="K19" s="2">
        <v>0.030555555555555555</v>
      </c>
      <c r="L19" s="3">
        <f t="shared" si="1"/>
        <v>325.03055555555557</v>
      </c>
      <c r="M19">
        <f t="shared" si="2"/>
        <v>486.35289128334813</v>
      </c>
      <c r="N19">
        <f>(277-103)/(-62+(AVERAGE($P$4,$P$47)))*I19+277-((277-103)/(-62+(AVERAGE($P$4,$P$47)))*220)</f>
        <v>120.19679949589707</v>
      </c>
    </row>
    <row r="20" spans="1:14" ht="12.75">
      <c r="A20" t="s">
        <v>12</v>
      </c>
      <c r="B20" s="1">
        <v>36850</v>
      </c>
      <c r="C20" s="2">
        <v>0.03605324074074074</v>
      </c>
      <c r="D20" t="s">
        <v>408</v>
      </c>
      <c r="E20">
        <v>0.678</v>
      </c>
      <c r="F20">
        <v>10.3469</v>
      </c>
      <c r="G20" t="s">
        <v>409</v>
      </c>
      <c r="H20">
        <v>1.676</v>
      </c>
      <c r="I20">
        <v>81.1713</v>
      </c>
      <c r="K20" s="2">
        <v>0.03263888888888889</v>
      </c>
      <c r="L20" s="3">
        <f t="shared" si="1"/>
        <v>325.03263888888887</v>
      </c>
      <c r="M20">
        <f t="shared" si="2"/>
        <v>487.55919611092344</v>
      </c>
      <c r="N20">
        <f>(277-103)/(-62+(AVERAGE($P$4,$P$47)))*I20+277-((277-103)/(-62+(AVERAGE($P$4,$P$47)))*220)</f>
        <v>126.19244186917629</v>
      </c>
    </row>
    <row r="21" spans="1:14" ht="12.75">
      <c r="A21" t="s">
        <v>416</v>
      </c>
      <c r="B21" s="1">
        <v>36850</v>
      </c>
      <c r="C21">
        <f>AVERAGE(C20,C22)</f>
        <v>0.03813657407407407</v>
      </c>
      <c r="D21" t="s">
        <v>408</v>
      </c>
      <c r="E21" t="s">
        <v>416</v>
      </c>
      <c r="F21" t="s">
        <v>416</v>
      </c>
      <c r="G21" t="s">
        <v>409</v>
      </c>
      <c r="H21" t="s">
        <v>416</v>
      </c>
      <c r="I21" t="s">
        <v>416</v>
      </c>
      <c r="K21" s="2">
        <v>0.034722222222222224</v>
      </c>
      <c r="L21" s="3">
        <f t="shared" si="1"/>
        <v>325.03472222222223</v>
      </c>
      <c r="M21" t="s">
        <v>416</v>
      </c>
      <c r="N21" t="s">
        <v>416</v>
      </c>
    </row>
    <row r="22" spans="1:14" ht="12.75">
      <c r="A22" t="s">
        <v>13</v>
      </c>
      <c r="B22" s="1">
        <v>36850</v>
      </c>
      <c r="C22" s="2">
        <v>0.040219907407407406</v>
      </c>
      <c r="D22" t="s">
        <v>408</v>
      </c>
      <c r="E22">
        <v>0.68</v>
      </c>
      <c r="F22">
        <v>10.8867</v>
      </c>
      <c r="G22" t="s">
        <v>409</v>
      </c>
      <c r="H22">
        <v>1.673</v>
      </c>
      <c r="I22">
        <v>80.7519</v>
      </c>
      <c r="K22" s="2">
        <v>0.03680555555555556</v>
      </c>
      <c r="L22" s="3">
        <f t="shared" si="1"/>
        <v>325.03680555555553</v>
      </c>
      <c r="M22">
        <f t="shared" si="2"/>
        <v>512.995264311126</v>
      </c>
      <c r="N22">
        <f>(277-103)/(-62+(AVERAGE($P$4,$P$47)))*I22+277-((277-103)/(-62+(AVERAGE($P$4,$P$47)))*220)</f>
        <v>125.73685386842382</v>
      </c>
    </row>
    <row r="23" spans="1:14" ht="12.75">
      <c r="A23" t="s">
        <v>14</v>
      </c>
      <c r="B23" s="1">
        <v>36850</v>
      </c>
      <c r="C23" s="2">
        <v>0.04230324074074074</v>
      </c>
      <c r="D23" t="s">
        <v>408</v>
      </c>
      <c r="E23">
        <v>0.68</v>
      </c>
      <c r="F23">
        <v>11.4929</v>
      </c>
      <c r="G23" t="s">
        <v>409</v>
      </c>
      <c r="H23">
        <v>1.673</v>
      </c>
      <c r="I23">
        <v>76.3595</v>
      </c>
      <c r="K23" s="2">
        <v>0.03888888888888889</v>
      </c>
      <c r="L23" s="3">
        <f t="shared" si="1"/>
        <v>325.0388888888889</v>
      </c>
      <c r="M23">
        <f t="shared" si="2"/>
        <v>541.5601856578523</v>
      </c>
      <c r="N23">
        <f>(277-103)/(-62+(AVERAGE($P$4,$P$47)))*I23+277-((277-103)/(-62+(AVERAGE($P$4,$P$47)))*220)</f>
        <v>120.96545488295587</v>
      </c>
    </row>
    <row r="24" spans="1:14" ht="12.75">
      <c r="A24" t="s">
        <v>416</v>
      </c>
      <c r="B24" s="1">
        <v>36850</v>
      </c>
      <c r="C24">
        <f>AVERAGE(C23,C25)</f>
        <v>0.04438657407407408</v>
      </c>
      <c r="D24" t="s">
        <v>408</v>
      </c>
      <c r="E24" t="s">
        <v>416</v>
      </c>
      <c r="F24" t="s">
        <v>416</v>
      </c>
      <c r="G24" t="s">
        <v>409</v>
      </c>
      <c r="H24" t="s">
        <v>416</v>
      </c>
      <c r="I24" t="s">
        <v>416</v>
      </c>
      <c r="K24" s="2">
        <v>0.04097222222222222</v>
      </c>
      <c r="L24" s="3">
        <f t="shared" si="1"/>
        <v>325.0409722222222</v>
      </c>
      <c r="M24" t="s">
        <v>416</v>
      </c>
      <c r="N24" t="s">
        <v>416</v>
      </c>
    </row>
    <row r="25" spans="1:14" ht="12.75">
      <c r="A25" t="s">
        <v>15</v>
      </c>
      <c r="B25" s="1">
        <v>36850</v>
      </c>
      <c r="C25" s="2">
        <v>0.04646990740740741</v>
      </c>
      <c r="D25" t="s">
        <v>408</v>
      </c>
      <c r="E25">
        <v>0.68</v>
      </c>
      <c r="F25">
        <v>10.2323</v>
      </c>
      <c r="G25" t="s">
        <v>409</v>
      </c>
      <c r="H25">
        <v>1.676</v>
      </c>
      <c r="I25">
        <v>76.507</v>
      </c>
      <c r="K25" s="2">
        <v>0.04305555555555556</v>
      </c>
      <c r="L25" s="3">
        <f t="shared" si="1"/>
        <v>325.04305555555555</v>
      </c>
      <c r="M25">
        <f t="shared" si="2"/>
        <v>482.1590971562306</v>
      </c>
      <c r="N25">
        <f aca="true" t="shared" si="3" ref="N25:N34">(277-103)/(-62+(AVERAGE($P$4,$P$47)))*I25+277-((277-103)/(-62+(AVERAGE($P$4,$P$47)))*220)</f>
        <v>121.12568194569073</v>
      </c>
    </row>
    <row r="26" spans="1:14" ht="12.75">
      <c r="A26" t="s">
        <v>16</v>
      </c>
      <c r="B26" s="1">
        <v>36850</v>
      </c>
      <c r="C26" s="2">
        <v>0.04856481481481482</v>
      </c>
      <c r="D26" t="s">
        <v>408</v>
      </c>
      <c r="E26">
        <v>0.68</v>
      </c>
      <c r="F26">
        <v>10.8913</v>
      </c>
      <c r="G26" t="s">
        <v>409</v>
      </c>
      <c r="H26">
        <v>1.676</v>
      </c>
      <c r="I26">
        <v>80.8501</v>
      </c>
      <c r="K26" s="2">
        <v>0.04513888888888889</v>
      </c>
      <c r="L26" s="3">
        <f t="shared" si="1"/>
        <v>325.0451388888889</v>
      </c>
      <c r="M26">
        <f t="shared" si="2"/>
        <v>513.2120222098309</v>
      </c>
      <c r="N26">
        <f t="shared" si="3"/>
        <v>125.84352707222419</v>
      </c>
    </row>
    <row r="27" spans="1:14" ht="12.75">
      <c r="A27" t="s">
        <v>17</v>
      </c>
      <c r="B27" s="1">
        <v>36850</v>
      </c>
      <c r="C27" s="2">
        <v>0.05070601851851852</v>
      </c>
      <c r="D27" t="s">
        <v>408</v>
      </c>
      <c r="E27">
        <v>0.68</v>
      </c>
      <c r="F27">
        <v>10.8414</v>
      </c>
      <c r="G27" t="s">
        <v>409</v>
      </c>
      <c r="H27">
        <v>1.676</v>
      </c>
      <c r="I27">
        <v>78.2266</v>
      </c>
      <c r="K27" s="2">
        <v>0.04722222222222222</v>
      </c>
      <c r="L27" s="3">
        <f t="shared" si="1"/>
        <v>325.0472222222222</v>
      </c>
      <c r="M27">
        <f t="shared" si="2"/>
        <v>510.86067022170556</v>
      </c>
      <c r="N27">
        <f t="shared" si="3"/>
        <v>122.99365792588625</v>
      </c>
    </row>
    <row r="28" spans="1:14" ht="12.75">
      <c r="A28" t="s">
        <v>18</v>
      </c>
      <c r="B28" s="1">
        <v>36850</v>
      </c>
      <c r="C28" s="2">
        <v>0.05273148148148148</v>
      </c>
      <c r="D28" t="s">
        <v>408</v>
      </c>
      <c r="E28">
        <v>0.68</v>
      </c>
      <c r="F28">
        <v>11.5789</v>
      </c>
      <c r="G28" t="s">
        <v>409</v>
      </c>
      <c r="H28">
        <v>1.676</v>
      </c>
      <c r="I28">
        <v>76.0647</v>
      </c>
      <c r="K28" s="2">
        <v>0.049305555555555554</v>
      </c>
      <c r="L28" s="3">
        <f t="shared" si="1"/>
        <v>325.0493055555556</v>
      </c>
      <c r="M28">
        <f t="shared" si="2"/>
        <v>545.6126159379884</v>
      </c>
      <c r="N28">
        <f t="shared" si="3"/>
        <v>120.6452180145204</v>
      </c>
    </row>
    <row r="29" spans="1:14" ht="12.75">
      <c r="A29" t="s">
        <v>19</v>
      </c>
      <c r="B29" s="1">
        <v>36850</v>
      </c>
      <c r="C29" s="2">
        <v>0.054814814814814816</v>
      </c>
      <c r="D29" t="s">
        <v>408</v>
      </c>
      <c r="E29">
        <v>0.68</v>
      </c>
      <c r="F29">
        <v>11.3906</v>
      </c>
      <c r="G29" t="s">
        <v>409</v>
      </c>
      <c r="H29">
        <v>1.673</v>
      </c>
      <c r="I29">
        <v>77.0758</v>
      </c>
      <c r="K29" s="2">
        <v>0.051388888888888894</v>
      </c>
      <c r="L29" s="3">
        <f t="shared" si="1"/>
        <v>325.0513888888889</v>
      </c>
      <c r="M29">
        <f t="shared" si="2"/>
        <v>536.7396784757834</v>
      </c>
      <c r="N29">
        <f t="shared" si="3"/>
        <v>121.7435609510031</v>
      </c>
    </row>
    <row r="30" spans="1:14" ht="12.75">
      <c r="A30" t="s">
        <v>20</v>
      </c>
      <c r="B30" s="1">
        <v>36850</v>
      </c>
      <c r="C30" s="2">
        <v>0.05689814814814815</v>
      </c>
      <c r="D30" t="s">
        <v>408</v>
      </c>
      <c r="E30">
        <v>0.68</v>
      </c>
      <c r="F30">
        <v>11.0315</v>
      </c>
      <c r="G30" t="s">
        <v>409</v>
      </c>
      <c r="H30">
        <v>1.673</v>
      </c>
      <c r="I30">
        <v>75.2572</v>
      </c>
      <c r="K30" s="2">
        <v>0.05347222222222222</v>
      </c>
      <c r="L30" s="3">
        <f t="shared" si="1"/>
        <v>325.05347222222224</v>
      </c>
      <c r="M30">
        <f t="shared" si="2"/>
        <v>519.8184259920993</v>
      </c>
      <c r="N30">
        <f t="shared" si="3"/>
        <v>119.76804273887038</v>
      </c>
    </row>
    <row r="31" spans="1:14" ht="12.75">
      <c r="A31" t="s">
        <v>21</v>
      </c>
      <c r="B31" s="1">
        <v>36850</v>
      </c>
      <c r="C31" s="2">
        <v>0.05898148148148149</v>
      </c>
      <c r="D31" t="s">
        <v>408</v>
      </c>
      <c r="E31">
        <v>0.68</v>
      </c>
      <c r="F31">
        <v>10.7127</v>
      </c>
      <c r="G31" t="s">
        <v>409</v>
      </c>
      <c r="H31">
        <v>1.671</v>
      </c>
      <c r="I31">
        <v>75.8357</v>
      </c>
      <c r="K31" s="2">
        <v>0.05555555555555555</v>
      </c>
      <c r="L31" s="3">
        <f t="shared" si="1"/>
        <v>325.05555555555554</v>
      </c>
      <c r="M31">
        <f t="shared" si="2"/>
        <v>504.7961611861997</v>
      </c>
      <c r="N31">
        <f t="shared" si="3"/>
        <v>120.39645871034227</v>
      </c>
    </row>
    <row r="32" spans="1:14" ht="12.75">
      <c r="A32" t="s">
        <v>22</v>
      </c>
      <c r="B32" s="1">
        <v>36850</v>
      </c>
      <c r="C32" s="2">
        <v>0.061064814814814815</v>
      </c>
      <c r="D32" t="s">
        <v>408</v>
      </c>
      <c r="E32">
        <v>0.68</v>
      </c>
      <c r="F32">
        <v>10.6626</v>
      </c>
      <c r="G32" t="s">
        <v>409</v>
      </c>
      <c r="H32">
        <v>1.676</v>
      </c>
      <c r="I32">
        <v>77.5797</v>
      </c>
      <c r="K32" s="2">
        <v>0.057638888888888885</v>
      </c>
      <c r="L32" s="3">
        <f t="shared" si="1"/>
        <v>325.0576388888889</v>
      </c>
      <c r="M32">
        <f t="shared" si="2"/>
        <v>502.43538494160873</v>
      </c>
      <c r="N32">
        <f t="shared" si="3"/>
        <v>122.2909400487122</v>
      </c>
    </row>
    <row r="33" spans="1:14" ht="12.75">
      <c r="A33" t="s">
        <v>23</v>
      </c>
      <c r="B33" s="1">
        <v>36850</v>
      </c>
      <c r="C33" s="2">
        <v>0.06314814814814815</v>
      </c>
      <c r="D33" t="s">
        <v>408</v>
      </c>
      <c r="E33">
        <v>0.68</v>
      </c>
      <c r="F33">
        <v>11.0417</v>
      </c>
      <c r="G33" t="s">
        <v>409</v>
      </c>
      <c r="H33">
        <v>1.675</v>
      </c>
      <c r="I33">
        <v>76.1799</v>
      </c>
      <c r="K33" s="2">
        <v>0.059722222222222225</v>
      </c>
      <c r="L33" s="3">
        <f t="shared" si="1"/>
        <v>325.0597222222222</v>
      </c>
      <c r="M33">
        <f t="shared" si="2"/>
        <v>520.2990630718364</v>
      </c>
      <c r="N33">
        <f t="shared" si="3"/>
        <v>120.77035806622925</v>
      </c>
    </row>
    <row r="34" spans="1:14" ht="12.75">
      <c r="A34" t="s">
        <v>24</v>
      </c>
      <c r="B34" s="1">
        <v>36850</v>
      </c>
      <c r="C34" s="2">
        <v>0.06524305555555555</v>
      </c>
      <c r="D34" t="s">
        <v>408</v>
      </c>
      <c r="E34">
        <v>0.678</v>
      </c>
      <c r="F34">
        <v>10.3455</v>
      </c>
      <c r="G34" t="s">
        <v>409</v>
      </c>
      <c r="H34">
        <v>1.675</v>
      </c>
      <c r="I34">
        <v>76.6611</v>
      </c>
      <c r="K34" s="2">
        <v>0.06180555555555556</v>
      </c>
      <c r="L34" s="3">
        <f t="shared" si="1"/>
        <v>325.06180555555557</v>
      </c>
      <c r="M34">
        <f t="shared" si="2"/>
        <v>487.4932263156654</v>
      </c>
      <c r="N34">
        <f t="shared" si="3"/>
        <v>121.29307849055473</v>
      </c>
    </row>
    <row r="35" spans="1:14" ht="12.75">
      <c r="A35" t="s">
        <v>416</v>
      </c>
      <c r="B35" s="1">
        <v>36850</v>
      </c>
      <c r="C35">
        <f>AVERAGE(C34,C36)</f>
        <v>0.0673263888888889</v>
      </c>
      <c r="D35" t="s">
        <v>408</v>
      </c>
      <c r="E35" t="s">
        <v>416</v>
      </c>
      <c r="F35" t="s">
        <v>416</v>
      </c>
      <c r="G35" t="s">
        <v>409</v>
      </c>
      <c r="H35" t="s">
        <v>416</v>
      </c>
      <c r="I35" t="s">
        <v>416</v>
      </c>
      <c r="K35" s="2">
        <v>0.06388888888888888</v>
      </c>
      <c r="L35" s="3">
        <f t="shared" si="1"/>
        <v>325.06388888888887</v>
      </c>
      <c r="M35" t="s">
        <v>416</v>
      </c>
      <c r="N35" t="s">
        <v>416</v>
      </c>
    </row>
    <row r="36" spans="1:14" ht="12.75">
      <c r="A36" t="s">
        <v>25</v>
      </c>
      <c r="B36" s="1">
        <v>36850</v>
      </c>
      <c r="C36" s="2">
        <v>0.06940972222222223</v>
      </c>
      <c r="D36" t="s">
        <v>408</v>
      </c>
      <c r="E36">
        <v>0.68</v>
      </c>
      <c r="F36">
        <v>10.9944</v>
      </c>
      <c r="G36" t="s">
        <v>409</v>
      </c>
      <c r="H36">
        <v>1.675</v>
      </c>
      <c r="I36">
        <v>77.0738</v>
      </c>
      <c r="K36" s="2">
        <v>0.06597222222222222</v>
      </c>
      <c r="L36" s="3">
        <f t="shared" si="1"/>
        <v>325.06597222222223</v>
      </c>
      <c r="M36">
        <f t="shared" si="2"/>
        <v>518.0702264177615</v>
      </c>
      <c r="N36">
        <f aca="true" t="shared" si="4" ref="N36:N44">(277-103)/(-62+(AVERAGE($P$4,$P$47)))*I36+277-((277-103)/(-62+(AVERAGE($P$4,$P$47)))*220)</f>
        <v>121.74138838066094</v>
      </c>
    </row>
    <row r="37" spans="1:14" ht="12.75">
      <c r="A37" t="s">
        <v>26</v>
      </c>
      <c r="B37" s="1">
        <v>36850</v>
      </c>
      <c r="C37" s="2">
        <v>0.07149305555555556</v>
      </c>
      <c r="D37" t="s">
        <v>408</v>
      </c>
      <c r="E37">
        <v>0.681</v>
      </c>
      <c r="F37">
        <v>11.0475</v>
      </c>
      <c r="G37" t="s">
        <v>409</v>
      </c>
      <c r="H37">
        <v>1.673</v>
      </c>
      <c r="I37">
        <v>76.4924</v>
      </c>
      <c r="K37" s="2">
        <v>0.06805555555555555</v>
      </c>
      <c r="L37" s="3">
        <f t="shared" si="1"/>
        <v>325.06805555555553</v>
      </c>
      <c r="M37">
        <f t="shared" si="2"/>
        <v>520.5723665093338</v>
      </c>
      <c r="N37">
        <f t="shared" si="4"/>
        <v>121.10982218219291</v>
      </c>
    </row>
    <row r="38" spans="1:14" ht="12.75">
      <c r="A38" t="s">
        <v>27</v>
      </c>
      <c r="B38" s="1">
        <v>36850</v>
      </c>
      <c r="C38" s="2">
        <v>0.07357638888888889</v>
      </c>
      <c r="D38" t="s">
        <v>408</v>
      </c>
      <c r="E38">
        <v>0.68</v>
      </c>
      <c r="F38">
        <v>10.2905</v>
      </c>
      <c r="G38" t="s">
        <v>409</v>
      </c>
      <c r="H38">
        <v>1.671</v>
      </c>
      <c r="I38">
        <v>81.246</v>
      </c>
      <c r="K38" s="2">
        <v>0.07013888888888889</v>
      </c>
      <c r="L38" s="3">
        <f t="shared" si="1"/>
        <v>325.0701388888889</v>
      </c>
      <c r="M38">
        <f t="shared" si="2"/>
        <v>484.90155578767144</v>
      </c>
      <c r="N38">
        <f t="shared" si="4"/>
        <v>126.27358737145627</v>
      </c>
    </row>
    <row r="39" spans="1:14" ht="12.75">
      <c r="A39" t="s">
        <v>28</v>
      </c>
      <c r="B39" s="1">
        <v>36850</v>
      </c>
      <c r="C39" s="2">
        <v>0.07565972222222223</v>
      </c>
      <c r="D39" t="s">
        <v>408</v>
      </c>
      <c r="E39">
        <v>0.68</v>
      </c>
      <c r="F39">
        <v>11.3548</v>
      </c>
      <c r="G39" t="s">
        <v>409</v>
      </c>
      <c r="H39">
        <v>1.675</v>
      </c>
      <c r="I39">
        <v>76.8431</v>
      </c>
      <c r="K39" s="2">
        <v>0.07222222222222223</v>
      </c>
      <c r="L39" s="3">
        <f t="shared" si="1"/>
        <v>325.0722222222222</v>
      </c>
      <c r="M39">
        <f t="shared" si="2"/>
        <v>535.052736568471</v>
      </c>
      <c r="N39">
        <f t="shared" si="4"/>
        <v>121.49078239169197</v>
      </c>
    </row>
    <row r="40" spans="1:14" ht="12.75">
      <c r="A40" t="s">
        <v>29</v>
      </c>
      <c r="B40" s="1">
        <v>36850</v>
      </c>
      <c r="C40" s="2">
        <v>0.07774305555555555</v>
      </c>
      <c r="D40" t="s">
        <v>408</v>
      </c>
      <c r="E40">
        <v>0.678</v>
      </c>
      <c r="F40">
        <v>10.4497</v>
      </c>
      <c r="G40" t="s">
        <v>409</v>
      </c>
      <c r="H40">
        <v>1.675</v>
      </c>
      <c r="I40">
        <v>80.3373</v>
      </c>
      <c r="K40" s="2">
        <v>0.07430555555555556</v>
      </c>
      <c r="L40" s="3">
        <f t="shared" si="1"/>
        <v>325.07430555555555</v>
      </c>
      <c r="M40">
        <f t="shared" si="2"/>
        <v>492.4032639341558</v>
      </c>
      <c r="N40">
        <f t="shared" si="4"/>
        <v>125.28648003649252</v>
      </c>
    </row>
    <row r="41" spans="1:14" ht="12.75">
      <c r="A41" t="s">
        <v>30</v>
      </c>
      <c r="B41" s="1">
        <v>36850</v>
      </c>
      <c r="C41" s="2">
        <v>0.07983796296296296</v>
      </c>
      <c r="D41" t="s">
        <v>408</v>
      </c>
      <c r="E41">
        <v>0.68</v>
      </c>
      <c r="F41">
        <v>10.3262</v>
      </c>
      <c r="G41" t="s">
        <v>409</v>
      </c>
      <c r="H41">
        <v>1.676</v>
      </c>
      <c r="I41">
        <v>75.6328</v>
      </c>
      <c r="K41" s="2">
        <v>0.0763888888888889</v>
      </c>
      <c r="L41" s="3">
        <f t="shared" si="1"/>
        <v>325.0763888888889</v>
      </c>
      <c r="M41">
        <f t="shared" si="2"/>
        <v>486.5837855667512</v>
      </c>
      <c r="N41">
        <f t="shared" si="4"/>
        <v>120.1760514491294</v>
      </c>
    </row>
    <row r="42" spans="1:14" ht="12.75">
      <c r="A42" t="s">
        <v>31</v>
      </c>
      <c r="B42" s="1">
        <v>36850</v>
      </c>
      <c r="C42" s="2">
        <v>0.0819212962962963</v>
      </c>
      <c r="D42" t="s">
        <v>408</v>
      </c>
      <c r="E42">
        <v>0.678</v>
      </c>
      <c r="F42">
        <v>12.38</v>
      </c>
      <c r="G42" t="s">
        <v>409</v>
      </c>
      <c r="H42">
        <v>1.675</v>
      </c>
      <c r="I42">
        <v>79.9975</v>
      </c>
      <c r="K42" s="2">
        <v>0.07847222222222222</v>
      </c>
      <c r="L42" s="3">
        <f t="shared" si="1"/>
        <v>325.0784722222222</v>
      </c>
      <c r="M42">
        <f t="shared" si="2"/>
        <v>583.3614752102786</v>
      </c>
      <c r="N42">
        <f t="shared" si="4"/>
        <v>124.91736033535832</v>
      </c>
    </row>
    <row r="43" spans="1:14" ht="12.75">
      <c r="A43" t="s">
        <v>32</v>
      </c>
      <c r="B43" s="1">
        <v>36850</v>
      </c>
      <c r="C43" s="2">
        <v>0.08400462962962962</v>
      </c>
      <c r="D43" t="s">
        <v>408</v>
      </c>
      <c r="E43">
        <v>0.678</v>
      </c>
      <c r="F43">
        <v>11.1472</v>
      </c>
      <c r="G43" t="s">
        <v>409</v>
      </c>
      <c r="H43">
        <v>1.675</v>
      </c>
      <c r="I43">
        <v>74.455</v>
      </c>
      <c r="K43" s="2">
        <v>0.08055555555555556</v>
      </c>
      <c r="L43" s="3">
        <f t="shared" si="1"/>
        <v>325.0805555555556</v>
      </c>
      <c r="M43">
        <f t="shared" si="2"/>
        <v>525.2703583573519</v>
      </c>
      <c r="N43">
        <f t="shared" si="4"/>
        <v>118.89662477462704</v>
      </c>
    </row>
    <row r="44" spans="1:14" ht="12.75">
      <c r="A44" t="s">
        <v>33</v>
      </c>
      <c r="B44" s="1">
        <v>36850</v>
      </c>
      <c r="C44" s="2">
        <v>0.08608796296296296</v>
      </c>
      <c r="D44" t="s">
        <v>408</v>
      </c>
      <c r="E44">
        <v>0.678</v>
      </c>
      <c r="F44">
        <v>10.8433</v>
      </c>
      <c r="G44" t="s">
        <v>409</v>
      </c>
      <c r="H44">
        <v>1.675</v>
      </c>
      <c r="I44">
        <v>76.1806</v>
      </c>
      <c r="K44" s="2">
        <v>0.08263888888888889</v>
      </c>
      <c r="L44" s="3">
        <f t="shared" si="1"/>
        <v>325.0826388888889</v>
      </c>
      <c r="M44">
        <f t="shared" si="2"/>
        <v>510.95020065812713</v>
      </c>
      <c r="N44">
        <f t="shared" si="4"/>
        <v>120.77111846584901</v>
      </c>
    </row>
    <row r="45" spans="1:17" ht="12.75">
      <c r="A45" t="s">
        <v>34</v>
      </c>
      <c r="B45" s="1">
        <v>36850</v>
      </c>
      <c r="C45" s="2">
        <v>0.08817129629629629</v>
      </c>
      <c r="D45" t="s">
        <v>408</v>
      </c>
      <c r="E45">
        <v>0.68</v>
      </c>
      <c r="F45">
        <v>10.4532</v>
      </c>
      <c r="G45" t="s">
        <v>409</v>
      </c>
      <c r="H45">
        <v>1.671</v>
      </c>
      <c r="I45">
        <v>217.7537</v>
      </c>
      <c r="K45" s="2">
        <v>0.08472222222222221</v>
      </c>
      <c r="L45" s="3">
        <f t="shared" si="1"/>
        <v>325.08472222222224</v>
      </c>
      <c r="M45" t="s">
        <v>416</v>
      </c>
      <c r="N45" t="s">
        <v>416</v>
      </c>
      <c r="P45" t="s">
        <v>417</v>
      </c>
      <c r="Q45" t="s">
        <v>408</v>
      </c>
    </row>
    <row r="46" spans="1:14" ht="12.75">
      <c r="A46" t="s">
        <v>35</v>
      </c>
      <c r="B46" s="1">
        <v>36850</v>
      </c>
      <c r="C46" s="2">
        <v>0.09025462962962964</v>
      </c>
      <c r="D46" t="s">
        <v>408</v>
      </c>
      <c r="E46">
        <v>0.68</v>
      </c>
      <c r="F46">
        <v>10.9018</v>
      </c>
      <c r="G46" t="s">
        <v>409</v>
      </c>
      <c r="H46">
        <v>1.671</v>
      </c>
      <c r="I46">
        <v>223.6488</v>
      </c>
      <c r="K46" s="2">
        <v>0.08680555555555557</v>
      </c>
      <c r="L46" s="3">
        <f t="shared" si="1"/>
        <v>325.08680555555554</v>
      </c>
      <c r="M46" t="s">
        <v>416</v>
      </c>
      <c r="N46" t="s">
        <v>416</v>
      </c>
    </row>
    <row r="47" spans="1:17" ht="12.75">
      <c r="A47" t="s">
        <v>36</v>
      </c>
      <c r="B47" s="1">
        <v>36850</v>
      </c>
      <c r="C47" s="2">
        <v>0.09234953703703704</v>
      </c>
      <c r="D47" t="s">
        <v>408</v>
      </c>
      <c r="E47">
        <v>0.68</v>
      </c>
      <c r="F47">
        <v>10.6783</v>
      </c>
      <c r="G47" t="s">
        <v>409</v>
      </c>
      <c r="H47">
        <v>1.673</v>
      </c>
      <c r="I47">
        <v>223.41</v>
      </c>
      <c r="K47" s="2">
        <v>0.08888888888888889</v>
      </c>
      <c r="L47" s="3">
        <f t="shared" si="1"/>
        <v>325.0888888888889</v>
      </c>
      <c r="M47" t="s">
        <v>416</v>
      </c>
      <c r="N47" t="s">
        <v>416</v>
      </c>
      <c r="P47">
        <f>AVERAGE(I46:I48)</f>
        <v>224.2854</v>
      </c>
      <c r="Q47">
        <f>AVERAGE(F46:F48)</f>
        <v>10.567233333333334</v>
      </c>
    </row>
    <row r="48" spans="1:17" ht="12.75">
      <c r="A48" t="s">
        <v>37</v>
      </c>
      <c r="B48" s="1">
        <v>36850</v>
      </c>
      <c r="C48" s="2">
        <v>0.09443287037037036</v>
      </c>
      <c r="D48" t="s">
        <v>408</v>
      </c>
      <c r="E48">
        <v>0.678</v>
      </c>
      <c r="F48">
        <v>10.1216</v>
      </c>
      <c r="G48" t="s">
        <v>409</v>
      </c>
      <c r="H48">
        <v>1.673</v>
      </c>
      <c r="I48">
        <v>225.7974</v>
      </c>
      <c r="K48" s="2">
        <v>0.09097222222222222</v>
      </c>
      <c r="L48" s="3">
        <f t="shared" si="1"/>
        <v>325.0909722222222</v>
      </c>
      <c r="M48" t="s">
        <v>416</v>
      </c>
      <c r="N48" t="s">
        <v>416</v>
      </c>
      <c r="P48">
        <f>STDEV(I46:I48)</f>
        <v>1.3148628673648737</v>
      </c>
      <c r="Q48">
        <f>STDEV(F46:F48)</f>
        <v>0.4017833537285049</v>
      </c>
    </row>
    <row r="49" spans="1:14" ht="12.75">
      <c r="A49" t="s">
        <v>38</v>
      </c>
      <c r="B49" s="1">
        <v>36850</v>
      </c>
      <c r="C49" s="2">
        <v>0.09651620370370372</v>
      </c>
      <c r="D49" t="s">
        <v>408</v>
      </c>
      <c r="E49">
        <v>0.678</v>
      </c>
      <c r="F49">
        <v>10.6999</v>
      </c>
      <c r="G49" t="s">
        <v>409</v>
      </c>
      <c r="H49">
        <v>1.673</v>
      </c>
      <c r="I49">
        <v>77.9662</v>
      </c>
      <c r="K49" s="2">
        <v>0.09305555555555556</v>
      </c>
      <c r="L49" s="3">
        <f t="shared" si="1"/>
        <v>325.09305555555557</v>
      </c>
      <c r="M49">
        <f aca="true" t="shared" si="5" ref="M49:M112">500*F49/AVERAGE($Q$207,$Q$47)</f>
        <v>509.0915723146754</v>
      </c>
      <c r="N49">
        <f aca="true" t="shared" si="6" ref="N49:N58">(277-103)/(-62+(AVERAGE($P$207,$P$47)))*I49+277-((277-103)/(-62+(AVERAGE($P$207,$P$47)))*220)</f>
        <v>120.67247347087488</v>
      </c>
    </row>
    <row r="50" spans="1:14" ht="12.75">
      <c r="A50" t="s">
        <v>39</v>
      </c>
      <c r="B50" s="1">
        <v>36850</v>
      </c>
      <c r="C50" s="2">
        <v>0.09859953703703704</v>
      </c>
      <c r="D50" t="s">
        <v>408</v>
      </c>
      <c r="E50">
        <v>0.678</v>
      </c>
      <c r="F50">
        <v>10.2696</v>
      </c>
      <c r="G50" t="s">
        <v>409</v>
      </c>
      <c r="H50">
        <v>1.675</v>
      </c>
      <c r="I50">
        <v>76.1293</v>
      </c>
      <c r="K50" s="2">
        <v>0.09513888888888888</v>
      </c>
      <c r="L50" s="3">
        <f t="shared" si="1"/>
        <v>325.09513888888887</v>
      </c>
      <c r="M50">
        <f t="shared" si="5"/>
        <v>488.6182871842532</v>
      </c>
      <c r="N50">
        <f t="shared" si="6"/>
        <v>118.65071503392994</v>
      </c>
    </row>
    <row r="51" spans="1:14" ht="12.75">
      <c r="A51" t="s">
        <v>40</v>
      </c>
      <c r="B51" s="1">
        <v>36850</v>
      </c>
      <c r="C51" s="2">
        <v>0.10074074074074074</v>
      </c>
      <c r="D51" t="s">
        <v>408</v>
      </c>
      <c r="E51">
        <v>0.678</v>
      </c>
      <c r="F51">
        <v>10.0898</v>
      </c>
      <c r="G51" t="s">
        <v>409</v>
      </c>
      <c r="H51">
        <v>1.671</v>
      </c>
      <c r="I51">
        <v>77.2457</v>
      </c>
      <c r="K51" s="2">
        <v>0.09722222222222222</v>
      </c>
      <c r="L51" s="3">
        <f t="shared" si="1"/>
        <v>325.09722222222223</v>
      </c>
      <c r="M51">
        <f t="shared" si="5"/>
        <v>480.0635656726336</v>
      </c>
      <c r="N51">
        <f t="shared" si="6"/>
        <v>119.87946516676533</v>
      </c>
    </row>
    <row r="52" spans="1:14" ht="12.75">
      <c r="A52" t="s">
        <v>41</v>
      </c>
      <c r="B52" s="1">
        <v>36850</v>
      </c>
      <c r="C52" s="2">
        <v>0.1027662037037037</v>
      </c>
      <c r="D52" t="s">
        <v>408</v>
      </c>
      <c r="E52">
        <v>0.68</v>
      </c>
      <c r="F52">
        <v>10.393</v>
      </c>
      <c r="G52" t="s">
        <v>409</v>
      </c>
      <c r="H52">
        <v>1.673</v>
      </c>
      <c r="I52">
        <v>79.3097</v>
      </c>
      <c r="K52" s="2">
        <v>0.09930555555555555</v>
      </c>
      <c r="L52" s="3">
        <f t="shared" si="1"/>
        <v>325.09930555555553</v>
      </c>
      <c r="M52">
        <f t="shared" si="5"/>
        <v>494.4895476655316</v>
      </c>
      <c r="N52">
        <f t="shared" si="6"/>
        <v>122.15117806014786</v>
      </c>
    </row>
    <row r="53" spans="1:14" ht="12.75">
      <c r="A53" t="s">
        <v>42</v>
      </c>
      <c r="B53" s="1">
        <v>36850</v>
      </c>
      <c r="C53" s="2">
        <v>0.10484953703703703</v>
      </c>
      <c r="D53" t="s">
        <v>408</v>
      </c>
      <c r="E53">
        <v>0.68</v>
      </c>
      <c r="F53">
        <v>11.6426</v>
      </c>
      <c r="G53" t="s">
        <v>409</v>
      </c>
      <c r="H53">
        <v>1.671</v>
      </c>
      <c r="I53">
        <v>79.629</v>
      </c>
      <c r="K53" s="2">
        <v>0.1013888888888889</v>
      </c>
      <c r="L53" s="3">
        <f t="shared" si="1"/>
        <v>325.1013888888889</v>
      </c>
      <c r="M53">
        <f t="shared" si="5"/>
        <v>553.944386380325</v>
      </c>
      <c r="N53">
        <f t="shared" si="6"/>
        <v>122.50261116424525</v>
      </c>
    </row>
    <row r="54" spans="1:14" ht="12.75">
      <c r="A54" t="s">
        <v>43</v>
      </c>
      <c r="B54" s="1">
        <v>36850</v>
      </c>
      <c r="C54" s="2">
        <v>0.10693287037037037</v>
      </c>
      <c r="D54" t="s">
        <v>408</v>
      </c>
      <c r="E54">
        <v>0.68</v>
      </c>
      <c r="F54">
        <v>11.4968</v>
      </c>
      <c r="G54" t="s">
        <v>409</v>
      </c>
      <c r="H54">
        <v>1.675</v>
      </c>
      <c r="I54">
        <v>80.2299</v>
      </c>
      <c r="K54" s="2">
        <v>0.10347222222222223</v>
      </c>
      <c r="L54" s="3">
        <f t="shared" si="1"/>
        <v>325.1034722222222</v>
      </c>
      <c r="M54">
        <f t="shared" si="5"/>
        <v>547.0073541423154</v>
      </c>
      <c r="N54">
        <f t="shared" si="6"/>
        <v>123.1639833917809</v>
      </c>
    </row>
    <row r="55" spans="1:14" ht="12.75">
      <c r="A55" t="s">
        <v>44</v>
      </c>
      <c r="B55" s="1">
        <v>36850</v>
      </c>
      <c r="C55" s="2">
        <v>0.10902777777777778</v>
      </c>
      <c r="D55" t="s">
        <v>408</v>
      </c>
      <c r="E55">
        <v>0.68</v>
      </c>
      <c r="F55">
        <v>10.1127</v>
      </c>
      <c r="G55" t="s">
        <v>409</v>
      </c>
      <c r="H55">
        <v>1.675</v>
      </c>
      <c r="I55">
        <v>77.5076</v>
      </c>
      <c r="K55" s="2">
        <v>0.10555555555555556</v>
      </c>
      <c r="L55" s="3">
        <f t="shared" si="1"/>
        <v>325.10555555555555</v>
      </c>
      <c r="M55">
        <f t="shared" si="5"/>
        <v>481.15312697750613</v>
      </c>
      <c r="N55">
        <f t="shared" si="6"/>
        <v>120.16772175919596</v>
      </c>
    </row>
    <row r="56" spans="1:14" ht="12.75">
      <c r="A56" t="s">
        <v>45</v>
      </c>
      <c r="B56" s="1">
        <v>36850</v>
      </c>
      <c r="C56" s="2">
        <v>0.1111111111111111</v>
      </c>
      <c r="D56" t="s">
        <v>408</v>
      </c>
      <c r="E56">
        <v>0.68</v>
      </c>
      <c r="F56">
        <v>10.6567</v>
      </c>
      <c r="G56" t="s">
        <v>409</v>
      </c>
      <c r="H56">
        <v>1.676</v>
      </c>
      <c r="I56">
        <v>77.0687</v>
      </c>
      <c r="K56" s="2">
        <v>0.1076388888888889</v>
      </c>
      <c r="L56" s="3">
        <f t="shared" si="1"/>
        <v>325.1076388888889</v>
      </c>
      <c r="M56">
        <f t="shared" si="5"/>
        <v>507.0361553552651</v>
      </c>
      <c r="N56">
        <f t="shared" si="6"/>
        <v>119.68465257852466</v>
      </c>
    </row>
    <row r="57" spans="1:14" ht="12.75">
      <c r="A57" t="s">
        <v>46</v>
      </c>
      <c r="B57" s="1">
        <v>36850</v>
      </c>
      <c r="C57" s="2">
        <v>0.11319444444444444</v>
      </c>
      <c r="D57" t="s">
        <v>408</v>
      </c>
      <c r="E57">
        <v>0.68</v>
      </c>
      <c r="F57">
        <v>11.211</v>
      </c>
      <c r="G57" t="s">
        <v>409</v>
      </c>
      <c r="H57">
        <v>1.675</v>
      </c>
      <c r="I57">
        <v>76.841</v>
      </c>
      <c r="K57" s="2">
        <v>0.10972222222222222</v>
      </c>
      <c r="L57" s="3">
        <f t="shared" si="1"/>
        <v>325.1097222222222</v>
      </c>
      <c r="M57">
        <f t="shared" si="5"/>
        <v>533.4092484247353</v>
      </c>
      <c r="N57">
        <f t="shared" si="6"/>
        <v>119.43403774043202</v>
      </c>
    </row>
    <row r="58" spans="1:14" ht="12.75">
      <c r="A58" t="s">
        <v>47</v>
      </c>
      <c r="B58" s="1">
        <v>36850</v>
      </c>
      <c r="C58" s="2">
        <v>0.11527777777777777</v>
      </c>
      <c r="D58" t="s">
        <v>408</v>
      </c>
      <c r="E58">
        <v>0.678</v>
      </c>
      <c r="F58">
        <v>11.6569</v>
      </c>
      <c r="G58" t="s">
        <v>409</v>
      </c>
      <c r="H58">
        <v>1.675</v>
      </c>
      <c r="I58">
        <v>78.9629</v>
      </c>
      <c r="K58" s="2">
        <v>0.11180555555555556</v>
      </c>
      <c r="L58" s="3">
        <f t="shared" si="1"/>
        <v>325.1118055555556</v>
      </c>
      <c r="M58">
        <f t="shared" si="5"/>
        <v>554.6247674571669</v>
      </c>
      <c r="N58">
        <f t="shared" si="6"/>
        <v>121.76947746352715</v>
      </c>
    </row>
    <row r="59" spans="1:14" ht="12.75">
      <c r="A59" t="s">
        <v>416</v>
      </c>
      <c r="B59" s="1">
        <v>36850</v>
      </c>
      <c r="C59">
        <f>AVERAGE(C58,C60)</f>
        <v>0.11736111111111111</v>
      </c>
      <c r="D59" t="s">
        <v>408</v>
      </c>
      <c r="E59" t="s">
        <v>416</v>
      </c>
      <c r="F59" t="s">
        <v>416</v>
      </c>
      <c r="G59" t="s">
        <v>409</v>
      </c>
      <c r="H59" t="s">
        <v>416</v>
      </c>
      <c r="I59" t="s">
        <v>416</v>
      </c>
      <c r="K59" s="2">
        <v>0.11388888888888889</v>
      </c>
      <c r="L59" s="3">
        <f t="shared" si="1"/>
        <v>325.1138888888889</v>
      </c>
      <c r="M59" t="s">
        <v>416</v>
      </c>
      <c r="N59" t="s">
        <v>416</v>
      </c>
    </row>
    <row r="60" spans="1:14" ht="12.75">
      <c r="A60" t="s">
        <v>48</v>
      </c>
      <c r="B60" s="1">
        <v>36850</v>
      </c>
      <c r="C60" s="2">
        <v>0.11944444444444445</v>
      </c>
      <c r="D60" t="s">
        <v>408</v>
      </c>
      <c r="E60">
        <v>0.678</v>
      </c>
      <c r="F60">
        <v>9.87</v>
      </c>
      <c r="G60" t="s">
        <v>409</v>
      </c>
      <c r="H60">
        <v>1.673</v>
      </c>
      <c r="I60">
        <v>76.7506</v>
      </c>
      <c r="K60" s="2">
        <v>0.11597222222222221</v>
      </c>
      <c r="L60" s="3">
        <f t="shared" si="1"/>
        <v>325.11597222222224</v>
      </c>
      <c r="M60">
        <f t="shared" si="5"/>
        <v>469.60568030970813</v>
      </c>
      <c r="N60">
        <f>(277-103)/(-62+(AVERAGE($P$207,$P$47)))*I60+277-((277-103)/(-62+(AVERAGE($P$207,$P$47)))*220)</f>
        <v>119.33454023773737</v>
      </c>
    </row>
    <row r="61" spans="1:14" ht="12.75">
      <c r="A61" t="s">
        <v>49</v>
      </c>
      <c r="B61" s="1">
        <v>36850</v>
      </c>
      <c r="C61" s="2">
        <v>0.12153935185185184</v>
      </c>
      <c r="D61" t="s">
        <v>408</v>
      </c>
      <c r="E61">
        <v>0.68</v>
      </c>
      <c r="F61">
        <v>10.2671</v>
      </c>
      <c r="G61" t="s">
        <v>409</v>
      </c>
      <c r="H61">
        <v>1.671</v>
      </c>
      <c r="I61">
        <v>76.3937</v>
      </c>
      <c r="K61" s="2">
        <v>0.11805555555555557</v>
      </c>
      <c r="L61" s="3">
        <f t="shared" si="1"/>
        <v>325.11805555555554</v>
      </c>
      <c r="M61">
        <f t="shared" si="5"/>
        <v>488.4993394435465</v>
      </c>
      <c r="N61">
        <f>(277-103)/(-62+(AVERAGE($P$207,$P$47)))*I61+277-((277-103)/(-62+(AVERAGE($P$207,$P$47)))*220)</f>
        <v>118.94172321658993</v>
      </c>
    </row>
    <row r="62" spans="1:14" ht="12.75">
      <c r="A62" t="s">
        <v>50</v>
      </c>
      <c r="B62" s="1">
        <v>36850</v>
      </c>
      <c r="C62" s="2">
        <v>0.1236226851851852</v>
      </c>
      <c r="D62" t="s">
        <v>408</v>
      </c>
      <c r="E62">
        <v>0.68</v>
      </c>
      <c r="F62">
        <v>10.5927</v>
      </c>
      <c r="G62" t="s">
        <v>409</v>
      </c>
      <c r="H62">
        <v>1.67</v>
      </c>
      <c r="I62">
        <v>79.4439</v>
      </c>
      <c r="K62" s="2">
        <v>0.12013888888888889</v>
      </c>
      <c r="L62" s="3">
        <f t="shared" si="1"/>
        <v>325.1201388888889</v>
      </c>
      <c r="M62">
        <f t="shared" si="5"/>
        <v>503.99109319317586</v>
      </c>
      <c r="N62">
        <f>(277-103)/(-62+(AVERAGE($P$207,$P$47)))*I62+277-((277-103)/(-62+(AVERAGE($P$207,$P$47)))*220)</f>
        <v>122.29888342366138</v>
      </c>
    </row>
    <row r="63" spans="1:14" ht="12.75">
      <c r="A63" t="s">
        <v>51</v>
      </c>
      <c r="B63" s="1">
        <v>36850</v>
      </c>
      <c r="C63" s="2">
        <v>0.1257060185185185</v>
      </c>
      <c r="D63" t="s">
        <v>408</v>
      </c>
      <c r="E63">
        <v>0.68</v>
      </c>
      <c r="F63">
        <v>10.9973</v>
      </c>
      <c r="G63" t="s">
        <v>409</v>
      </c>
      <c r="H63">
        <v>1.673</v>
      </c>
      <c r="I63">
        <v>77.2198</v>
      </c>
      <c r="K63" s="2">
        <v>0.12222222222222223</v>
      </c>
      <c r="L63" s="3">
        <f t="shared" si="1"/>
        <v>325.1222222222222</v>
      </c>
      <c r="M63">
        <f t="shared" si="5"/>
        <v>523.241595549134</v>
      </c>
      <c r="N63">
        <f>(277-103)/(-62+(AVERAGE($P$207,$P$47)))*I63+277-((277-103)/(-62+(AVERAGE($P$207,$P$47)))*220)</f>
        <v>119.85095869198886</v>
      </c>
    </row>
    <row r="64" spans="1:14" ht="12.75">
      <c r="A64" t="s">
        <v>52</v>
      </c>
      <c r="B64" s="1">
        <v>36850</v>
      </c>
      <c r="C64" s="2">
        <v>0.12778935185185183</v>
      </c>
      <c r="D64" t="s">
        <v>408</v>
      </c>
      <c r="E64">
        <v>0.68</v>
      </c>
      <c r="F64">
        <v>11.4626</v>
      </c>
      <c r="G64" t="s">
        <v>409</v>
      </c>
      <c r="H64">
        <v>1.675</v>
      </c>
      <c r="I64">
        <v>75.8017</v>
      </c>
      <c r="K64" s="2">
        <v>0.12430555555555556</v>
      </c>
      <c r="L64" s="3">
        <f t="shared" si="1"/>
        <v>325.12430555555557</v>
      </c>
      <c r="M64">
        <f t="shared" si="5"/>
        <v>545.3801490494488</v>
      </c>
      <c r="N64">
        <f>(277-103)/(-62+(AVERAGE($P$207,$P$47)))*I64+277-((277-103)/(-62+(AVERAGE($P$207,$P$47)))*220)</f>
        <v>118.29014665027091</v>
      </c>
    </row>
    <row r="65" spans="1:14" ht="12.75">
      <c r="A65" t="s">
        <v>416</v>
      </c>
      <c r="B65" s="1">
        <v>36850</v>
      </c>
      <c r="C65">
        <f>AVERAGE(C64,C66)</f>
        <v>0.1298726851851852</v>
      </c>
      <c r="D65" t="s">
        <v>408</v>
      </c>
      <c r="E65" t="s">
        <v>416</v>
      </c>
      <c r="F65" t="s">
        <v>416</v>
      </c>
      <c r="G65" t="s">
        <v>409</v>
      </c>
      <c r="H65" t="s">
        <v>416</v>
      </c>
      <c r="I65" t="s">
        <v>416</v>
      </c>
      <c r="K65" s="2">
        <v>0.12638888888888888</v>
      </c>
      <c r="L65" s="3">
        <f t="shared" si="1"/>
        <v>325.12638888888887</v>
      </c>
      <c r="M65" t="s">
        <v>416</v>
      </c>
      <c r="N65" t="s">
        <v>416</v>
      </c>
    </row>
    <row r="66" spans="1:14" ht="12.75">
      <c r="A66" t="s">
        <v>53</v>
      </c>
      <c r="B66" s="1">
        <v>36850</v>
      </c>
      <c r="C66" s="2">
        <v>0.13195601851851851</v>
      </c>
      <c r="D66" t="s">
        <v>408</v>
      </c>
      <c r="E66">
        <v>0.68</v>
      </c>
      <c r="F66">
        <v>10.479</v>
      </c>
      <c r="G66" t="s">
        <v>409</v>
      </c>
      <c r="H66">
        <v>1.675</v>
      </c>
      <c r="I66">
        <v>76.4782</v>
      </c>
      <c r="K66" s="2">
        <v>0.12847222222222224</v>
      </c>
      <c r="L66" s="3">
        <f t="shared" si="1"/>
        <v>325.12847222222223</v>
      </c>
      <c r="M66">
        <f t="shared" si="5"/>
        <v>498.58134994583907</v>
      </c>
      <c r="N66">
        <f>(277-103)/(-62+(AVERAGE($P$207,$P$47)))*I66+277-((277-103)/(-62+(AVERAGE($P$207,$P$47)))*220)</f>
        <v>119.03472696634327</v>
      </c>
    </row>
    <row r="67" spans="1:14" ht="12.75">
      <c r="A67" t="s">
        <v>54</v>
      </c>
      <c r="B67" s="1">
        <v>36850</v>
      </c>
      <c r="C67" s="2">
        <v>0.13403935185185187</v>
      </c>
      <c r="D67" t="s">
        <v>408</v>
      </c>
      <c r="E67">
        <v>0.678</v>
      </c>
      <c r="F67">
        <v>10.4375</v>
      </c>
      <c r="G67" t="s">
        <v>409</v>
      </c>
      <c r="H67">
        <v>1.675</v>
      </c>
      <c r="I67">
        <v>75.2044</v>
      </c>
      <c r="K67" s="2">
        <v>0.13055555555555556</v>
      </c>
      <c r="L67" s="3">
        <f t="shared" si="1"/>
        <v>325.13055555555553</v>
      </c>
      <c r="M67">
        <f t="shared" si="5"/>
        <v>496.6068174501093</v>
      </c>
      <c r="N67">
        <f>(277-103)/(-62+(AVERAGE($P$207,$P$47)))*I67+277-((277-103)/(-62+(AVERAGE($P$207,$P$47)))*220)</f>
        <v>117.63273671266563</v>
      </c>
    </row>
    <row r="68" spans="1:14" ht="12.75">
      <c r="A68" t="s">
        <v>416</v>
      </c>
      <c r="B68" s="1">
        <v>36850</v>
      </c>
      <c r="C68">
        <f>AVERAGE(C67,C70)</f>
        <v>0.1371701388888889</v>
      </c>
      <c r="D68" t="s">
        <v>408</v>
      </c>
      <c r="E68" t="s">
        <v>416</v>
      </c>
      <c r="F68" t="s">
        <v>416</v>
      </c>
      <c r="G68" t="s">
        <v>409</v>
      </c>
      <c r="H68" t="s">
        <v>416</v>
      </c>
      <c r="I68" t="s">
        <v>416</v>
      </c>
      <c r="K68" s="2">
        <v>0.1326388888888889</v>
      </c>
      <c r="L68" s="3">
        <f t="shared" si="1"/>
        <v>325.1326388888889</v>
      </c>
      <c r="M68" t="s">
        <v>416</v>
      </c>
      <c r="N68" t="s">
        <v>416</v>
      </c>
    </row>
    <row r="69" spans="1:14" ht="12.75">
      <c r="A69" t="s">
        <v>416</v>
      </c>
      <c r="B69" s="1">
        <v>36850</v>
      </c>
      <c r="C69">
        <f>AVERAGE(C68,C70)</f>
        <v>0.13873553240740744</v>
      </c>
      <c r="D69" t="s">
        <v>408</v>
      </c>
      <c r="E69" t="s">
        <v>416</v>
      </c>
      <c r="F69" t="s">
        <v>416</v>
      </c>
      <c r="G69" t="s">
        <v>409</v>
      </c>
      <c r="H69" t="s">
        <v>416</v>
      </c>
      <c r="I69" t="s">
        <v>416</v>
      </c>
      <c r="K69" s="2">
        <v>0.13472222222222222</v>
      </c>
      <c r="L69" s="3">
        <f t="shared" si="1"/>
        <v>325.1347222222222</v>
      </c>
      <c r="M69" t="s">
        <v>416</v>
      </c>
      <c r="N69" t="s">
        <v>416</v>
      </c>
    </row>
    <row r="70" spans="1:14" ht="12.75">
      <c r="A70" t="s">
        <v>55</v>
      </c>
      <c r="B70" s="1">
        <v>36850</v>
      </c>
      <c r="C70" s="2">
        <v>0.14030092592592594</v>
      </c>
      <c r="D70" t="s">
        <v>408</v>
      </c>
      <c r="E70">
        <v>0.68</v>
      </c>
      <c r="F70">
        <v>10.1984</v>
      </c>
      <c r="G70" t="s">
        <v>409</v>
      </c>
      <c r="H70">
        <v>1.671</v>
      </c>
      <c r="I70">
        <v>73.8195</v>
      </c>
      <c r="K70" s="2">
        <v>0.13680555555555554</v>
      </c>
      <c r="L70" s="3">
        <f aca="true" t="shared" si="7" ref="L70:L133">B70-DATE(1999,12,31)+K70</f>
        <v>325.13680555555555</v>
      </c>
      <c r="M70">
        <f t="shared" si="5"/>
        <v>485.2306555289288</v>
      </c>
      <c r="N70">
        <f aca="true" t="shared" si="8" ref="N70:N78">(277-103)/(-62+(AVERAGE($P$207,$P$47)))*I70+277-((277-103)/(-62+(AVERAGE($P$207,$P$47)))*220)</f>
        <v>116.10846578919399</v>
      </c>
    </row>
    <row r="71" spans="1:14" ht="12.75">
      <c r="A71" t="s">
        <v>56</v>
      </c>
      <c r="B71" s="1">
        <v>36850</v>
      </c>
      <c r="C71" s="2">
        <v>0.14238425925925927</v>
      </c>
      <c r="D71" t="s">
        <v>408</v>
      </c>
      <c r="E71">
        <v>0.678</v>
      </c>
      <c r="F71">
        <v>10.9527</v>
      </c>
      <c r="G71" t="s">
        <v>409</v>
      </c>
      <c r="H71">
        <v>1.67</v>
      </c>
      <c r="I71">
        <v>74.8436</v>
      </c>
      <c r="K71" s="2">
        <v>0.1388888888888889</v>
      </c>
      <c r="L71" s="3">
        <f t="shared" si="7"/>
        <v>325.1388888888889</v>
      </c>
      <c r="M71">
        <f t="shared" si="5"/>
        <v>521.1195678549282</v>
      </c>
      <c r="N71">
        <f t="shared" si="8"/>
        <v>117.23562721076041</v>
      </c>
    </row>
    <row r="72" spans="1:14" ht="12.75">
      <c r="A72" t="s">
        <v>57</v>
      </c>
      <c r="B72" s="1">
        <v>36850</v>
      </c>
      <c r="C72" s="2">
        <v>0.1444675925925926</v>
      </c>
      <c r="D72" t="s">
        <v>408</v>
      </c>
      <c r="E72">
        <v>0.68</v>
      </c>
      <c r="F72">
        <v>10.8957</v>
      </c>
      <c r="G72" t="s">
        <v>409</v>
      </c>
      <c r="H72">
        <v>1.673</v>
      </c>
      <c r="I72">
        <v>76.465</v>
      </c>
      <c r="K72" s="2">
        <v>0.14097222222222222</v>
      </c>
      <c r="L72" s="3">
        <f t="shared" si="7"/>
        <v>325.1409722222222</v>
      </c>
      <c r="M72">
        <f t="shared" si="5"/>
        <v>518.4075593668173</v>
      </c>
      <c r="N72">
        <f t="shared" si="8"/>
        <v>119.02019856993212</v>
      </c>
    </row>
    <row r="73" spans="1:14" ht="12.75">
      <c r="A73" t="s">
        <v>58</v>
      </c>
      <c r="B73" s="1">
        <v>36850</v>
      </c>
      <c r="C73" s="2">
        <v>0.14655092592592592</v>
      </c>
      <c r="D73" t="s">
        <v>408</v>
      </c>
      <c r="E73">
        <v>0.678</v>
      </c>
      <c r="F73">
        <v>10.0216</v>
      </c>
      <c r="G73" t="s">
        <v>409</v>
      </c>
      <c r="H73">
        <v>1.673</v>
      </c>
      <c r="I73">
        <v>71.5036</v>
      </c>
      <c r="K73" s="2">
        <v>0.14305555555555557</v>
      </c>
      <c r="L73" s="3">
        <f t="shared" si="7"/>
        <v>325.1430555555556</v>
      </c>
      <c r="M73">
        <f t="shared" si="5"/>
        <v>476.81867130615706</v>
      </c>
      <c r="N73">
        <f t="shared" si="8"/>
        <v>113.55950266429835</v>
      </c>
    </row>
    <row r="74" spans="1:14" ht="12.75">
      <c r="A74" t="s">
        <v>59</v>
      </c>
      <c r="B74" s="1">
        <v>36850</v>
      </c>
      <c r="C74" s="2">
        <v>0.14863425925925924</v>
      </c>
      <c r="D74" t="s">
        <v>408</v>
      </c>
      <c r="E74">
        <v>0.678</v>
      </c>
      <c r="F74">
        <v>10.7336</v>
      </c>
      <c r="G74" t="s">
        <v>409</v>
      </c>
      <c r="H74">
        <v>1.673</v>
      </c>
      <c r="I74">
        <v>80.0503</v>
      </c>
      <c r="K74" s="2">
        <v>0.1451388888888889</v>
      </c>
      <c r="L74" s="3">
        <f t="shared" si="7"/>
        <v>325.1451388888889</v>
      </c>
      <c r="M74">
        <f t="shared" si="5"/>
        <v>510.69498785940044</v>
      </c>
      <c r="N74">
        <f t="shared" si="8"/>
        <v>122.96630914970166</v>
      </c>
    </row>
    <row r="75" spans="1:14" ht="12.75">
      <c r="A75" t="s">
        <v>60</v>
      </c>
      <c r="B75" s="1">
        <v>36850</v>
      </c>
      <c r="C75" s="2">
        <v>0.15072916666666666</v>
      </c>
      <c r="D75" t="s">
        <v>408</v>
      </c>
      <c r="E75">
        <v>0.68</v>
      </c>
      <c r="F75">
        <v>11.4078</v>
      </c>
      <c r="G75" t="s">
        <v>409</v>
      </c>
      <c r="H75">
        <v>1.675</v>
      </c>
      <c r="I75">
        <v>75.8909</v>
      </c>
      <c r="K75" s="2">
        <v>0.14722222222222223</v>
      </c>
      <c r="L75" s="3">
        <f t="shared" si="7"/>
        <v>325.14722222222224</v>
      </c>
      <c r="M75">
        <f t="shared" si="5"/>
        <v>542.7728145731598</v>
      </c>
      <c r="N75">
        <f t="shared" si="8"/>
        <v>118.38832338965551</v>
      </c>
    </row>
    <row r="76" spans="1:14" ht="12.75">
      <c r="A76" t="s">
        <v>61</v>
      </c>
      <c r="B76" s="1">
        <v>36850</v>
      </c>
      <c r="C76" s="2">
        <v>0.1528125</v>
      </c>
      <c r="D76" t="s">
        <v>408</v>
      </c>
      <c r="E76">
        <v>0.68</v>
      </c>
      <c r="F76">
        <v>10.8689</v>
      </c>
      <c r="G76" t="s">
        <v>409</v>
      </c>
      <c r="H76">
        <v>1.675</v>
      </c>
      <c r="I76">
        <v>74.4482</v>
      </c>
      <c r="K76" s="2">
        <v>0.14930555555555555</v>
      </c>
      <c r="L76" s="3">
        <f t="shared" si="7"/>
        <v>325.14930555555554</v>
      </c>
      <c r="M76">
        <f t="shared" si="5"/>
        <v>517.1324395864424</v>
      </c>
      <c r="N76">
        <f t="shared" si="8"/>
        <v>116.80043570008041</v>
      </c>
    </row>
    <row r="77" spans="1:14" ht="12.75">
      <c r="A77" t="s">
        <v>62</v>
      </c>
      <c r="B77" s="1">
        <v>36850</v>
      </c>
      <c r="C77" s="2">
        <v>0.15489583333333332</v>
      </c>
      <c r="D77" t="s">
        <v>408</v>
      </c>
      <c r="E77">
        <v>0.68</v>
      </c>
      <c r="F77">
        <v>11.1509</v>
      </c>
      <c r="G77" t="s">
        <v>409</v>
      </c>
      <c r="H77">
        <v>1.676</v>
      </c>
      <c r="I77">
        <v>74.7529</v>
      </c>
      <c r="K77" s="2">
        <v>0.15138888888888888</v>
      </c>
      <c r="L77" s="3">
        <f t="shared" si="7"/>
        <v>325.1513888888889</v>
      </c>
      <c r="M77">
        <f t="shared" si="5"/>
        <v>530.5497447381483</v>
      </c>
      <c r="N77">
        <f t="shared" si="8"/>
        <v>117.13579951723818</v>
      </c>
    </row>
    <row r="78" spans="1:14" ht="12.75">
      <c r="A78" t="s">
        <v>63</v>
      </c>
      <c r="B78" s="1">
        <v>36850</v>
      </c>
      <c r="C78" s="2">
        <v>0.15697916666666667</v>
      </c>
      <c r="D78" t="s">
        <v>408</v>
      </c>
      <c r="E78">
        <v>0.678</v>
      </c>
      <c r="F78">
        <v>10.3716</v>
      </c>
      <c r="G78" t="s">
        <v>409</v>
      </c>
      <c r="H78">
        <v>1.673</v>
      </c>
      <c r="I78">
        <v>75.9677</v>
      </c>
      <c r="K78" s="2">
        <v>0.15347222222222223</v>
      </c>
      <c r="L78" s="3">
        <f t="shared" si="7"/>
        <v>325.1534722222222</v>
      </c>
      <c r="M78">
        <f t="shared" si="5"/>
        <v>493.471355005083</v>
      </c>
      <c r="N78">
        <f t="shared" si="8"/>
        <v>118.47285224150227</v>
      </c>
    </row>
    <row r="79" spans="1:14" ht="12.75">
      <c r="A79" t="s">
        <v>416</v>
      </c>
      <c r="B79" s="1">
        <v>36850</v>
      </c>
      <c r="C79">
        <f>AVERAGE(C78,C80)</f>
        <v>0.1590625</v>
      </c>
      <c r="D79" t="s">
        <v>408</v>
      </c>
      <c r="E79" t="s">
        <v>416</v>
      </c>
      <c r="F79" t="s">
        <v>416</v>
      </c>
      <c r="G79" t="s">
        <v>409</v>
      </c>
      <c r="H79" t="s">
        <v>416</v>
      </c>
      <c r="I79" t="s">
        <v>416</v>
      </c>
      <c r="K79" s="2">
        <v>0.15555555555555556</v>
      </c>
      <c r="L79" s="3">
        <f t="shared" si="7"/>
        <v>325.15555555555557</v>
      </c>
      <c r="M79" t="s">
        <v>416</v>
      </c>
      <c r="N79" t="s">
        <v>416</v>
      </c>
    </row>
    <row r="80" spans="1:14" ht="12.75">
      <c r="A80" t="s">
        <v>64</v>
      </c>
      <c r="B80" s="1">
        <v>36850</v>
      </c>
      <c r="C80" s="2">
        <v>0.16114583333333332</v>
      </c>
      <c r="D80" t="s">
        <v>408</v>
      </c>
      <c r="E80">
        <v>0.683</v>
      </c>
      <c r="F80">
        <v>10.8126</v>
      </c>
      <c r="G80" t="s">
        <v>409</v>
      </c>
      <c r="H80">
        <v>1.675</v>
      </c>
      <c r="I80">
        <v>81.724</v>
      </c>
      <c r="K80" s="2">
        <v>0.15763888888888888</v>
      </c>
      <c r="L80" s="3">
        <f t="shared" si="7"/>
        <v>325.15763888888887</v>
      </c>
      <c r="M80">
        <f t="shared" si="5"/>
        <v>514.4537364657295</v>
      </c>
      <c r="N80">
        <f>(277-103)/(-62+(AVERAGE($P$207,$P$47)))*I80+277-((277-103)/(-62+(AVERAGE($P$207,$P$47)))*220)</f>
        <v>124.80844377647213</v>
      </c>
    </row>
    <row r="81" spans="1:14" ht="12.75">
      <c r="A81" t="s">
        <v>65</v>
      </c>
      <c r="B81" s="1">
        <v>36850</v>
      </c>
      <c r="C81" s="2">
        <v>0.16324074074074074</v>
      </c>
      <c r="D81" t="s">
        <v>408</v>
      </c>
      <c r="E81">
        <v>0.68</v>
      </c>
      <c r="F81">
        <v>10.5526</v>
      </c>
      <c r="G81" t="s">
        <v>409</v>
      </c>
      <c r="H81">
        <v>1.671</v>
      </c>
      <c r="I81">
        <v>74.7533</v>
      </c>
      <c r="K81" s="2">
        <v>0.15972222222222224</v>
      </c>
      <c r="L81" s="3">
        <f t="shared" si="7"/>
        <v>325.15972222222223</v>
      </c>
      <c r="M81">
        <f t="shared" si="5"/>
        <v>502.0831714322418</v>
      </c>
      <c r="N81">
        <f>(277-103)/(-62+(AVERAGE($P$207,$P$47)))*I81+277-((277-103)/(-62+(AVERAGE($P$207,$P$47)))*220)</f>
        <v>117.13623977167492</v>
      </c>
    </row>
    <row r="82" spans="1:14" ht="12.75">
      <c r="A82" t="s">
        <v>66</v>
      </c>
      <c r="B82" s="1">
        <v>36850</v>
      </c>
      <c r="C82" s="2">
        <v>0.1653240740740741</v>
      </c>
      <c r="D82" t="s">
        <v>408</v>
      </c>
      <c r="E82">
        <v>0.68</v>
      </c>
      <c r="F82">
        <v>10.5103</v>
      </c>
      <c r="G82" t="s">
        <v>409</v>
      </c>
      <c r="H82">
        <v>1.675</v>
      </c>
      <c r="I82">
        <v>72.8083</v>
      </c>
      <c r="K82" s="2">
        <v>0.16180555555555556</v>
      </c>
      <c r="L82" s="3">
        <f t="shared" si="7"/>
        <v>325.16180555555553</v>
      </c>
      <c r="M82">
        <f t="shared" si="5"/>
        <v>500.0705756594859</v>
      </c>
      <c r="N82">
        <f>(277-103)/(-62+(AVERAGE($P$207,$P$47)))*I82+277-((277-103)/(-62+(AVERAGE($P$207,$P$47)))*220)</f>
        <v>114.99550257321124</v>
      </c>
    </row>
    <row r="83" spans="1:14" ht="12.75">
      <c r="A83" t="s">
        <v>67</v>
      </c>
      <c r="B83" s="1">
        <v>36850</v>
      </c>
      <c r="C83" s="2">
        <v>0.16740740740740742</v>
      </c>
      <c r="D83" t="s">
        <v>408</v>
      </c>
      <c r="E83">
        <v>0.678</v>
      </c>
      <c r="F83">
        <v>11.969</v>
      </c>
      <c r="G83" t="s">
        <v>409</v>
      </c>
      <c r="H83">
        <v>1.673</v>
      </c>
      <c r="I83">
        <v>75.8183</v>
      </c>
      <c r="K83" s="2">
        <v>0.1638888888888889</v>
      </c>
      <c r="L83" s="3">
        <f t="shared" si="7"/>
        <v>325.1638888888889</v>
      </c>
      <c r="M83">
        <f t="shared" si="5"/>
        <v>569.4742034069805</v>
      </c>
      <c r="N83">
        <f>(277-103)/(-62+(AVERAGE($P$207,$P$47)))*I83+277-((277-103)/(-62+(AVERAGE($P$207,$P$47)))*220)</f>
        <v>118.30841720939407</v>
      </c>
    </row>
    <row r="84" spans="1:14" ht="12.75">
      <c r="A84" t="s">
        <v>416</v>
      </c>
      <c r="B84" s="1">
        <v>36850</v>
      </c>
      <c r="C84">
        <f>AVERAGE(C83,C85)</f>
        <v>0.16949074074074075</v>
      </c>
      <c r="D84" t="s">
        <v>408</v>
      </c>
      <c r="E84" t="s">
        <v>416</v>
      </c>
      <c r="F84" t="s">
        <v>416</v>
      </c>
      <c r="G84" t="s">
        <v>409</v>
      </c>
      <c r="H84" t="s">
        <v>416</v>
      </c>
      <c r="I84" t="s">
        <v>416</v>
      </c>
      <c r="K84" s="2">
        <v>0.16597222222222222</v>
      </c>
      <c r="L84" s="3">
        <f t="shared" si="7"/>
        <v>325.1659722222222</v>
      </c>
      <c r="M84" t="s">
        <v>416</v>
      </c>
      <c r="N84" t="s">
        <v>416</v>
      </c>
    </row>
    <row r="85" spans="1:14" ht="12.75">
      <c r="A85" t="s">
        <v>68</v>
      </c>
      <c r="B85" s="1">
        <v>36850</v>
      </c>
      <c r="C85" s="2">
        <v>0.17157407407407407</v>
      </c>
      <c r="D85" t="s">
        <v>408</v>
      </c>
      <c r="E85">
        <v>0.68</v>
      </c>
      <c r="F85">
        <v>10.4586</v>
      </c>
      <c r="G85" t="s">
        <v>409</v>
      </c>
      <c r="H85">
        <v>1.675</v>
      </c>
      <c r="I85">
        <v>72.7391</v>
      </c>
      <c r="K85" s="2">
        <v>0.16805555555555554</v>
      </c>
      <c r="L85" s="3">
        <f t="shared" si="7"/>
        <v>325.16805555555555</v>
      </c>
      <c r="M85">
        <f t="shared" si="5"/>
        <v>497.6107363816731</v>
      </c>
      <c r="N85">
        <f>(277-103)/(-62+(AVERAGE($P$207,$P$47)))*I85+277-((277-103)/(-62+(AVERAGE($P$207,$P$47)))*220)</f>
        <v>114.9193385556618</v>
      </c>
    </row>
    <row r="86" spans="1:14" ht="12.75">
      <c r="A86" t="s">
        <v>69</v>
      </c>
      <c r="B86" s="1">
        <v>36850</v>
      </c>
      <c r="C86" s="2">
        <v>0.1736574074074074</v>
      </c>
      <c r="D86" t="s">
        <v>408</v>
      </c>
      <c r="E86">
        <v>0.678</v>
      </c>
      <c r="F86">
        <v>11.3769</v>
      </c>
      <c r="G86" t="s">
        <v>409</v>
      </c>
      <c r="H86">
        <v>1.675</v>
      </c>
      <c r="I86">
        <v>76.2859</v>
      </c>
      <c r="K86" s="2">
        <v>0.17013888888888887</v>
      </c>
      <c r="L86" s="3">
        <f t="shared" si="7"/>
        <v>325.1701388888889</v>
      </c>
      <c r="M86">
        <f t="shared" si="5"/>
        <v>541.3026204980262</v>
      </c>
      <c r="N86">
        <f>(277-103)/(-62+(AVERAGE($P$207,$P$47)))*I86+277-((277-103)/(-62+(AVERAGE($P$207,$P$47)))*220)</f>
        <v>118.82307464589877</v>
      </c>
    </row>
    <row r="87" spans="1:14" ht="12.75">
      <c r="A87" t="s">
        <v>70</v>
      </c>
      <c r="B87" s="1">
        <v>36850</v>
      </c>
      <c r="C87" s="2">
        <v>0.17574074074074075</v>
      </c>
      <c r="D87" t="s">
        <v>408</v>
      </c>
      <c r="E87">
        <v>0.678</v>
      </c>
      <c r="F87">
        <v>10.9451</v>
      </c>
      <c r="G87" t="s">
        <v>409</v>
      </c>
      <c r="H87">
        <v>1.675</v>
      </c>
      <c r="I87">
        <v>76.9077</v>
      </c>
      <c r="K87" s="2">
        <v>0.17222222222222225</v>
      </c>
      <c r="L87" s="3">
        <f t="shared" si="7"/>
        <v>325.1722222222222</v>
      </c>
      <c r="M87">
        <f t="shared" si="5"/>
        <v>520.7579667231801</v>
      </c>
      <c r="N87">
        <f>(277-103)/(-62+(AVERAGE($P$207,$P$47)))*I87+277-((277-103)/(-62+(AVERAGE($P$207,$P$47)))*220)</f>
        <v>119.5074501677521</v>
      </c>
    </row>
    <row r="88" spans="1:14" ht="12.75">
      <c r="A88" t="s">
        <v>71</v>
      </c>
      <c r="B88" s="1">
        <v>36850</v>
      </c>
      <c r="C88" s="2">
        <v>0.17782407407407408</v>
      </c>
      <c r="D88" t="s">
        <v>408</v>
      </c>
      <c r="E88">
        <v>0.68</v>
      </c>
      <c r="F88">
        <v>10.5525</v>
      </c>
      <c r="G88" t="s">
        <v>409</v>
      </c>
      <c r="H88">
        <v>1.671</v>
      </c>
      <c r="I88">
        <v>76.2314</v>
      </c>
      <c r="K88" s="2">
        <v>0.17430555555555557</v>
      </c>
      <c r="L88" s="3">
        <f t="shared" si="7"/>
        <v>325.1743055555556</v>
      </c>
      <c r="M88">
        <f t="shared" si="5"/>
        <v>502.07841352261346</v>
      </c>
      <c r="N88">
        <f>(277-103)/(-62+(AVERAGE($P$207,$P$47)))*I88+277-((277-103)/(-62+(AVERAGE($P$207,$P$47)))*220)</f>
        <v>118.76308997889811</v>
      </c>
    </row>
    <row r="89" spans="1:14" ht="12.75">
      <c r="A89" t="s">
        <v>416</v>
      </c>
      <c r="B89" s="1">
        <v>36850</v>
      </c>
      <c r="C89">
        <f>AVERAGE(C88,C92)</f>
        <v>0.1819965277777778</v>
      </c>
      <c r="D89" t="s">
        <v>408</v>
      </c>
      <c r="E89" t="s">
        <v>416</v>
      </c>
      <c r="F89" t="s">
        <v>416</v>
      </c>
      <c r="G89" t="s">
        <v>409</v>
      </c>
      <c r="H89" t="s">
        <v>416</v>
      </c>
      <c r="I89" t="s">
        <v>416</v>
      </c>
      <c r="K89" s="2">
        <v>0.1763888888888889</v>
      </c>
      <c r="L89" s="3">
        <f t="shared" si="7"/>
        <v>325.1763888888889</v>
      </c>
      <c r="M89" t="s">
        <v>416</v>
      </c>
      <c r="N89" t="s">
        <v>416</v>
      </c>
    </row>
    <row r="90" spans="1:14" ht="12.75">
      <c r="A90" t="s">
        <v>416</v>
      </c>
      <c r="B90" s="1">
        <v>36850</v>
      </c>
      <c r="C90">
        <f>AVERAGE(C89,C92)</f>
        <v>0.18408275462962964</v>
      </c>
      <c r="D90" t="s">
        <v>408</v>
      </c>
      <c r="E90" t="s">
        <v>416</v>
      </c>
      <c r="F90" t="s">
        <v>416</v>
      </c>
      <c r="G90" t="s">
        <v>409</v>
      </c>
      <c r="H90" t="s">
        <v>416</v>
      </c>
      <c r="I90" t="s">
        <v>416</v>
      </c>
      <c r="K90" s="2">
        <v>0.17847222222222223</v>
      </c>
      <c r="L90" s="3">
        <f t="shared" si="7"/>
        <v>325.17847222222224</v>
      </c>
      <c r="M90" t="s">
        <v>416</v>
      </c>
      <c r="N90" t="s">
        <v>416</v>
      </c>
    </row>
    <row r="91" spans="1:14" ht="12.75">
      <c r="A91" t="s">
        <v>416</v>
      </c>
      <c r="B91" s="1">
        <v>36850</v>
      </c>
      <c r="C91">
        <f>AVERAGE(C90,C92)</f>
        <v>0.1851258680555556</v>
      </c>
      <c r="D91" t="s">
        <v>408</v>
      </c>
      <c r="E91" t="s">
        <v>416</v>
      </c>
      <c r="F91" t="s">
        <v>416</v>
      </c>
      <c r="G91" t="s">
        <v>409</v>
      </c>
      <c r="H91" t="s">
        <v>416</v>
      </c>
      <c r="I91" t="s">
        <v>416</v>
      </c>
      <c r="K91" s="2">
        <v>0.18055555555555555</v>
      </c>
      <c r="L91" s="3">
        <f t="shared" si="7"/>
        <v>325.18055555555554</v>
      </c>
      <c r="M91" t="s">
        <v>416</v>
      </c>
      <c r="N91" t="s">
        <v>416</v>
      </c>
    </row>
    <row r="92" spans="1:14" ht="12.75">
      <c r="A92" t="s">
        <v>72</v>
      </c>
      <c r="B92" s="1">
        <v>36850</v>
      </c>
      <c r="C92" s="2">
        <v>0.1861689814814815</v>
      </c>
      <c r="D92" t="s">
        <v>408</v>
      </c>
      <c r="E92">
        <v>0.678</v>
      </c>
      <c r="F92">
        <v>10.1677</v>
      </c>
      <c r="G92" t="s">
        <v>409</v>
      </c>
      <c r="H92">
        <v>1.673</v>
      </c>
      <c r="I92">
        <v>77.1167</v>
      </c>
      <c r="K92" s="2">
        <v>0.1826388888888889</v>
      </c>
      <c r="L92" s="3">
        <f t="shared" si="7"/>
        <v>325.1826388888889</v>
      </c>
      <c r="M92">
        <f t="shared" si="5"/>
        <v>483.76997727305167</v>
      </c>
      <c r="N92">
        <f aca="true" t="shared" si="9" ref="N92:N102">(277-103)/(-62+(AVERAGE($P$207,$P$47)))*I92+277-((277-103)/(-62+(AVERAGE($P$207,$P$47)))*220)</f>
        <v>119.7374831109289</v>
      </c>
    </row>
    <row r="93" spans="1:14" ht="12.75">
      <c r="A93" t="s">
        <v>73</v>
      </c>
      <c r="B93" s="1">
        <v>36850</v>
      </c>
      <c r="C93" s="2">
        <v>0.18825231481481483</v>
      </c>
      <c r="D93" t="s">
        <v>408</v>
      </c>
      <c r="E93">
        <v>0.678</v>
      </c>
      <c r="F93">
        <v>10.9328</v>
      </c>
      <c r="G93" t="s">
        <v>409</v>
      </c>
      <c r="H93">
        <v>1.673</v>
      </c>
      <c r="I93">
        <v>76.0922</v>
      </c>
      <c r="K93" s="2">
        <v>0.18472222222222223</v>
      </c>
      <c r="L93" s="3">
        <f t="shared" si="7"/>
        <v>325.1847222222222</v>
      </c>
      <c r="M93">
        <f t="shared" si="5"/>
        <v>520.1727438389036</v>
      </c>
      <c r="N93">
        <f t="shared" si="9"/>
        <v>118.6098814349258</v>
      </c>
    </row>
    <row r="94" spans="1:14" ht="12.75">
      <c r="A94" t="s">
        <v>74</v>
      </c>
      <c r="B94" s="1">
        <v>36850</v>
      </c>
      <c r="C94" s="2">
        <v>0.19033564814814816</v>
      </c>
      <c r="D94" t="s">
        <v>408</v>
      </c>
      <c r="E94">
        <v>0.68</v>
      </c>
      <c r="F94">
        <v>10.1947</v>
      </c>
      <c r="G94" t="s">
        <v>409</v>
      </c>
      <c r="H94">
        <v>1.673</v>
      </c>
      <c r="I94">
        <v>74.0504</v>
      </c>
      <c r="K94" s="2">
        <v>0.18680555555555556</v>
      </c>
      <c r="L94" s="3">
        <f t="shared" si="7"/>
        <v>325.18680555555557</v>
      </c>
      <c r="M94">
        <f t="shared" si="5"/>
        <v>485.054612872683</v>
      </c>
      <c r="N94">
        <f t="shared" si="9"/>
        <v>116.36260266278026</v>
      </c>
    </row>
    <row r="95" spans="1:14" ht="12.75">
      <c r="A95" t="s">
        <v>75</v>
      </c>
      <c r="B95" s="1">
        <v>36850</v>
      </c>
      <c r="C95" s="2">
        <v>0.19241898148148148</v>
      </c>
      <c r="D95" t="s">
        <v>408</v>
      </c>
      <c r="E95">
        <v>0.678</v>
      </c>
      <c r="F95">
        <v>10.6607</v>
      </c>
      <c r="G95" t="s">
        <v>409</v>
      </c>
      <c r="H95">
        <v>1.67</v>
      </c>
      <c r="I95">
        <v>74.0062</v>
      </c>
      <c r="K95" s="2">
        <v>0.18888888888888888</v>
      </c>
      <c r="L95" s="3">
        <f t="shared" si="7"/>
        <v>325.18888888888887</v>
      </c>
      <c r="M95">
        <f t="shared" si="5"/>
        <v>507.2264717403957</v>
      </c>
      <c r="N95">
        <f t="shared" si="9"/>
        <v>116.31395454752465</v>
      </c>
    </row>
    <row r="96" spans="1:14" ht="12.75">
      <c r="A96" t="s">
        <v>76</v>
      </c>
      <c r="B96" s="1">
        <v>36850</v>
      </c>
      <c r="C96" s="2">
        <v>0.19451388888888888</v>
      </c>
      <c r="D96" t="s">
        <v>408</v>
      </c>
      <c r="E96">
        <v>0.678</v>
      </c>
      <c r="F96">
        <v>10.8232</v>
      </c>
      <c r="G96" t="s">
        <v>409</v>
      </c>
      <c r="H96">
        <v>1.671</v>
      </c>
      <c r="I96">
        <v>74.9667</v>
      </c>
      <c r="K96" s="2">
        <v>0.1909722222222222</v>
      </c>
      <c r="L96" s="3">
        <f t="shared" si="7"/>
        <v>325.19097222222223</v>
      </c>
      <c r="M96">
        <f t="shared" si="5"/>
        <v>514.9580748863256</v>
      </c>
      <c r="N96">
        <f t="shared" si="9"/>
        <v>117.37111551365547</v>
      </c>
    </row>
    <row r="97" spans="1:14" ht="12.75">
      <c r="A97" t="s">
        <v>77</v>
      </c>
      <c r="B97" s="1">
        <v>36850</v>
      </c>
      <c r="C97" s="2">
        <v>0.19659722222222223</v>
      </c>
      <c r="D97" t="s">
        <v>408</v>
      </c>
      <c r="E97">
        <v>0.68</v>
      </c>
      <c r="F97">
        <v>10.7897</v>
      </c>
      <c r="G97" t="s">
        <v>409</v>
      </c>
      <c r="H97">
        <v>1.673</v>
      </c>
      <c r="I97">
        <v>74.6519</v>
      </c>
      <c r="K97" s="2">
        <v>0.19305555555555554</v>
      </c>
      <c r="L97" s="3">
        <f t="shared" si="7"/>
        <v>325.19305555555553</v>
      </c>
      <c r="M97">
        <f t="shared" si="5"/>
        <v>513.3641751608569</v>
      </c>
      <c r="N97">
        <f t="shared" si="9"/>
        <v>117.02463527197096</v>
      </c>
    </row>
    <row r="98" spans="1:14" ht="12.75">
      <c r="A98" t="s">
        <v>78</v>
      </c>
      <c r="B98" s="1">
        <v>36850</v>
      </c>
      <c r="C98" s="2">
        <v>0.19868055555555555</v>
      </c>
      <c r="D98" t="s">
        <v>408</v>
      </c>
      <c r="E98">
        <v>0.678</v>
      </c>
      <c r="F98">
        <v>11.0058</v>
      </c>
      <c r="G98" t="s">
        <v>409</v>
      </c>
      <c r="H98">
        <v>1.673</v>
      </c>
      <c r="I98">
        <v>73.4805</v>
      </c>
      <c r="K98" s="2">
        <v>0.1951388888888889</v>
      </c>
      <c r="L98" s="3">
        <f t="shared" si="7"/>
        <v>325.1951388888889</v>
      </c>
      <c r="M98">
        <f t="shared" si="5"/>
        <v>523.6460178675366</v>
      </c>
      <c r="N98">
        <f t="shared" si="9"/>
        <v>115.73535015408902</v>
      </c>
    </row>
    <row r="99" spans="1:14" ht="12.75">
      <c r="A99" t="s">
        <v>79</v>
      </c>
      <c r="B99" s="1">
        <v>36850</v>
      </c>
      <c r="C99" s="2">
        <v>0.20076388888888888</v>
      </c>
      <c r="D99" t="s">
        <v>408</v>
      </c>
      <c r="E99">
        <v>0.678</v>
      </c>
      <c r="F99">
        <v>10.8599</v>
      </c>
      <c r="G99" t="s">
        <v>409</v>
      </c>
      <c r="H99">
        <v>1.675</v>
      </c>
      <c r="I99">
        <v>75.1784</v>
      </c>
      <c r="K99" s="2">
        <v>0.19722222222222222</v>
      </c>
      <c r="L99" s="3">
        <f t="shared" si="7"/>
        <v>325.1972222222222</v>
      </c>
      <c r="M99">
        <f t="shared" si="5"/>
        <v>516.7042277198987</v>
      </c>
      <c r="N99">
        <f t="shared" si="9"/>
        <v>117.60412017428001</v>
      </c>
    </row>
    <row r="100" spans="1:14" ht="12.75">
      <c r="A100" t="s">
        <v>80</v>
      </c>
      <c r="B100" s="1">
        <v>36850</v>
      </c>
      <c r="C100" s="2">
        <v>0.2028472222222222</v>
      </c>
      <c r="D100" t="s">
        <v>408</v>
      </c>
      <c r="E100">
        <v>0.678</v>
      </c>
      <c r="F100">
        <v>11.036</v>
      </c>
      <c r="G100" t="s">
        <v>409</v>
      </c>
      <c r="H100">
        <v>1.675</v>
      </c>
      <c r="I100">
        <v>75.7934</v>
      </c>
      <c r="K100" s="2">
        <v>0.19930555555555554</v>
      </c>
      <c r="L100" s="3">
        <f t="shared" si="7"/>
        <v>325.19930555555555</v>
      </c>
      <c r="M100">
        <f t="shared" si="5"/>
        <v>525.0829065752724</v>
      </c>
      <c r="N100">
        <f t="shared" si="9"/>
        <v>118.2810113707094</v>
      </c>
    </row>
    <row r="101" spans="1:14" ht="12.75">
      <c r="A101" t="s">
        <v>81</v>
      </c>
      <c r="B101" s="1">
        <v>36850</v>
      </c>
      <c r="C101" s="2">
        <v>0.20493055555555553</v>
      </c>
      <c r="D101" t="s">
        <v>408</v>
      </c>
      <c r="E101">
        <v>0.678</v>
      </c>
      <c r="F101">
        <v>10.5439</v>
      </c>
      <c r="G101" t="s">
        <v>409</v>
      </c>
      <c r="H101">
        <v>1.675</v>
      </c>
      <c r="I101">
        <v>72.6087</v>
      </c>
      <c r="K101" s="2">
        <v>0.20138888888888887</v>
      </c>
      <c r="L101" s="3">
        <f t="shared" si="7"/>
        <v>325.2013888888889</v>
      </c>
      <c r="M101">
        <f t="shared" si="5"/>
        <v>501.6692332945828</v>
      </c>
      <c r="N101">
        <f t="shared" si="9"/>
        <v>114.77581560929696</v>
      </c>
    </row>
    <row r="102" spans="1:14" ht="12.75">
      <c r="A102" t="s">
        <v>82</v>
      </c>
      <c r="B102" s="1">
        <v>36850</v>
      </c>
      <c r="C102" s="2">
        <v>0.20701388888888891</v>
      </c>
      <c r="D102" t="s">
        <v>408</v>
      </c>
      <c r="E102">
        <v>0.678</v>
      </c>
      <c r="F102">
        <v>10.1674</v>
      </c>
      <c r="G102" t="s">
        <v>409</v>
      </c>
      <c r="H102">
        <v>1.67</v>
      </c>
      <c r="I102">
        <v>74.764</v>
      </c>
      <c r="K102" s="2">
        <v>0.2034722222222222</v>
      </c>
      <c r="L102" s="3">
        <f t="shared" si="7"/>
        <v>325.2034722222222</v>
      </c>
      <c r="M102">
        <f t="shared" si="5"/>
        <v>483.75570354416686</v>
      </c>
      <c r="N102">
        <f t="shared" si="9"/>
        <v>117.14801657785665</v>
      </c>
    </row>
    <row r="103" spans="1:14" ht="12.75">
      <c r="A103" t="s">
        <v>416</v>
      </c>
      <c r="B103" s="1">
        <v>36850</v>
      </c>
      <c r="C103">
        <f>AVERAGE(C102,C104)</f>
        <v>0.2091030092592593</v>
      </c>
      <c r="D103" t="s">
        <v>408</v>
      </c>
      <c r="E103" t="s">
        <v>416</v>
      </c>
      <c r="F103" t="s">
        <v>416</v>
      </c>
      <c r="G103" t="s">
        <v>409</v>
      </c>
      <c r="H103" t="s">
        <v>416</v>
      </c>
      <c r="I103" t="s">
        <v>416</v>
      </c>
      <c r="K103" s="2">
        <v>0.20555555555555557</v>
      </c>
      <c r="L103" s="3">
        <f t="shared" si="7"/>
        <v>325.2055555555556</v>
      </c>
      <c r="M103" t="s">
        <v>416</v>
      </c>
      <c r="N103" t="s">
        <v>416</v>
      </c>
    </row>
    <row r="104" spans="1:14" ht="12.75">
      <c r="A104" t="s">
        <v>83</v>
      </c>
      <c r="B104" s="1">
        <v>36850</v>
      </c>
      <c r="C104" s="2">
        <v>0.21119212962962963</v>
      </c>
      <c r="D104" t="s">
        <v>408</v>
      </c>
      <c r="E104">
        <v>0.678</v>
      </c>
      <c r="F104">
        <v>10.5181</v>
      </c>
      <c r="G104" t="s">
        <v>409</v>
      </c>
      <c r="H104">
        <v>1.675</v>
      </c>
      <c r="I104">
        <v>71.5904</v>
      </c>
      <c r="K104" s="2">
        <v>0.2076388888888889</v>
      </c>
      <c r="L104" s="3">
        <f t="shared" si="7"/>
        <v>325.2076388888889</v>
      </c>
      <c r="M104">
        <f t="shared" si="5"/>
        <v>500.4416926104905</v>
      </c>
      <c r="N104">
        <f aca="true" t="shared" si="10" ref="N104:N112">(277-103)/(-62+(AVERAGE($P$207,$P$47)))*I104+277-((277-103)/(-62+(AVERAGE($P$207,$P$47)))*220)</f>
        <v>113.65503787706268</v>
      </c>
    </row>
    <row r="105" spans="1:14" ht="12.75">
      <c r="A105" t="s">
        <v>84</v>
      </c>
      <c r="B105" s="1">
        <v>36850</v>
      </c>
      <c r="C105" s="2">
        <v>0.21327546296296296</v>
      </c>
      <c r="D105" t="s">
        <v>408</v>
      </c>
      <c r="E105">
        <v>0.678</v>
      </c>
      <c r="F105">
        <v>10.3026</v>
      </c>
      <c r="G105" t="s">
        <v>409</v>
      </c>
      <c r="H105">
        <v>1.673</v>
      </c>
      <c r="I105">
        <v>73.1681</v>
      </c>
      <c r="K105" s="2">
        <v>0.20972222222222223</v>
      </c>
      <c r="L105" s="3">
        <f t="shared" si="7"/>
        <v>325.20972222222224</v>
      </c>
      <c r="M105">
        <f t="shared" si="5"/>
        <v>490.1883973615805</v>
      </c>
      <c r="N105">
        <f t="shared" si="10"/>
        <v>115.39151143902473</v>
      </c>
    </row>
    <row r="106" spans="1:14" ht="12.75">
      <c r="A106" t="s">
        <v>85</v>
      </c>
      <c r="B106" s="1">
        <v>36850</v>
      </c>
      <c r="C106" s="2">
        <v>0.21535879629629628</v>
      </c>
      <c r="D106" t="s">
        <v>408</v>
      </c>
      <c r="E106">
        <v>0.678</v>
      </c>
      <c r="F106">
        <v>10.4778</v>
      </c>
      <c r="G106" t="s">
        <v>409</v>
      </c>
      <c r="H106">
        <v>1.673</v>
      </c>
      <c r="I106">
        <v>70.4793</v>
      </c>
      <c r="K106" s="2">
        <v>0.21180555555555555</v>
      </c>
      <c r="L106" s="3">
        <f t="shared" si="7"/>
        <v>325.21180555555554</v>
      </c>
      <c r="M106">
        <f t="shared" si="5"/>
        <v>498.52425503029997</v>
      </c>
      <c r="N106">
        <f t="shared" si="10"/>
        <v>112.43212111551361</v>
      </c>
    </row>
    <row r="107" spans="1:14" ht="12.75">
      <c r="A107" t="s">
        <v>86</v>
      </c>
      <c r="B107" s="1">
        <v>36850</v>
      </c>
      <c r="C107" s="2">
        <v>0.21744212962962964</v>
      </c>
      <c r="D107" t="s">
        <v>408</v>
      </c>
      <c r="E107">
        <v>0.678</v>
      </c>
      <c r="F107">
        <v>9.8273</v>
      </c>
      <c r="G107" t="s">
        <v>409</v>
      </c>
      <c r="H107">
        <v>1.673</v>
      </c>
      <c r="I107">
        <v>70.0901</v>
      </c>
      <c r="K107" s="2">
        <v>0.2138888888888889</v>
      </c>
      <c r="L107" s="3">
        <f t="shared" si="7"/>
        <v>325.2138888888889</v>
      </c>
      <c r="M107">
        <f t="shared" si="5"/>
        <v>467.57405289843916</v>
      </c>
      <c r="N107">
        <f t="shared" si="10"/>
        <v>112.00375354860256</v>
      </c>
    </row>
    <row r="108" spans="1:14" ht="12.75">
      <c r="A108" t="s">
        <v>87</v>
      </c>
      <c r="B108" s="1">
        <v>36850</v>
      </c>
      <c r="C108" s="2">
        <v>0.21952546296296296</v>
      </c>
      <c r="D108" t="s">
        <v>408</v>
      </c>
      <c r="E108">
        <v>0.678</v>
      </c>
      <c r="F108">
        <v>9.9621</v>
      </c>
      <c r="G108" t="s">
        <v>409</v>
      </c>
      <c r="H108">
        <v>1.67</v>
      </c>
      <c r="I108">
        <v>69.6351</v>
      </c>
      <c r="K108" s="2">
        <v>0.21597222222222223</v>
      </c>
      <c r="L108" s="3">
        <f t="shared" si="7"/>
        <v>325.2159722222222</v>
      </c>
      <c r="M108">
        <f t="shared" si="5"/>
        <v>473.9877150773398</v>
      </c>
      <c r="N108">
        <f t="shared" si="10"/>
        <v>111.50296412685395</v>
      </c>
    </row>
    <row r="109" spans="1:14" ht="12.75">
      <c r="A109" t="s">
        <v>88</v>
      </c>
      <c r="B109" s="1">
        <v>36850</v>
      </c>
      <c r="C109" s="2">
        <v>0.2216087962962963</v>
      </c>
      <c r="D109" t="s">
        <v>408</v>
      </c>
      <c r="E109">
        <v>0.678</v>
      </c>
      <c r="F109">
        <v>10.1403</v>
      </c>
      <c r="G109" t="s">
        <v>409</v>
      </c>
      <c r="H109">
        <v>1.67</v>
      </c>
      <c r="I109">
        <v>72.9225</v>
      </c>
      <c r="K109" s="2">
        <v>0.21805555555555556</v>
      </c>
      <c r="L109" s="3">
        <f t="shared" si="7"/>
        <v>325.21805555555557</v>
      </c>
      <c r="M109">
        <f t="shared" si="5"/>
        <v>482.4663100349071</v>
      </c>
      <c r="N109">
        <f t="shared" si="10"/>
        <v>115.12119521488967</v>
      </c>
    </row>
    <row r="110" spans="1:14" ht="12.75">
      <c r="A110" t="s">
        <v>89</v>
      </c>
      <c r="B110" s="1">
        <v>36850</v>
      </c>
      <c r="C110" s="2">
        <v>0.2237037037037037</v>
      </c>
      <c r="D110" t="s">
        <v>408</v>
      </c>
      <c r="E110">
        <v>0.68</v>
      </c>
      <c r="F110">
        <v>11.2451</v>
      </c>
      <c r="G110" t="s">
        <v>409</v>
      </c>
      <c r="H110">
        <v>1.671</v>
      </c>
      <c r="I110">
        <v>70.3549</v>
      </c>
      <c r="K110" s="2">
        <v>0.22013888888888888</v>
      </c>
      <c r="L110" s="3">
        <f t="shared" si="7"/>
        <v>325.22013888888887</v>
      </c>
      <c r="M110">
        <f t="shared" si="5"/>
        <v>535.0316956079736</v>
      </c>
      <c r="N110">
        <f t="shared" si="10"/>
        <v>112.2952019856993</v>
      </c>
    </row>
    <row r="111" spans="1:14" ht="12.75">
      <c r="A111" t="s">
        <v>90</v>
      </c>
      <c r="B111" s="1">
        <v>36850</v>
      </c>
      <c r="C111" s="2">
        <v>0.22578703703703704</v>
      </c>
      <c r="D111" t="s">
        <v>408</v>
      </c>
      <c r="E111">
        <v>0.678</v>
      </c>
      <c r="F111">
        <v>9.9717</v>
      </c>
      <c r="G111" t="s">
        <v>409</v>
      </c>
      <c r="H111">
        <v>1.673</v>
      </c>
      <c r="I111">
        <v>73.7931</v>
      </c>
      <c r="K111" s="2">
        <v>0.2222222222222222</v>
      </c>
      <c r="L111" s="3">
        <f t="shared" si="7"/>
        <v>325.22222222222223</v>
      </c>
      <c r="M111">
        <f t="shared" si="5"/>
        <v>474.44447440165317</v>
      </c>
      <c r="N111">
        <f t="shared" si="10"/>
        <v>116.07940899637163</v>
      </c>
    </row>
    <row r="112" spans="1:14" ht="12.75">
      <c r="A112" t="s">
        <v>91</v>
      </c>
      <c r="B112" s="1">
        <v>36850</v>
      </c>
      <c r="C112" s="2">
        <v>0.22787037037037036</v>
      </c>
      <c r="D112" t="s">
        <v>408</v>
      </c>
      <c r="E112">
        <v>0.678</v>
      </c>
      <c r="F112">
        <v>10.6657</v>
      </c>
      <c r="G112" t="s">
        <v>409</v>
      </c>
      <c r="H112">
        <v>1.673</v>
      </c>
      <c r="I112">
        <v>74.6136</v>
      </c>
      <c r="K112" s="2">
        <v>0.22430555555555556</v>
      </c>
      <c r="L112" s="3">
        <f t="shared" si="7"/>
        <v>325.22430555555553</v>
      </c>
      <c r="M112">
        <f t="shared" si="5"/>
        <v>507.46436722180886</v>
      </c>
      <c r="N112">
        <f t="shared" si="10"/>
        <v>116.98248090965672</v>
      </c>
    </row>
    <row r="113" spans="1:14" ht="12.75">
      <c r="A113" t="s">
        <v>416</v>
      </c>
      <c r="B113" s="1">
        <v>36850</v>
      </c>
      <c r="C113">
        <f>AVERAGE(C112,C114)</f>
        <v>0.22995370370370372</v>
      </c>
      <c r="D113" t="s">
        <v>408</v>
      </c>
      <c r="E113" t="s">
        <v>416</v>
      </c>
      <c r="F113" t="s">
        <v>416</v>
      </c>
      <c r="G113" t="s">
        <v>409</v>
      </c>
      <c r="H113" t="s">
        <v>416</v>
      </c>
      <c r="I113" t="s">
        <v>416</v>
      </c>
      <c r="K113" s="2">
        <v>0.2263888888888889</v>
      </c>
      <c r="L113" s="3">
        <f t="shared" si="7"/>
        <v>325.2263888888889</v>
      </c>
      <c r="M113" t="s">
        <v>416</v>
      </c>
      <c r="N113" t="s">
        <v>416</v>
      </c>
    </row>
    <row r="114" spans="1:14" ht="12.75">
      <c r="A114" t="s">
        <v>92</v>
      </c>
      <c r="B114" s="1">
        <v>36850</v>
      </c>
      <c r="C114" s="2">
        <v>0.23203703703703704</v>
      </c>
      <c r="D114" t="s">
        <v>408</v>
      </c>
      <c r="E114">
        <v>0.68</v>
      </c>
      <c r="F114">
        <v>10.2697</v>
      </c>
      <c r="G114" t="s">
        <v>409</v>
      </c>
      <c r="H114">
        <v>1.675</v>
      </c>
      <c r="I114">
        <v>70.3593</v>
      </c>
      <c r="K114" s="2">
        <v>0.22847222222222222</v>
      </c>
      <c r="L114" s="3">
        <f t="shared" si="7"/>
        <v>325.2284722222222</v>
      </c>
      <c r="M114">
        <f aca="true" t="shared" si="11" ref="M114:M177">500*F114/AVERAGE($Q$207,$Q$47)</f>
        <v>488.62304509388144</v>
      </c>
      <c r="N114">
        <f aca="true" t="shared" si="12" ref="N114:N121">(277-103)/(-62+(AVERAGE($P$207,$P$47)))*I114+277-((277-103)/(-62+(AVERAGE($P$207,$P$47)))*220)</f>
        <v>112.30004478450303</v>
      </c>
    </row>
    <row r="115" spans="1:14" ht="12.75">
      <c r="A115" t="s">
        <v>93</v>
      </c>
      <c r="B115" s="1">
        <v>36850</v>
      </c>
      <c r="C115" s="2">
        <v>0.23418981481481482</v>
      </c>
      <c r="D115" t="s">
        <v>408</v>
      </c>
      <c r="E115">
        <v>0.678</v>
      </c>
      <c r="F115">
        <v>10.6753</v>
      </c>
      <c r="G115" t="s">
        <v>409</v>
      </c>
      <c r="H115">
        <v>1.67</v>
      </c>
      <c r="I115">
        <v>65.1662</v>
      </c>
      <c r="K115" s="2">
        <v>0.23055555555555554</v>
      </c>
      <c r="L115" s="3">
        <f t="shared" si="7"/>
        <v>325.23055555555555</v>
      </c>
      <c r="M115">
        <f t="shared" si="11"/>
        <v>507.9211265461223</v>
      </c>
      <c r="N115">
        <f t="shared" si="12"/>
        <v>106.58433149640962</v>
      </c>
    </row>
    <row r="116" spans="1:14" ht="12.75">
      <c r="A116" t="s">
        <v>94</v>
      </c>
      <c r="B116" s="1">
        <v>36850</v>
      </c>
      <c r="C116" s="2">
        <v>0.2362037037037037</v>
      </c>
      <c r="D116" t="s">
        <v>408</v>
      </c>
      <c r="E116">
        <v>0.678</v>
      </c>
      <c r="F116">
        <v>10.1243</v>
      </c>
      <c r="G116" t="s">
        <v>409</v>
      </c>
      <c r="H116">
        <v>1.67</v>
      </c>
      <c r="I116">
        <v>71.5706</v>
      </c>
      <c r="K116" s="2">
        <v>0.23263888888888887</v>
      </c>
      <c r="L116" s="3">
        <f t="shared" si="7"/>
        <v>325.2326388888889</v>
      </c>
      <c r="M116">
        <f t="shared" si="11"/>
        <v>481.70504449438477</v>
      </c>
      <c r="N116">
        <f t="shared" si="12"/>
        <v>113.63324528244596</v>
      </c>
    </row>
    <row r="117" spans="1:14" ht="12.75">
      <c r="A117" t="s">
        <v>95</v>
      </c>
      <c r="B117" s="1">
        <v>36850</v>
      </c>
      <c r="C117" s="2">
        <v>0.23829861111111109</v>
      </c>
      <c r="D117" t="s">
        <v>408</v>
      </c>
      <c r="E117">
        <v>0.678</v>
      </c>
      <c r="F117">
        <v>11.466</v>
      </c>
      <c r="G117" t="s">
        <v>409</v>
      </c>
      <c r="H117">
        <v>1.671</v>
      </c>
      <c r="I117">
        <v>70.065</v>
      </c>
      <c r="K117" s="2">
        <v>0.2347222222222222</v>
      </c>
      <c r="L117" s="3">
        <f t="shared" si="7"/>
        <v>325.2347222222222</v>
      </c>
      <c r="M117">
        <f t="shared" si="11"/>
        <v>545.5419179768098</v>
      </c>
      <c r="N117">
        <f t="shared" si="12"/>
        <v>111.97612758269946</v>
      </c>
    </row>
    <row r="118" spans="1:14" ht="12.75">
      <c r="A118" t="s">
        <v>96</v>
      </c>
      <c r="B118" s="1">
        <v>36850</v>
      </c>
      <c r="C118" s="2">
        <v>0.24038194444444447</v>
      </c>
      <c r="D118" t="s">
        <v>408</v>
      </c>
      <c r="E118">
        <v>0.68</v>
      </c>
      <c r="F118">
        <v>10.3105</v>
      </c>
      <c r="G118" t="s">
        <v>409</v>
      </c>
      <c r="H118">
        <v>1.673</v>
      </c>
      <c r="I118">
        <v>70.9738</v>
      </c>
      <c r="K118" s="2">
        <v>0.23680555555555557</v>
      </c>
      <c r="L118" s="3">
        <f t="shared" si="7"/>
        <v>325.2368055555556</v>
      </c>
      <c r="M118">
        <f t="shared" si="11"/>
        <v>490.56427222221333</v>
      </c>
      <c r="N118">
        <f t="shared" si="12"/>
        <v>112.97638566288651</v>
      </c>
    </row>
    <row r="119" spans="1:14" ht="12.75">
      <c r="A119" t="s">
        <v>97</v>
      </c>
      <c r="B119" s="1">
        <v>36850</v>
      </c>
      <c r="C119" s="2">
        <v>0.2424652777777778</v>
      </c>
      <c r="D119" t="s">
        <v>408</v>
      </c>
      <c r="E119">
        <v>0.681</v>
      </c>
      <c r="F119">
        <v>11.4841</v>
      </c>
      <c r="G119" t="s">
        <v>409</v>
      </c>
      <c r="H119">
        <v>1.675</v>
      </c>
      <c r="I119">
        <v>73.3137</v>
      </c>
      <c r="K119" s="2">
        <v>0.2388888888888889</v>
      </c>
      <c r="L119" s="3">
        <f t="shared" si="7"/>
        <v>325.2388888888889</v>
      </c>
      <c r="M119">
        <f t="shared" si="11"/>
        <v>546.4030996195257</v>
      </c>
      <c r="N119">
        <f t="shared" si="12"/>
        <v>115.55176405398424</v>
      </c>
    </row>
    <row r="120" spans="1:14" ht="12.75">
      <c r="A120" t="s">
        <v>98</v>
      </c>
      <c r="B120" s="1">
        <v>36850</v>
      </c>
      <c r="C120" s="2">
        <v>0.24460648148148148</v>
      </c>
      <c r="D120" t="s">
        <v>408</v>
      </c>
      <c r="E120">
        <v>0.678</v>
      </c>
      <c r="F120">
        <v>10.6938</v>
      </c>
      <c r="G120" t="s">
        <v>409</v>
      </c>
      <c r="H120">
        <v>1.673</v>
      </c>
      <c r="I120">
        <v>74.0951</v>
      </c>
      <c r="K120" s="2">
        <v>0.24097222222222223</v>
      </c>
      <c r="L120" s="3">
        <f t="shared" si="7"/>
        <v>325.24097222222224</v>
      </c>
      <c r="M120">
        <f t="shared" si="11"/>
        <v>508.8013398273512</v>
      </c>
      <c r="N120">
        <f t="shared" si="12"/>
        <v>116.41180109608172</v>
      </c>
    </row>
    <row r="121" spans="1:14" ht="12.75">
      <c r="A121" t="s">
        <v>99</v>
      </c>
      <c r="B121" s="1">
        <v>36850</v>
      </c>
      <c r="C121" s="2">
        <v>0.24663194444444445</v>
      </c>
      <c r="D121" t="s">
        <v>408</v>
      </c>
      <c r="E121">
        <v>0.676</v>
      </c>
      <c r="F121">
        <v>9.6891</v>
      </c>
      <c r="G121" t="s">
        <v>409</v>
      </c>
      <c r="H121">
        <v>1.671</v>
      </c>
      <c r="I121">
        <v>69.7923</v>
      </c>
      <c r="K121" s="2">
        <v>0.24305555555555555</v>
      </c>
      <c r="L121" s="3">
        <f t="shared" si="7"/>
        <v>325.24305555555554</v>
      </c>
      <c r="M121">
        <f t="shared" si="11"/>
        <v>460.99862179217763</v>
      </c>
      <c r="N121">
        <f t="shared" si="12"/>
        <v>111.67598412047789</v>
      </c>
    </row>
    <row r="122" spans="1:14" ht="12.75">
      <c r="A122" t="s">
        <v>416</v>
      </c>
      <c r="B122" s="1">
        <v>36850</v>
      </c>
      <c r="C122">
        <f>AVERAGE(C121,C123)</f>
        <v>0.24872106481481482</v>
      </c>
      <c r="D122" t="s">
        <v>408</v>
      </c>
      <c r="E122" t="s">
        <v>416</v>
      </c>
      <c r="F122" t="s">
        <v>416</v>
      </c>
      <c r="G122" t="s">
        <v>409</v>
      </c>
      <c r="H122" t="s">
        <v>416</v>
      </c>
      <c r="I122" t="s">
        <v>416</v>
      </c>
      <c r="K122" s="2">
        <v>0.24513888888888888</v>
      </c>
      <c r="L122" s="3">
        <f t="shared" si="7"/>
        <v>325.2451388888889</v>
      </c>
      <c r="M122" t="s">
        <v>416</v>
      </c>
      <c r="N122" t="s">
        <v>416</v>
      </c>
    </row>
    <row r="123" spans="1:14" ht="12.75">
      <c r="A123" t="s">
        <v>100</v>
      </c>
      <c r="B123" s="1">
        <v>36850</v>
      </c>
      <c r="C123" s="2">
        <v>0.2508101851851852</v>
      </c>
      <c r="D123" t="s">
        <v>408</v>
      </c>
      <c r="E123">
        <v>0.678</v>
      </c>
      <c r="F123">
        <v>10.25</v>
      </c>
      <c r="G123" t="s">
        <v>409</v>
      </c>
      <c r="H123">
        <v>1.67</v>
      </c>
      <c r="I123">
        <v>70.8192</v>
      </c>
      <c r="K123" s="2">
        <v>0.24722222222222223</v>
      </c>
      <c r="L123" s="3">
        <f t="shared" si="7"/>
        <v>325.2472222222222</v>
      </c>
      <c r="M123">
        <f t="shared" si="11"/>
        <v>487.6857368971133</v>
      </c>
      <c r="N123">
        <f>(277-103)/(-62+(AVERAGE($P$207,$P$47)))*I123+277-((277-103)/(-62+(AVERAGE($P$207,$P$47)))*220)</f>
        <v>112.80622732310115</v>
      </c>
    </row>
    <row r="124" spans="1:14" ht="12.75">
      <c r="A124" t="s">
        <v>101</v>
      </c>
      <c r="B124" s="1">
        <v>36850</v>
      </c>
      <c r="C124" s="2">
        <v>0.25289351851851855</v>
      </c>
      <c r="D124" t="s">
        <v>408</v>
      </c>
      <c r="E124">
        <v>0.678</v>
      </c>
      <c r="F124">
        <v>10.5358</v>
      </c>
      <c r="G124" t="s">
        <v>409</v>
      </c>
      <c r="H124">
        <v>1.671</v>
      </c>
      <c r="I124">
        <v>71.0227</v>
      </c>
      <c r="K124" s="2">
        <v>0.24930555555555556</v>
      </c>
      <c r="L124" s="3">
        <f t="shared" si="7"/>
        <v>325.24930555555557</v>
      </c>
      <c r="M124">
        <f t="shared" si="11"/>
        <v>501.2838426146933</v>
      </c>
      <c r="N124">
        <f>(277-103)/(-62+(AVERAGE($P$207,$P$47)))*I124+277-((277-103)/(-62+(AVERAGE($P$207,$P$47)))*220)</f>
        <v>113.03020676777334</v>
      </c>
    </row>
    <row r="125" spans="1:14" ht="12.75">
      <c r="A125" t="s">
        <v>416</v>
      </c>
      <c r="B125" s="1">
        <v>36850</v>
      </c>
      <c r="C125">
        <f>AVERAGE(C124,C126)</f>
        <v>0.25497685185185187</v>
      </c>
      <c r="D125" t="s">
        <v>408</v>
      </c>
      <c r="E125" t="s">
        <v>416</v>
      </c>
      <c r="F125" t="s">
        <v>416</v>
      </c>
      <c r="G125" t="s">
        <v>409</v>
      </c>
      <c r="H125" t="s">
        <v>416</v>
      </c>
      <c r="I125" t="s">
        <v>416</v>
      </c>
      <c r="K125" s="2">
        <v>0.2513888888888889</v>
      </c>
      <c r="L125" s="3">
        <f t="shared" si="7"/>
        <v>325.25138888888887</v>
      </c>
      <c r="M125" t="s">
        <v>416</v>
      </c>
      <c r="N125" t="s">
        <v>416</v>
      </c>
    </row>
    <row r="126" spans="1:14" ht="12.75">
      <c r="A126" t="s">
        <v>102</v>
      </c>
      <c r="B126" s="1">
        <v>36850</v>
      </c>
      <c r="C126" s="2">
        <v>0.2570601851851852</v>
      </c>
      <c r="D126" t="s">
        <v>408</v>
      </c>
      <c r="E126">
        <v>0.678</v>
      </c>
      <c r="F126">
        <v>9.5977</v>
      </c>
      <c r="G126" t="s">
        <v>409</v>
      </c>
      <c r="H126">
        <v>1.673</v>
      </c>
      <c r="I126">
        <v>69.5397</v>
      </c>
      <c r="K126" s="2">
        <v>0.2534722222222222</v>
      </c>
      <c r="L126" s="3">
        <f t="shared" si="7"/>
        <v>325.25347222222223</v>
      </c>
      <c r="M126">
        <f t="shared" si="11"/>
        <v>456.6498923919438</v>
      </c>
      <c r="N126">
        <f aca="true" t="shared" si="13" ref="N126:N144">(277-103)/(-62+(AVERAGE($P$207,$P$47)))*I126+277-((277-103)/(-62+(AVERAGE($P$207,$P$47)))*220)</f>
        <v>111.39796344370052</v>
      </c>
    </row>
    <row r="127" spans="1:14" ht="12.75">
      <c r="A127" t="s">
        <v>103</v>
      </c>
      <c r="B127" s="1">
        <v>36850</v>
      </c>
      <c r="C127" s="2">
        <v>0.2591435185185185</v>
      </c>
      <c r="D127" t="s">
        <v>408</v>
      </c>
      <c r="E127">
        <v>0.678</v>
      </c>
      <c r="F127">
        <v>10.062</v>
      </c>
      <c r="G127" t="s">
        <v>409</v>
      </c>
      <c r="H127">
        <v>1.673</v>
      </c>
      <c r="I127">
        <v>69.1503</v>
      </c>
      <c r="K127" s="2">
        <v>0.2555555555555556</v>
      </c>
      <c r="L127" s="3">
        <f t="shared" si="7"/>
        <v>325.25555555555553</v>
      </c>
      <c r="M127">
        <f t="shared" si="11"/>
        <v>478.740866795976</v>
      </c>
      <c r="N127">
        <f t="shared" si="13"/>
        <v>110.9693757495711</v>
      </c>
    </row>
    <row r="128" spans="1:14" ht="12.75">
      <c r="A128" t="s">
        <v>104</v>
      </c>
      <c r="B128" s="1">
        <v>36850</v>
      </c>
      <c r="C128" s="2">
        <v>0.2612847222222222</v>
      </c>
      <c r="D128" t="s">
        <v>408</v>
      </c>
      <c r="E128">
        <v>0.68</v>
      </c>
      <c r="F128">
        <v>10.4247</v>
      </c>
      <c r="G128" t="s">
        <v>409</v>
      </c>
      <c r="H128">
        <v>1.67</v>
      </c>
      <c r="I128">
        <v>69.6405</v>
      </c>
      <c r="K128" s="2">
        <v>0.2576388888888889</v>
      </c>
      <c r="L128" s="3">
        <f t="shared" si="7"/>
        <v>325.2576388888889</v>
      </c>
      <c r="M128">
        <f t="shared" si="11"/>
        <v>495.9978050176914</v>
      </c>
      <c r="N128">
        <f t="shared" si="13"/>
        <v>111.50890756174942</v>
      </c>
    </row>
    <row r="129" spans="1:14" ht="12.75">
      <c r="A129" t="s">
        <v>105</v>
      </c>
      <c r="B129" s="1">
        <v>36850</v>
      </c>
      <c r="C129" s="2">
        <v>0.2633101851851852</v>
      </c>
      <c r="D129" t="s">
        <v>408</v>
      </c>
      <c r="E129">
        <v>0.678</v>
      </c>
      <c r="F129">
        <v>11.8638</v>
      </c>
      <c r="G129" t="s">
        <v>409</v>
      </c>
      <c r="H129">
        <v>1.668</v>
      </c>
      <c r="I129">
        <v>69.7995</v>
      </c>
      <c r="K129" s="2">
        <v>0.25972222222222224</v>
      </c>
      <c r="L129" s="3">
        <f t="shared" si="7"/>
        <v>325.2597222222222</v>
      </c>
      <c r="M129">
        <f t="shared" si="11"/>
        <v>564.4688824780461</v>
      </c>
      <c r="N129">
        <f t="shared" si="13"/>
        <v>111.68390870033852</v>
      </c>
    </row>
    <row r="130" spans="1:14" ht="12.75">
      <c r="A130" t="s">
        <v>106</v>
      </c>
      <c r="B130" s="1">
        <v>36850</v>
      </c>
      <c r="C130" s="2">
        <v>0.2653935185185185</v>
      </c>
      <c r="D130" t="s">
        <v>408</v>
      </c>
      <c r="E130">
        <v>0.678</v>
      </c>
      <c r="F130">
        <v>11.2699</v>
      </c>
      <c r="G130" t="s">
        <v>409</v>
      </c>
      <c r="H130">
        <v>1.671</v>
      </c>
      <c r="I130">
        <v>69.3609</v>
      </c>
      <c r="K130" s="2">
        <v>0.26180555555555557</v>
      </c>
      <c r="L130" s="3">
        <f t="shared" si="7"/>
        <v>325.26180555555555</v>
      </c>
      <c r="M130">
        <f t="shared" si="11"/>
        <v>536.2116571957831</v>
      </c>
      <c r="N130">
        <f t="shared" si="13"/>
        <v>111.2011697104947</v>
      </c>
    </row>
    <row r="131" spans="1:14" ht="12.75">
      <c r="A131" t="s">
        <v>107</v>
      </c>
      <c r="B131" s="1">
        <v>36850</v>
      </c>
      <c r="C131" s="2">
        <v>0.2674884259259259</v>
      </c>
      <c r="D131" t="s">
        <v>408</v>
      </c>
      <c r="E131">
        <v>0.678</v>
      </c>
      <c r="F131">
        <v>9.3806</v>
      </c>
      <c r="G131" t="s">
        <v>409</v>
      </c>
      <c r="H131">
        <v>1.673</v>
      </c>
      <c r="I131">
        <v>71.5261</v>
      </c>
      <c r="K131" s="2">
        <v>0.2638888888888889</v>
      </c>
      <c r="L131" s="3">
        <f t="shared" si="7"/>
        <v>325.2638888888889</v>
      </c>
      <c r="M131">
        <f t="shared" si="11"/>
        <v>446.3204705889815</v>
      </c>
      <c r="N131">
        <f t="shared" si="13"/>
        <v>113.58426697636287</v>
      </c>
    </row>
    <row r="132" spans="1:14" ht="12.75">
      <c r="A132" t="s">
        <v>108</v>
      </c>
      <c r="B132" s="1">
        <v>36850</v>
      </c>
      <c r="C132" s="2">
        <v>0.26957175925925925</v>
      </c>
      <c r="D132" t="s">
        <v>408</v>
      </c>
      <c r="E132">
        <v>0.68</v>
      </c>
      <c r="F132">
        <v>10.5642</v>
      </c>
      <c r="G132" t="s">
        <v>409</v>
      </c>
      <c r="H132">
        <v>1.675</v>
      </c>
      <c r="I132">
        <v>67.3484</v>
      </c>
      <c r="K132" s="2">
        <v>0.2659722222222222</v>
      </c>
      <c r="L132" s="3">
        <f t="shared" si="7"/>
        <v>325.2659722222222</v>
      </c>
      <c r="M132">
        <f t="shared" si="11"/>
        <v>502.63508894912036</v>
      </c>
      <c r="N132">
        <f t="shared" si="13"/>
        <v>108.98613957583757</v>
      </c>
    </row>
    <row r="133" spans="1:14" ht="12.75">
      <c r="A133" t="s">
        <v>109</v>
      </c>
      <c r="B133" s="1">
        <v>36850</v>
      </c>
      <c r="C133" s="2">
        <v>0.27165509259259263</v>
      </c>
      <c r="D133" t="s">
        <v>408</v>
      </c>
      <c r="E133">
        <v>0.678</v>
      </c>
      <c r="F133">
        <v>10.2105</v>
      </c>
      <c r="G133" t="s">
        <v>409</v>
      </c>
      <c r="H133">
        <v>1.673</v>
      </c>
      <c r="I133">
        <v>71.0741</v>
      </c>
      <c r="K133" s="2">
        <v>0.26805555555555555</v>
      </c>
      <c r="L133" s="3">
        <f t="shared" si="7"/>
        <v>325.2680555555556</v>
      </c>
      <c r="M133">
        <f t="shared" si="11"/>
        <v>485.80636259394885</v>
      </c>
      <c r="N133">
        <f t="shared" si="13"/>
        <v>113.08677946288958</v>
      </c>
    </row>
    <row r="134" spans="1:14" ht="12.75">
      <c r="A134" t="s">
        <v>110</v>
      </c>
      <c r="B134" s="1">
        <v>36850</v>
      </c>
      <c r="C134" s="2">
        <v>0.27373842592592595</v>
      </c>
      <c r="D134" t="s">
        <v>408</v>
      </c>
      <c r="E134">
        <v>0.676</v>
      </c>
      <c r="F134">
        <v>10.3154</v>
      </c>
      <c r="G134" t="s">
        <v>409</v>
      </c>
      <c r="H134">
        <v>1.673</v>
      </c>
      <c r="I134">
        <v>69.3769</v>
      </c>
      <c r="K134" s="2">
        <v>0.2701388888888889</v>
      </c>
      <c r="L134" s="3">
        <f aca="true" t="shared" si="14" ref="L134:L197">B134-DATE(1999,12,31)+K134</f>
        <v>325.2701388888889</v>
      </c>
      <c r="M134">
        <f t="shared" si="11"/>
        <v>490.79740979399827</v>
      </c>
      <c r="N134">
        <f t="shared" si="13"/>
        <v>111.2187798879628</v>
      </c>
    </row>
    <row r="135" spans="1:14" ht="12.75">
      <c r="A135" t="s">
        <v>111</v>
      </c>
      <c r="B135" s="1">
        <v>36850</v>
      </c>
      <c r="C135" s="2">
        <v>0.2758217592592593</v>
      </c>
      <c r="D135" t="s">
        <v>408</v>
      </c>
      <c r="E135">
        <v>0.678</v>
      </c>
      <c r="F135">
        <v>10.2551</v>
      </c>
      <c r="G135" t="s">
        <v>409</v>
      </c>
      <c r="H135">
        <v>1.671</v>
      </c>
      <c r="I135">
        <v>71.9504</v>
      </c>
      <c r="K135" s="2">
        <v>0.2722222222222222</v>
      </c>
      <c r="L135" s="3">
        <f t="shared" si="14"/>
        <v>325.27222222222224</v>
      </c>
      <c r="M135">
        <f t="shared" si="11"/>
        <v>487.92839028815484</v>
      </c>
      <c r="N135">
        <f t="shared" si="13"/>
        <v>114.05126687009454</v>
      </c>
    </row>
    <row r="136" spans="1:14" ht="12.75">
      <c r="A136" t="s">
        <v>112</v>
      </c>
      <c r="B136" s="1">
        <v>36850</v>
      </c>
      <c r="C136" s="2">
        <v>0.2779050925925926</v>
      </c>
      <c r="D136" t="s">
        <v>408</v>
      </c>
      <c r="E136">
        <v>0.678</v>
      </c>
      <c r="F136">
        <v>10.706</v>
      </c>
      <c r="G136" t="s">
        <v>409</v>
      </c>
      <c r="H136">
        <v>1.668</v>
      </c>
      <c r="I136">
        <v>70.7138</v>
      </c>
      <c r="K136" s="2">
        <v>0.2743055555555555</v>
      </c>
      <c r="L136" s="3">
        <f t="shared" si="14"/>
        <v>325.27430555555554</v>
      </c>
      <c r="M136">
        <f t="shared" si="11"/>
        <v>509.3818048019995</v>
      </c>
      <c r="N136">
        <f t="shared" si="13"/>
        <v>112.6902202790302</v>
      </c>
    </row>
    <row r="137" spans="1:14" ht="12.75">
      <c r="A137" t="s">
        <v>113</v>
      </c>
      <c r="B137" s="1">
        <v>36850</v>
      </c>
      <c r="C137" s="2">
        <v>0.28</v>
      </c>
      <c r="D137" t="s">
        <v>408</v>
      </c>
      <c r="E137">
        <v>0.68</v>
      </c>
      <c r="F137">
        <v>10.4401</v>
      </c>
      <c r="G137" t="s">
        <v>409</v>
      </c>
      <c r="H137">
        <v>1.67</v>
      </c>
      <c r="I137">
        <v>69.9895</v>
      </c>
      <c r="K137" s="2">
        <v>0.27638888888888885</v>
      </c>
      <c r="L137" s="3">
        <f t="shared" si="14"/>
        <v>325.2763888888889</v>
      </c>
      <c r="M137">
        <f t="shared" si="11"/>
        <v>496.7305231004441</v>
      </c>
      <c r="N137">
        <f t="shared" si="13"/>
        <v>111.89302955777197</v>
      </c>
    </row>
    <row r="138" spans="1:14" ht="12.75">
      <c r="A138" t="s">
        <v>114</v>
      </c>
      <c r="B138" s="1">
        <v>36850</v>
      </c>
      <c r="C138" s="2">
        <v>0.2820833333333333</v>
      </c>
      <c r="D138" t="s">
        <v>408</v>
      </c>
      <c r="E138">
        <v>0.683</v>
      </c>
      <c r="F138">
        <v>10.971</v>
      </c>
      <c r="G138" t="s">
        <v>409</v>
      </c>
      <c r="H138">
        <v>1.678</v>
      </c>
      <c r="I138">
        <v>72.9989</v>
      </c>
      <c r="K138" s="2">
        <v>0.27847222222222223</v>
      </c>
      <c r="L138" s="3">
        <f t="shared" si="14"/>
        <v>325.2784722222222</v>
      </c>
      <c r="M138">
        <f t="shared" si="11"/>
        <v>521.9902653169005</v>
      </c>
      <c r="N138">
        <f t="shared" si="13"/>
        <v>115.20528381229974</v>
      </c>
    </row>
    <row r="139" spans="1:14" ht="12.75">
      <c r="A139" t="s">
        <v>115</v>
      </c>
      <c r="B139" s="1">
        <v>36850</v>
      </c>
      <c r="C139" s="2">
        <v>0.2841666666666667</v>
      </c>
      <c r="D139" t="s">
        <v>408</v>
      </c>
      <c r="E139">
        <v>0.68</v>
      </c>
      <c r="F139">
        <v>11.078</v>
      </c>
      <c r="G139" t="s">
        <v>409</v>
      </c>
      <c r="H139">
        <v>1.673</v>
      </c>
      <c r="I139">
        <v>69.1585</v>
      </c>
      <c r="K139" s="2">
        <v>0.28055555555555556</v>
      </c>
      <c r="L139" s="3">
        <f t="shared" si="14"/>
        <v>325.28055555555557</v>
      </c>
      <c r="M139">
        <f t="shared" si="11"/>
        <v>527.0812286191435</v>
      </c>
      <c r="N139">
        <f t="shared" si="13"/>
        <v>110.97840096552352</v>
      </c>
    </row>
    <row r="140" spans="1:14" ht="12.75">
      <c r="A140" t="s">
        <v>116</v>
      </c>
      <c r="B140" s="1">
        <v>36850</v>
      </c>
      <c r="C140" s="2">
        <v>0.28625</v>
      </c>
      <c r="D140" t="s">
        <v>408</v>
      </c>
      <c r="E140">
        <v>0.678</v>
      </c>
      <c r="F140">
        <v>10.4347</v>
      </c>
      <c r="G140" t="s">
        <v>409</v>
      </c>
      <c r="H140">
        <v>1.673</v>
      </c>
      <c r="I140">
        <v>69.3021</v>
      </c>
      <c r="K140" s="2">
        <v>0.2826388888888889</v>
      </c>
      <c r="L140" s="3">
        <f t="shared" si="14"/>
        <v>325.28263888888887</v>
      </c>
      <c r="M140">
        <f t="shared" si="11"/>
        <v>496.4735959805178</v>
      </c>
      <c r="N140">
        <f t="shared" si="13"/>
        <v>111.13645230829951</v>
      </c>
    </row>
    <row r="141" spans="1:14" ht="12.75">
      <c r="A141" t="s">
        <v>117</v>
      </c>
      <c r="B141" s="1">
        <v>36850</v>
      </c>
      <c r="C141" s="2">
        <v>0.28833333333333333</v>
      </c>
      <c r="D141" t="s">
        <v>408</v>
      </c>
      <c r="E141">
        <v>0.68</v>
      </c>
      <c r="F141">
        <v>11.2544</v>
      </c>
      <c r="G141" t="s">
        <v>409</v>
      </c>
      <c r="H141">
        <v>1.675</v>
      </c>
      <c r="I141">
        <v>70.6208</v>
      </c>
      <c r="K141" s="2">
        <v>0.2847222222222222</v>
      </c>
      <c r="L141" s="3">
        <f t="shared" si="14"/>
        <v>325.28472222222223</v>
      </c>
      <c r="M141">
        <f t="shared" si="11"/>
        <v>535.4741812034022</v>
      </c>
      <c r="N141">
        <f t="shared" si="13"/>
        <v>112.58786112249697</v>
      </c>
    </row>
    <row r="142" spans="1:14" ht="12.75">
      <c r="A142" t="s">
        <v>118</v>
      </c>
      <c r="B142" s="1">
        <v>36850</v>
      </c>
      <c r="C142" s="2">
        <v>0.29041666666666666</v>
      </c>
      <c r="D142" t="s">
        <v>408</v>
      </c>
      <c r="E142">
        <v>0.678</v>
      </c>
      <c r="F142">
        <v>10.6193</v>
      </c>
      <c r="G142" t="s">
        <v>409</v>
      </c>
      <c r="H142">
        <v>1.671</v>
      </c>
      <c r="I142">
        <v>71.6153</v>
      </c>
      <c r="K142" s="2">
        <v>0.28680555555555554</v>
      </c>
      <c r="L142" s="3">
        <f t="shared" si="14"/>
        <v>325.28680555555553</v>
      </c>
      <c r="M142">
        <f t="shared" si="11"/>
        <v>505.2566971542942</v>
      </c>
      <c r="N142">
        <f t="shared" si="13"/>
        <v>113.68244371574741</v>
      </c>
    </row>
    <row r="143" spans="1:14" ht="12.75">
      <c r="A143" t="s">
        <v>119</v>
      </c>
      <c r="B143" s="1">
        <v>36850</v>
      </c>
      <c r="C143" s="2">
        <v>0.2925</v>
      </c>
      <c r="D143" t="s">
        <v>408</v>
      </c>
      <c r="E143">
        <v>0.68</v>
      </c>
      <c r="F143">
        <v>10.3507</v>
      </c>
      <c r="G143" t="s">
        <v>409</v>
      </c>
      <c r="H143">
        <v>1.671</v>
      </c>
      <c r="I143">
        <v>69.8297</v>
      </c>
      <c r="K143" s="2">
        <v>0.2888888888888889</v>
      </c>
      <c r="L143" s="3">
        <f t="shared" si="14"/>
        <v>325.2888888888889</v>
      </c>
      <c r="M143">
        <f t="shared" si="11"/>
        <v>492.4769518927756</v>
      </c>
      <c r="N143">
        <f t="shared" si="13"/>
        <v>111.7171479103095</v>
      </c>
    </row>
    <row r="144" spans="1:14" ht="12.75">
      <c r="A144" t="s">
        <v>120</v>
      </c>
      <c r="B144" s="1">
        <v>36850</v>
      </c>
      <c r="C144" s="2">
        <v>0.2945949074074074</v>
      </c>
      <c r="D144" t="s">
        <v>408</v>
      </c>
      <c r="E144">
        <v>0.678</v>
      </c>
      <c r="F144">
        <v>11.533</v>
      </c>
      <c r="G144" t="s">
        <v>409</v>
      </c>
      <c r="H144">
        <v>1.671</v>
      </c>
      <c r="I144">
        <v>71.2369</v>
      </c>
      <c r="K144" s="2">
        <v>0.29097222222222224</v>
      </c>
      <c r="L144" s="3">
        <f t="shared" si="14"/>
        <v>325.2909722222222</v>
      </c>
      <c r="M144">
        <f t="shared" si="11"/>
        <v>548.7297174277471</v>
      </c>
      <c r="N144">
        <f t="shared" si="13"/>
        <v>113.2659630186273</v>
      </c>
    </row>
    <row r="145" spans="1:14" ht="12.75">
      <c r="A145" t="s">
        <v>416</v>
      </c>
      <c r="B145" s="1">
        <v>36850</v>
      </c>
      <c r="C145">
        <f>AVERAGE(C144,C146)</f>
        <v>0.29667824074074073</v>
      </c>
      <c r="D145" t="s">
        <v>408</v>
      </c>
      <c r="E145" t="s">
        <v>416</v>
      </c>
      <c r="F145" t="s">
        <v>416</v>
      </c>
      <c r="G145" t="s">
        <v>409</v>
      </c>
      <c r="H145" t="s">
        <v>416</v>
      </c>
      <c r="I145" t="s">
        <v>416</v>
      </c>
      <c r="K145" s="2">
        <v>0.29305555555555557</v>
      </c>
      <c r="L145" s="3">
        <f t="shared" si="14"/>
        <v>325.29305555555555</v>
      </c>
      <c r="M145" t="s">
        <v>416</v>
      </c>
      <c r="N145" t="s">
        <v>416</v>
      </c>
    </row>
    <row r="146" spans="1:14" ht="12.75">
      <c r="A146" t="s">
        <v>121</v>
      </c>
      <c r="B146" s="1">
        <v>36850</v>
      </c>
      <c r="C146" s="2">
        <v>0.29876157407407405</v>
      </c>
      <c r="D146" t="s">
        <v>408</v>
      </c>
      <c r="E146">
        <v>0.678</v>
      </c>
      <c r="F146">
        <v>10.4704</v>
      </c>
      <c r="G146" t="s">
        <v>409</v>
      </c>
      <c r="H146">
        <v>1.671</v>
      </c>
      <c r="I146">
        <v>68.3799</v>
      </c>
      <c r="K146" s="2">
        <v>0.2951388888888889</v>
      </c>
      <c r="L146" s="3">
        <f t="shared" si="14"/>
        <v>325.2951388888889</v>
      </c>
      <c r="M146">
        <f t="shared" si="11"/>
        <v>498.1721697178083</v>
      </c>
      <c r="N146">
        <f>(277-103)/(-62+(AVERAGE($P$207,$P$47)))*I146+277-((277-103)/(-62+(AVERAGE($P$207,$P$47)))*220)</f>
        <v>110.121445704483</v>
      </c>
    </row>
    <row r="147" spans="1:14" ht="12.75">
      <c r="A147" t="s">
        <v>416</v>
      </c>
      <c r="B147" s="1">
        <v>36850</v>
      </c>
      <c r="C147">
        <f>AVERAGE(C146,C148)</f>
        <v>0.3008449074074074</v>
      </c>
      <c r="D147" t="s">
        <v>408</v>
      </c>
      <c r="E147" t="s">
        <v>416</v>
      </c>
      <c r="F147" t="s">
        <v>416</v>
      </c>
      <c r="G147" t="s">
        <v>409</v>
      </c>
      <c r="H147" t="s">
        <v>416</v>
      </c>
      <c r="I147" t="s">
        <v>416</v>
      </c>
      <c r="K147" s="2">
        <v>0.2972222222222222</v>
      </c>
      <c r="L147" s="3">
        <f t="shared" si="14"/>
        <v>325.2972222222222</v>
      </c>
      <c r="M147" t="s">
        <v>416</v>
      </c>
      <c r="N147" t="s">
        <v>416</v>
      </c>
    </row>
    <row r="148" spans="1:14" ht="12.75">
      <c r="A148" t="s">
        <v>122</v>
      </c>
      <c r="B148" s="1">
        <v>36850</v>
      </c>
      <c r="C148" s="2">
        <v>0.3029282407407407</v>
      </c>
      <c r="D148" t="s">
        <v>408</v>
      </c>
      <c r="E148">
        <v>0.678</v>
      </c>
      <c r="F148">
        <v>10.21</v>
      </c>
      <c r="G148" t="s">
        <v>409</v>
      </c>
      <c r="H148">
        <v>1.671</v>
      </c>
      <c r="I148">
        <v>69.482</v>
      </c>
      <c r="K148" s="2">
        <v>0.29930555555555555</v>
      </c>
      <c r="L148" s="3">
        <f t="shared" si="14"/>
        <v>325.2993055555556</v>
      </c>
      <c r="M148">
        <f t="shared" si="11"/>
        <v>485.7825730458075</v>
      </c>
      <c r="N148">
        <f aca="true" t="shared" si="15" ref="N148:N154">(277-103)/(-62+(AVERAGE($P$207,$P$47)))*I148+277-((277-103)/(-62+(AVERAGE($P$207,$P$47)))*220)</f>
        <v>111.33445674120628</v>
      </c>
    </row>
    <row r="149" spans="1:14" ht="12.75">
      <c r="A149" t="s">
        <v>123</v>
      </c>
      <c r="B149" s="1">
        <v>36850</v>
      </c>
      <c r="C149" s="2">
        <v>0.3050115740740741</v>
      </c>
      <c r="D149" t="s">
        <v>408</v>
      </c>
      <c r="E149">
        <v>0.678</v>
      </c>
      <c r="F149">
        <v>11.0039</v>
      </c>
      <c r="G149" t="s">
        <v>409</v>
      </c>
      <c r="H149">
        <v>1.668</v>
      </c>
      <c r="I149">
        <v>69.6865</v>
      </c>
      <c r="K149" s="2">
        <v>0.3013888888888889</v>
      </c>
      <c r="L149" s="3">
        <f t="shared" si="14"/>
        <v>325.3013888888889</v>
      </c>
      <c r="M149">
        <f t="shared" si="11"/>
        <v>523.5556175845995</v>
      </c>
      <c r="N149">
        <f t="shared" si="15"/>
        <v>111.55953682197014</v>
      </c>
    </row>
    <row r="150" spans="1:14" ht="12.75">
      <c r="A150" t="s">
        <v>124</v>
      </c>
      <c r="B150" s="1">
        <v>36850</v>
      </c>
      <c r="C150" s="2">
        <v>0.3071064814814815</v>
      </c>
      <c r="D150" t="s">
        <v>408</v>
      </c>
      <c r="E150">
        <v>0.678</v>
      </c>
      <c r="F150">
        <v>11.3765</v>
      </c>
      <c r="G150" t="s">
        <v>409</v>
      </c>
      <c r="H150">
        <v>1.671</v>
      </c>
      <c r="I150">
        <v>73.9785</v>
      </c>
      <c r="K150" s="2">
        <v>0.3034722222222222</v>
      </c>
      <c r="L150" s="3">
        <f t="shared" si="14"/>
        <v>325.30347222222224</v>
      </c>
      <c r="M150">
        <f t="shared" si="11"/>
        <v>541.2835888595131</v>
      </c>
      <c r="N150">
        <f t="shared" si="15"/>
        <v>116.28346692778302</v>
      </c>
    </row>
    <row r="151" spans="1:14" ht="12.75">
      <c r="A151" t="s">
        <v>125</v>
      </c>
      <c r="B151" s="1">
        <v>36850</v>
      </c>
      <c r="C151" s="2">
        <v>0.30918981481481483</v>
      </c>
      <c r="D151" t="s">
        <v>408</v>
      </c>
      <c r="E151">
        <v>0.678</v>
      </c>
      <c r="F151">
        <v>10.055</v>
      </c>
      <c r="G151" t="s">
        <v>409</v>
      </c>
      <c r="H151">
        <v>1.671</v>
      </c>
      <c r="I151">
        <v>69.3121</v>
      </c>
      <c r="K151" s="2">
        <v>0.3055555555555555</v>
      </c>
      <c r="L151" s="3">
        <f t="shared" si="14"/>
        <v>325.30555555555554</v>
      </c>
      <c r="M151">
        <f t="shared" si="11"/>
        <v>478.4078131219975</v>
      </c>
      <c r="N151">
        <f t="shared" si="15"/>
        <v>111.14745866921709</v>
      </c>
    </row>
    <row r="152" spans="1:14" ht="12.75">
      <c r="A152" t="s">
        <v>126</v>
      </c>
      <c r="B152" s="1">
        <v>36850</v>
      </c>
      <c r="C152" s="2">
        <v>0.31127314814814816</v>
      </c>
      <c r="D152" t="s">
        <v>408</v>
      </c>
      <c r="E152">
        <v>0.68</v>
      </c>
      <c r="F152">
        <v>10.5016</v>
      </c>
      <c r="G152" t="s">
        <v>409</v>
      </c>
      <c r="H152">
        <v>1.673</v>
      </c>
      <c r="I152">
        <v>69.1003</v>
      </c>
      <c r="K152" s="2">
        <v>0.3076388888888889</v>
      </c>
      <c r="L152" s="3">
        <f t="shared" si="14"/>
        <v>325.3076388888889</v>
      </c>
      <c r="M152">
        <f t="shared" si="11"/>
        <v>499.65663752182684</v>
      </c>
      <c r="N152">
        <f t="shared" si="15"/>
        <v>110.91434394498333</v>
      </c>
    </row>
    <row r="153" spans="1:14" ht="12.75">
      <c r="A153" t="s">
        <v>127</v>
      </c>
      <c r="B153" s="1">
        <v>36850</v>
      </c>
      <c r="C153" s="2">
        <v>0.3133564814814815</v>
      </c>
      <c r="D153" t="s">
        <v>408</v>
      </c>
      <c r="E153">
        <v>0.678</v>
      </c>
      <c r="F153">
        <v>11.6004</v>
      </c>
      <c r="G153" t="s">
        <v>409</v>
      </c>
      <c r="H153">
        <v>1.671</v>
      </c>
      <c r="I153">
        <v>69.0694</v>
      </c>
      <c r="K153" s="2">
        <v>0.30972222222222223</v>
      </c>
      <c r="L153" s="3">
        <f t="shared" si="14"/>
        <v>325.3097222222222</v>
      </c>
      <c r="M153">
        <f t="shared" si="11"/>
        <v>551.9365485171974</v>
      </c>
      <c r="N153">
        <f t="shared" si="15"/>
        <v>110.88033428974813</v>
      </c>
    </row>
    <row r="154" spans="1:14" ht="12.75">
      <c r="A154" t="s">
        <v>128</v>
      </c>
      <c r="B154" s="1">
        <v>36850</v>
      </c>
      <c r="C154" s="2">
        <v>0.3154398148148148</v>
      </c>
      <c r="D154" t="s">
        <v>408</v>
      </c>
      <c r="E154">
        <v>0.678</v>
      </c>
      <c r="F154">
        <v>10.0826</v>
      </c>
      <c r="G154" t="s">
        <v>409</v>
      </c>
      <c r="H154">
        <v>1.673</v>
      </c>
      <c r="I154">
        <v>71.1648</v>
      </c>
      <c r="K154" s="2">
        <v>0.31180555555555556</v>
      </c>
      <c r="L154" s="3">
        <f t="shared" si="14"/>
        <v>325.31180555555557</v>
      </c>
      <c r="M154">
        <f t="shared" si="11"/>
        <v>479.7209961793984</v>
      </c>
      <c r="N154">
        <f t="shared" si="15"/>
        <v>113.18660715641175</v>
      </c>
    </row>
    <row r="155" spans="1:14" ht="12.75">
      <c r="A155" t="s">
        <v>416</v>
      </c>
      <c r="B155" s="1">
        <v>36850</v>
      </c>
      <c r="C155">
        <f>AVERAGE(C154,C158)</f>
        <v>0.31961226851851854</v>
      </c>
      <c r="D155" t="s">
        <v>408</v>
      </c>
      <c r="E155" t="s">
        <v>416</v>
      </c>
      <c r="F155" t="s">
        <v>416</v>
      </c>
      <c r="G155" t="s">
        <v>409</v>
      </c>
      <c r="H155" t="s">
        <v>416</v>
      </c>
      <c r="I155" t="s">
        <v>416</v>
      </c>
      <c r="K155" s="2">
        <v>0.3138888888888889</v>
      </c>
      <c r="L155" s="3">
        <f t="shared" si="14"/>
        <v>325.31388888888887</v>
      </c>
      <c r="M155" t="s">
        <v>416</v>
      </c>
      <c r="N155" t="s">
        <v>416</v>
      </c>
    </row>
    <row r="156" spans="1:14" ht="12.75">
      <c r="A156" t="s">
        <v>416</v>
      </c>
      <c r="B156" s="1">
        <v>36850</v>
      </c>
      <c r="C156">
        <f>AVERAGE(C155,C158)</f>
        <v>0.3216984953703704</v>
      </c>
      <c r="D156" t="s">
        <v>408</v>
      </c>
      <c r="E156" t="s">
        <v>416</v>
      </c>
      <c r="F156" t="s">
        <v>416</v>
      </c>
      <c r="G156" t="s">
        <v>409</v>
      </c>
      <c r="H156" t="s">
        <v>416</v>
      </c>
      <c r="I156" t="s">
        <v>416</v>
      </c>
      <c r="K156" s="2">
        <v>0.3159722222222222</v>
      </c>
      <c r="L156" s="3">
        <f t="shared" si="14"/>
        <v>325.31597222222223</v>
      </c>
      <c r="M156" t="s">
        <v>416</v>
      </c>
      <c r="N156" t="s">
        <v>416</v>
      </c>
    </row>
    <row r="157" spans="1:14" ht="12.75">
      <c r="A157" t="s">
        <v>416</v>
      </c>
      <c r="B157" s="1">
        <v>36850</v>
      </c>
      <c r="C157">
        <f>AVERAGE(C156,C158)</f>
        <v>0.3227416087962963</v>
      </c>
      <c r="D157" t="s">
        <v>408</v>
      </c>
      <c r="E157" t="s">
        <v>416</v>
      </c>
      <c r="F157" t="s">
        <v>416</v>
      </c>
      <c r="G157" t="s">
        <v>409</v>
      </c>
      <c r="H157" t="s">
        <v>416</v>
      </c>
      <c r="I157" t="s">
        <v>416</v>
      </c>
      <c r="K157" s="2">
        <v>0.31805555555555554</v>
      </c>
      <c r="L157" s="3">
        <f t="shared" si="14"/>
        <v>325.31805555555553</v>
      </c>
      <c r="M157" t="s">
        <v>416</v>
      </c>
      <c r="N157" t="s">
        <v>416</v>
      </c>
    </row>
    <row r="158" spans="1:14" ht="12.75">
      <c r="A158" t="s">
        <v>129</v>
      </c>
      <c r="B158" s="1">
        <v>36850</v>
      </c>
      <c r="C158" s="2">
        <v>0.3237847222222222</v>
      </c>
      <c r="D158" t="s">
        <v>408</v>
      </c>
      <c r="E158">
        <v>0.678</v>
      </c>
      <c r="F158">
        <v>10.2051</v>
      </c>
      <c r="G158" t="s">
        <v>409</v>
      </c>
      <c r="H158">
        <v>1.67</v>
      </c>
      <c r="I158">
        <v>72.394</v>
      </c>
      <c r="K158" s="2">
        <v>0.3201388888888889</v>
      </c>
      <c r="L158" s="3">
        <f t="shared" si="14"/>
        <v>325.3201388888889</v>
      </c>
      <c r="M158">
        <f t="shared" si="11"/>
        <v>485.5494354740226</v>
      </c>
      <c r="N158">
        <f>(277-103)/(-62+(AVERAGE($P$207,$P$47)))*I158+277-((277-103)/(-62+(AVERAGE($P$207,$P$47)))*220)</f>
        <v>114.53950904039709</v>
      </c>
    </row>
    <row r="159" spans="1:14" ht="12.75">
      <c r="A159" t="s">
        <v>130</v>
      </c>
      <c r="B159" s="1">
        <v>36850</v>
      </c>
      <c r="C159" s="2">
        <v>0.3259259259259259</v>
      </c>
      <c r="D159" t="s">
        <v>408</v>
      </c>
      <c r="E159">
        <v>0.678</v>
      </c>
      <c r="F159">
        <v>10.2325</v>
      </c>
      <c r="G159" t="s">
        <v>409</v>
      </c>
      <c r="H159">
        <v>1.67</v>
      </c>
      <c r="I159">
        <v>71.8385</v>
      </c>
      <c r="K159" s="2">
        <v>0.32222222222222224</v>
      </c>
      <c r="L159" s="3">
        <f t="shared" si="14"/>
        <v>325.3222222222222</v>
      </c>
      <c r="M159">
        <f t="shared" si="11"/>
        <v>486.853102712167</v>
      </c>
      <c r="N159">
        <f>(277-103)/(-62+(AVERAGE($P$207,$P$47)))*I159+277-((277-103)/(-62+(AVERAGE($P$207,$P$47)))*220)</f>
        <v>113.92810569142716</v>
      </c>
    </row>
    <row r="160" spans="1:14" ht="12.75">
      <c r="A160" t="s">
        <v>416</v>
      </c>
      <c r="B160" s="1">
        <v>36850</v>
      </c>
      <c r="C160">
        <f>AVERAGE(C159,C162)</f>
        <v>0.32902199074074073</v>
      </c>
      <c r="D160" t="s">
        <v>408</v>
      </c>
      <c r="E160" t="s">
        <v>416</v>
      </c>
      <c r="F160" t="s">
        <v>416</v>
      </c>
      <c r="G160" t="s">
        <v>409</v>
      </c>
      <c r="H160" t="s">
        <v>416</v>
      </c>
      <c r="I160" t="s">
        <v>416</v>
      </c>
      <c r="K160" s="2">
        <v>0.32430555555555557</v>
      </c>
      <c r="L160" s="3">
        <f t="shared" si="14"/>
        <v>325.32430555555555</v>
      </c>
      <c r="M160" t="s">
        <v>416</v>
      </c>
      <c r="N160" t="s">
        <v>416</v>
      </c>
    </row>
    <row r="161" spans="1:14" ht="12.75">
      <c r="A161" t="s">
        <v>416</v>
      </c>
      <c r="B161" s="1">
        <v>36850</v>
      </c>
      <c r="C161">
        <f>AVERAGE(C160,C162)</f>
        <v>0.33057002314814815</v>
      </c>
      <c r="D161" t="s">
        <v>408</v>
      </c>
      <c r="E161" t="s">
        <v>416</v>
      </c>
      <c r="F161" t="s">
        <v>416</v>
      </c>
      <c r="G161" t="s">
        <v>409</v>
      </c>
      <c r="H161" t="s">
        <v>416</v>
      </c>
      <c r="I161" t="s">
        <v>416</v>
      </c>
      <c r="K161" s="2">
        <v>0.3263888888888889</v>
      </c>
      <c r="L161" s="3">
        <f t="shared" si="14"/>
        <v>325.3263888888889</v>
      </c>
      <c r="M161" t="s">
        <v>416</v>
      </c>
      <c r="N161" t="s">
        <v>416</v>
      </c>
    </row>
    <row r="162" spans="1:14" ht="12.75">
      <c r="A162" t="s">
        <v>131</v>
      </c>
      <c r="B162" s="1">
        <v>36850</v>
      </c>
      <c r="C162" s="2">
        <v>0.33211805555555557</v>
      </c>
      <c r="D162" t="s">
        <v>408</v>
      </c>
      <c r="E162">
        <v>0.68</v>
      </c>
      <c r="F162">
        <v>10.3506</v>
      </c>
      <c r="G162" t="s">
        <v>409</v>
      </c>
      <c r="H162">
        <v>1.673</v>
      </c>
      <c r="I162">
        <v>70.4802</v>
      </c>
      <c r="K162" s="2">
        <v>0.3284722222222222</v>
      </c>
      <c r="L162" s="3">
        <f t="shared" si="14"/>
        <v>325.3284722222222</v>
      </c>
      <c r="M162">
        <f t="shared" si="11"/>
        <v>492.47219398314746</v>
      </c>
      <c r="N162">
        <f>(277-103)/(-62+(AVERAGE($P$207,$P$47)))*I162+277-((277-103)/(-62+(AVERAGE($P$207,$P$47)))*220)</f>
        <v>112.43311168799619</v>
      </c>
    </row>
    <row r="163" spans="1:14" ht="12.75">
      <c r="A163" t="s">
        <v>132</v>
      </c>
      <c r="B163" s="1">
        <v>36850</v>
      </c>
      <c r="C163" s="2">
        <v>0.33421296296296293</v>
      </c>
      <c r="D163" t="s">
        <v>408</v>
      </c>
      <c r="E163">
        <v>0.678</v>
      </c>
      <c r="F163">
        <v>10.789</v>
      </c>
      <c r="G163" t="s">
        <v>409</v>
      </c>
      <c r="H163">
        <v>1.673</v>
      </c>
      <c r="I163">
        <v>69.1049</v>
      </c>
      <c r="K163" s="2">
        <v>0.33055555555555555</v>
      </c>
      <c r="L163" s="3">
        <f t="shared" si="14"/>
        <v>325.3305555555556</v>
      </c>
      <c r="M163">
        <f t="shared" si="11"/>
        <v>513.3308697934591</v>
      </c>
      <c r="N163">
        <f>(277-103)/(-62+(AVERAGE($P$207,$P$47)))*I163+277-((277-103)/(-62+(AVERAGE($P$207,$P$47)))*220)</f>
        <v>110.91940687100544</v>
      </c>
    </row>
    <row r="164" spans="1:14" ht="12.75">
      <c r="A164" t="s">
        <v>416</v>
      </c>
      <c r="B164" s="1">
        <v>36850</v>
      </c>
      <c r="C164">
        <f>AVERAGE(C163,C166)</f>
        <v>0.3373379629629629</v>
      </c>
      <c r="D164" t="s">
        <v>408</v>
      </c>
      <c r="E164" t="s">
        <v>416</v>
      </c>
      <c r="F164" t="s">
        <v>416</v>
      </c>
      <c r="G164" t="s">
        <v>409</v>
      </c>
      <c r="H164" t="s">
        <v>416</v>
      </c>
      <c r="I164" t="s">
        <v>416</v>
      </c>
      <c r="K164" s="2">
        <v>0.3326388888888889</v>
      </c>
      <c r="L164" s="3">
        <f t="shared" si="14"/>
        <v>325.3326388888889</v>
      </c>
      <c r="M164" t="s">
        <v>416</v>
      </c>
      <c r="N164" t="s">
        <v>416</v>
      </c>
    </row>
    <row r="165" spans="1:14" ht="12.75">
      <c r="A165" t="s">
        <v>416</v>
      </c>
      <c r="B165" s="1">
        <v>36850</v>
      </c>
      <c r="C165">
        <f>AVERAGE(C164,C166)</f>
        <v>0.33890046296296295</v>
      </c>
      <c r="D165" t="s">
        <v>408</v>
      </c>
      <c r="E165" t="s">
        <v>416</v>
      </c>
      <c r="F165" t="s">
        <v>416</v>
      </c>
      <c r="G165" t="s">
        <v>409</v>
      </c>
      <c r="H165" t="s">
        <v>416</v>
      </c>
      <c r="I165" t="s">
        <v>416</v>
      </c>
      <c r="K165" s="2">
        <v>0.334722222222222</v>
      </c>
      <c r="L165" s="3">
        <f t="shared" si="14"/>
        <v>325.33472222222224</v>
      </c>
      <c r="M165" t="s">
        <v>416</v>
      </c>
      <c r="N165" t="s">
        <v>416</v>
      </c>
    </row>
    <row r="166" spans="1:14" ht="12.75">
      <c r="A166" t="s">
        <v>133</v>
      </c>
      <c r="B166" s="1">
        <v>36850</v>
      </c>
      <c r="C166" s="2">
        <v>0.34046296296296297</v>
      </c>
      <c r="D166" t="s">
        <v>408</v>
      </c>
      <c r="E166">
        <v>0.68</v>
      </c>
      <c r="F166">
        <v>11.2425</v>
      </c>
      <c r="G166" t="s">
        <v>409</v>
      </c>
      <c r="H166">
        <v>1.671</v>
      </c>
      <c r="I166">
        <v>70.1596</v>
      </c>
      <c r="K166" s="2">
        <v>0.336805555555556</v>
      </c>
      <c r="L166" s="3">
        <f t="shared" si="14"/>
        <v>325.33680555555554</v>
      </c>
      <c r="M166">
        <f t="shared" si="11"/>
        <v>534.9079899576386</v>
      </c>
      <c r="N166">
        <f aca="true" t="shared" si="16" ref="N166:N181">(277-103)/(-62+(AVERAGE($P$207,$P$47)))*I166+277-((277-103)/(-62+(AVERAGE($P$207,$P$47)))*220)</f>
        <v>112.08024775697953</v>
      </c>
    </row>
    <row r="167" spans="1:14" ht="12.75">
      <c r="A167" t="s">
        <v>134</v>
      </c>
      <c r="B167" s="1">
        <v>36850</v>
      </c>
      <c r="C167" s="2">
        <v>0.34254629629629635</v>
      </c>
      <c r="D167" t="s">
        <v>408</v>
      </c>
      <c r="E167">
        <v>0.678</v>
      </c>
      <c r="F167">
        <v>11.4452</v>
      </c>
      <c r="G167" t="s">
        <v>409</v>
      </c>
      <c r="H167">
        <v>1.671</v>
      </c>
      <c r="I167">
        <v>70.8492</v>
      </c>
      <c r="K167" s="2">
        <v>0.338888888888889</v>
      </c>
      <c r="L167" s="3">
        <f t="shared" si="14"/>
        <v>325.3388888888889</v>
      </c>
      <c r="M167">
        <f t="shared" si="11"/>
        <v>544.5522727741309</v>
      </c>
      <c r="N167">
        <f t="shared" si="16"/>
        <v>112.83924640585383</v>
      </c>
    </row>
    <row r="168" spans="1:14" ht="12.75">
      <c r="A168" t="s">
        <v>135</v>
      </c>
      <c r="B168" s="1">
        <v>36850</v>
      </c>
      <c r="C168" s="2">
        <v>0.3446296296296296</v>
      </c>
      <c r="D168" t="s">
        <v>408</v>
      </c>
      <c r="E168">
        <v>0.678</v>
      </c>
      <c r="F168">
        <v>10.6099</v>
      </c>
      <c r="G168" t="s">
        <v>409</v>
      </c>
      <c r="H168">
        <v>1.67</v>
      </c>
      <c r="I168">
        <v>70.8037</v>
      </c>
      <c r="K168" s="2">
        <v>0.340972222222222</v>
      </c>
      <c r="L168" s="3">
        <f t="shared" si="14"/>
        <v>325.3409722222222</v>
      </c>
      <c r="M168">
        <f t="shared" si="11"/>
        <v>504.8094536492373</v>
      </c>
      <c r="N168">
        <f t="shared" si="16"/>
        <v>112.78916746367895</v>
      </c>
    </row>
    <row r="169" spans="1:14" ht="12.75">
      <c r="A169" t="s">
        <v>136</v>
      </c>
      <c r="B169" s="1">
        <v>36850</v>
      </c>
      <c r="C169" s="2">
        <v>0.346712962962963</v>
      </c>
      <c r="D169" t="s">
        <v>408</v>
      </c>
      <c r="E169">
        <v>0.68</v>
      </c>
      <c r="F169">
        <v>10.2083</v>
      </c>
      <c r="G169" t="s">
        <v>409</v>
      </c>
      <c r="H169">
        <v>1.671</v>
      </c>
      <c r="I169">
        <v>73.5255</v>
      </c>
      <c r="K169" s="2">
        <v>0.343055555555556</v>
      </c>
      <c r="L169" s="3">
        <f t="shared" si="14"/>
        <v>325.34305555555557</v>
      </c>
      <c r="M169">
        <f t="shared" si="11"/>
        <v>485.70168858212696</v>
      </c>
      <c r="N169">
        <f t="shared" si="16"/>
        <v>115.784878778218</v>
      </c>
    </row>
    <row r="170" spans="1:14" ht="12.75">
      <c r="A170" t="s">
        <v>137</v>
      </c>
      <c r="B170" s="1">
        <v>36850</v>
      </c>
      <c r="C170" s="2">
        <v>0.34879629629629627</v>
      </c>
      <c r="D170" t="s">
        <v>408</v>
      </c>
      <c r="E170">
        <v>0.68</v>
      </c>
      <c r="F170">
        <v>10.4283</v>
      </c>
      <c r="G170" t="s">
        <v>409</v>
      </c>
      <c r="H170">
        <v>1.671</v>
      </c>
      <c r="I170">
        <v>70.9486</v>
      </c>
      <c r="K170" s="2">
        <v>0.345138888888889</v>
      </c>
      <c r="L170" s="3">
        <f t="shared" si="14"/>
        <v>325.34513888888887</v>
      </c>
      <c r="M170">
        <f t="shared" si="11"/>
        <v>496.1690897643089</v>
      </c>
      <c r="N170">
        <f t="shared" si="16"/>
        <v>112.94864963337432</v>
      </c>
    </row>
    <row r="171" spans="1:14" ht="12.75">
      <c r="A171" t="s">
        <v>138</v>
      </c>
      <c r="B171" s="1">
        <v>36850</v>
      </c>
      <c r="C171" s="2">
        <v>0.3508912037037037</v>
      </c>
      <c r="D171" t="s">
        <v>408</v>
      </c>
      <c r="E171">
        <v>0.68</v>
      </c>
      <c r="F171">
        <v>11.7728</v>
      </c>
      <c r="G171" t="s">
        <v>409</v>
      </c>
      <c r="H171">
        <v>1.671</v>
      </c>
      <c r="I171">
        <v>69.7985</v>
      </c>
      <c r="K171" s="2">
        <v>0.347222222222222</v>
      </c>
      <c r="L171" s="3">
        <f t="shared" si="14"/>
        <v>325.34722222222223</v>
      </c>
      <c r="M171">
        <f t="shared" si="11"/>
        <v>560.1391847163254</v>
      </c>
      <c r="N171">
        <f t="shared" si="16"/>
        <v>111.68280806424673</v>
      </c>
    </row>
    <row r="172" spans="1:14" ht="12.75">
      <c r="A172" t="s">
        <v>139</v>
      </c>
      <c r="B172" s="1">
        <v>36850</v>
      </c>
      <c r="C172" s="2">
        <v>0.3530324074074074</v>
      </c>
      <c r="D172" t="s">
        <v>408</v>
      </c>
      <c r="E172">
        <v>0.68</v>
      </c>
      <c r="F172">
        <v>10.3461</v>
      </c>
      <c r="G172" t="s">
        <v>409</v>
      </c>
      <c r="H172">
        <v>1.671</v>
      </c>
      <c r="I172">
        <v>75.3361</v>
      </c>
      <c r="K172" s="2">
        <v>0.349305555555555</v>
      </c>
      <c r="L172" s="3">
        <f t="shared" si="14"/>
        <v>325.34930555555553</v>
      </c>
      <c r="M172">
        <f t="shared" si="11"/>
        <v>492.25808804987554</v>
      </c>
      <c r="N172">
        <f t="shared" si="16"/>
        <v>117.77769048594979</v>
      </c>
    </row>
    <row r="173" spans="1:14" ht="12.75">
      <c r="A173" t="s">
        <v>140</v>
      </c>
      <c r="B173" s="1">
        <v>36850</v>
      </c>
      <c r="C173" s="2">
        <v>0.3550578703703704</v>
      </c>
      <c r="D173" t="s">
        <v>408</v>
      </c>
      <c r="E173">
        <v>0.68</v>
      </c>
      <c r="F173">
        <v>10.4101</v>
      </c>
      <c r="G173" t="s">
        <v>409</v>
      </c>
      <c r="H173">
        <v>1.671</v>
      </c>
      <c r="I173">
        <v>74.3287</v>
      </c>
      <c r="K173" s="2">
        <v>0.351388888888889</v>
      </c>
      <c r="L173" s="3">
        <f t="shared" si="14"/>
        <v>325.3513888888889</v>
      </c>
      <c r="M173">
        <f t="shared" si="11"/>
        <v>495.3031502119648</v>
      </c>
      <c r="N173">
        <f t="shared" si="16"/>
        <v>116.66890968711567</v>
      </c>
    </row>
    <row r="174" spans="1:14" ht="12.75">
      <c r="A174" t="s">
        <v>141</v>
      </c>
      <c r="B174" s="1">
        <v>36850</v>
      </c>
      <c r="C174" s="2">
        <v>0.35714120370370367</v>
      </c>
      <c r="D174" t="s">
        <v>408</v>
      </c>
      <c r="E174">
        <v>0.68</v>
      </c>
      <c r="F174">
        <v>11.2918</v>
      </c>
      <c r="G174" t="s">
        <v>409</v>
      </c>
      <c r="H174">
        <v>1.675</v>
      </c>
      <c r="I174">
        <v>71.8728</v>
      </c>
      <c r="K174" s="2">
        <v>0.353472222222222</v>
      </c>
      <c r="L174" s="3">
        <f t="shared" si="14"/>
        <v>325.3534722222222</v>
      </c>
      <c r="M174">
        <f t="shared" si="11"/>
        <v>537.2536394043732</v>
      </c>
      <c r="N174">
        <f t="shared" si="16"/>
        <v>113.96585750937436</v>
      </c>
    </row>
    <row r="175" spans="1:14" ht="12.75">
      <c r="A175" t="s">
        <v>142</v>
      </c>
      <c r="B175" s="1">
        <v>36850</v>
      </c>
      <c r="C175" s="2">
        <v>0.35922453703703705</v>
      </c>
      <c r="D175" t="s">
        <v>408</v>
      </c>
      <c r="E175">
        <v>0.68</v>
      </c>
      <c r="F175">
        <v>11.0049</v>
      </c>
      <c r="G175" t="s">
        <v>409</v>
      </c>
      <c r="H175">
        <v>1.675</v>
      </c>
      <c r="I175">
        <v>73.3493</v>
      </c>
      <c r="K175" s="2">
        <v>0.355555555555555</v>
      </c>
      <c r="L175" s="3">
        <f t="shared" si="14"/>
        <v>325.35555555555555</v>
      </c>
      <c r="M175">
        <f t="shared" si="11"/>
        <v>523.6031966808822</v>
      </c>
      <c r="N175">
        <f t="shared" si="16"/>
        <v>115.59094669885076</v>
      </c>
    </row>
    <row r="176" spans="1:14" ht="12.75">
      <c r="A176" t="s">
        <v>143</v>
      </c>
      <c r="B176" s="1">
        <v>36850</v>
      </c>
      <c r="C176" s="2">
        <v>0.3613078703703703</v>
      </c>
      <c r="D176" t="s">
        <v>408</v>
      </c>
      <c r="E176">
        <v>0.68</v>
      </c>
      <c r="F176">
        <v>10.1062</v>
      </c>
      <c r="G176" t="s">
        <v>409</v>
      </c>
      <c r="H176">
        <v>1.675</v>
      </c>
      <c r="I176">
        <v>70.7102</v>
      </c>
      <c r="K176" s="2">
        <v>0.357638888888889</v>
      </c>
      <c r="L176" s="3">
        <f t="shared" si="14"/>
        <v>325.3576388888889</v>
      </c>
      <c r="M176">
        <f t="shared" si="11"/>
        <v>480.84386285166886</v>
      </c>
      <c r="N176">
        <f t="shared" si="16"/>
        <v>112.68625798909989</v>
      </c>
    </row>
    <row r="177" spans="1:14" ht="12.75">
      <c r="A177" t="s">
        <v>144</v>
      </c>
      <c r="B177" s="1">
        <v>36850</v>
      </c>
      <c r="C177" s="2">
        <v>0.3633912037037037</v>
      </c>
      <c r="D177" t="s">
        <v>408</v>
      </c>
      <c r="E177">
        <v>0.678</v>
      </c>
      <c r="F177">
        <v>12.1271</v>
      </c>
      <c r="G177" t="s">
        <v>409</v>
      </c>
      <c r="H177">
        <v>1.675</v>
      </c>
      <c r="I177">
        <v>69.1623</v>
      </c>
      <c r="K177" s="2">
        <v>0.359722222222222</v>
      </c>
      <c r="L177" s="3">
        <f t="shared" si="14"/>
        <v>325.3597222222222</v>
      </c>
      <c r="M177">
        <f t="shared" si="11"/>
        <v>576.9964585292666</v>
      </c>
      <c r="N177">
        <f t="shared" si="16"/>
        <v>110.98258338267215</v>
      </c>
    </row>
    <row r="178" spans="1:14" ht="12.75">
      <c r="A178" t="s">
        <v>145</v>
      </c>
      <c r="B178" s="1">
        <v>36850</v>
      </c>
      <c r="C178" s="2">
        <v>0.3654861111111111</v>
      </c>
      <c r="D178" t="s">
        <v>408</v>
      </c>
      <c r="E178">
        <v>0.68</v>
      </c>
      <c r="F178">
        <v>10.4803</v>
      </c>
      <c r="G178" t="s">
        <v>409</v>
      </c>
      <c r="H178">
        <v>1.676</v>
      </c>
      <c r="I178">
        <v>72.6369</v>
      </c>
      <c r="K178" s="2">
        <v>0.361805555555555</v>
      </c>
      <c r="L178" s="3">
        <f t="shared" si="14"/>
        <v>325.3618055555556</v>
      </c>
      <c r="M178">
        <f aca="true" t="shared" si="17" ref="M178:M203">500*F178/AVERAGE($Q$207,$Q$47)</f>
        <v>498.6432027710065</v>
      </c>
      <c r="N178">
        <f t="shared" si="16"/>
        <v>114.80685354708442</v>
      </c>
    </row>
    <row r="179" spans="1:14" ht="12.75">
      <c r="A179" t="s">
        <v>146</v>
      </c>
      <c r="B179" s="1">
        <v>36850</v>
      </c>
      <c r="C179" s="2">
        <v>0.36756944444444445</v>
      </c>
      <c r="D179" t="s">
        <v>408</v>
      </c>
      <c r="E179">
        <v>0.68</v>
      </c>
      <c r="F179">
        <v>11.1398</v>
      </c>
      <c r="G179" t="s">
        <v>409</v>
      </c>
      <c r="H179">
        <v>1.673</v>
      </c>
      <c r="I179">
        <v>70.0928</v>
      </c>
      <c r="K179" s="2">
        <v>0.363888888888889</v>
      </c>
      <c r="L179" s="3">
        <f t="shared" si="14"/>
        <v>325.3638888888889</v>
      </c>
      <c r="M179">
        <f t="shared" si="17"/>
        <v>530.021616769411</v>
      </c>
      <c r="N179">
        <f t="shared" si="16"/>
        <v>112.00672526605024</v>
      </c>
    </row>
    <row r="180" spans="1:14" ht="12.75">
      <c r="A180" t="s">
        <v>147</v>
      </c>
      <c r="B180" s="1">
        <v>36850</v>
      </c>
      <c r="C180" s="2">
        <v>0.3696527777777778</v>
      </c>
      <c r="D180" t="s">
        <v>408</v>
      </c>
      <c r="E180">
        <v>0.678</v>
      </c>
      <c r="F180">
        <v>10.7868</v>
      </c>
      <c r="G180" t="s">
        <v>409</v>
      </c>
      <c r="H180">
        <v>1.673</v>
      </c>
      <c r="I180">
        <v>71.2809</v>
      </c>
      <c r="K180" s="2">
        <v>0.365972222222222</v>
      </c>
      <c r="L180" s="3">
        <f t="shared" si="14"/>
        <v>325.36597222222224</v>
      </c>
      <c r="M180">
        <f t="shared" si="17"/>
        <v>513.2261957816372</v>
      </c>
      <c r="N180">
        <f t="shared" si="16"/>
        <v>113.3143910066645</v>
      </c>
    </row>
    <row r="181" spans="1:14" ht="12.75">
      <c r="A181" t="s">
        <v>148</v>
      </c>
      <c r="B181" s="1">
        <v>36850</v>
      </c>
      <c r="C181" s="2">
        <v>0.3717361111111111</v>
      </c>
      <c r="D181" t="s">
        <v>408</v>
      </c>
      <c r="E181">
        <v>0.68</v>
      </c>
      <c r="F181">
        <v>10.4304</v>
      </c>
      <c r="G181" t="s">
        <v>409</v>
      </c>
      <c r="H181">
        <v>1.673</v>
      </c>
      <c r="I181">
        <v>75.6166</v>
      </c>
      <c r="K181" s="2">
        <v>0.368055555555555</v>
      </c>
      <c r="L181" s="3">
        <f t="shared" si="14"/>
        <v>325.36805555555554</v>
      </c>
      <c r="M181">
        <f t="shared" si="17"/>
        <v>496.2690058665026</v>
      </c>
      <c r="N181">
        <f t="shared" si="16"/>
        <v>118.0864189096871</v>
      </c>
    </row>
    <row r="182" spans="1:14" ht="12.75">
      <c r="A182" t="s">
        <v>416</v>
      </c>
      <c r="B182" s="1">
        <v>36850</v>
      </c>
      <c r="C182">
        <f>AVERAGE(C181,C183)</f>
        <v>0.3738194444444444</v>
      </c>
      <c r="D182" t="s">
        <v>408</v>
      </c>
      <c r="E182" t="s">
        <v>416</v>
      </c>
      <c r="F182" t="s">
        <v>416</v>
      </c>
      <c r="G182" t="s">
        <v>409</v>
      </c>
      <c r="H182" t="s">
        <v>416</v>
      </c>
      <c r="I182" t="s">
        <v>416</v>
      </c>
      <c r="K182" s="2">
        <v>0.370138888888889</v>
      </c>
      <c r="L182" s="3">
        <f t="shared" si="14"/>
        <v>325.3701388888889</v>
      </c>
      <c r="M182" t="s">
        <v>416</v>
      </c>
      <c r="N182" t="s">
        <v>416</v>
      </c>
    </row>
    <row r="183" spans="1:14" ht="12.75">
      <c r="A183" t="s">
        <v>149</v>
      </c>
      <c r="B183" s="1">
        <v>36850</v>
      </c>
      <c r="C183" s="2">
        <v>0.37590277777777775</v>
      </c>
      <c r="D183" t="s">
        <v>408</v>
      </c>
      <c r="E183">
        <v>0.68</v>
      </c>
      <c r="F183">
        <v>10.7381</v>
      </c>
      <c r="G183" t="s">
        <v>409</v>
      </c>
      <c r="H183">
        <v>1.673</v>
      </c>
      <c r="I183">
        <v>78.4735</v>
      </c>
      <c r="K183" s="2">
        <v>0.372222222222222</v>
      </c>
      <c r="L183" s="3">
        <f t="shared" si="14"/>
        <v>325.3722222222222</v>
      </c>
      <c r="M183">
        <f t="shared" si="17"/>
        <v>510.90909379267237</v>
      </c>
      <c r="N183">
        <f aca="true" t="shared" si="18" ref="N183:N190">(277-103)/(-62+(AVERAGE($P$207,$P$47)))*I183+277-((277-103)/(-62+(AVERAGE($P$207,$P$47)))*220)</f>
        <v>121.23082616022225</v>
      </c>
    </row>
    <row r="184" spans="1:14" ht="12.75">
      <c r="A184" t="s">
        <v>150</v>
      </c>
      <c r="B184" s="1">
        <v>36850</v>
      </c>
      <c r="C184" s="2">
        <v>0.37798611111111113</v>
      </c>
      <c r="D184" t="s">
        <v>408</v>
      </c>
      <c r="E184">
        <v>0.68</v>
      </c>
      <c r="F184">
        <v>10.5998</v>
      </c>
      <c r="G184" t="s">
        <v>409</v>
      </c>
      <c r="H184">
        <v>1.675</v>
      </c>
      <c r="I184">
        <v>76.4791</v>
      </c>
      <c r="K184" s="2">
        <v>0.374305555555555</v>
      </c>
      <c r="L184" s="3">
        <f t="shared" si="14"/>
        <v>325.37430555555557</v>
      </c>
      <c r="M184">
        <f t="shared" si="17"/>
        <v>504.32890477678257</v>
      </c>
      <c r="N184">
        <f t="shared" si="18"/>
        <v>119.03571753882585</v>
      </c>
    </row>
    <row r="185" spans="1:14" ht="12.75">
      <c r="A185" t="s">
        <v>151</v>
      </c>
      <c r="B185" s="1">
        <v>36850</v>
      </c>
      <c r="C185" s="2">
        <v>0.3801273148148148</v>
      </c>
      <c r="D185" t="s">
        <v>408</v>
      </c>
      <c r="E185">
        <v>0.68</v>
      </c>
      <c r="F185">
        <v>10.8956</v>
      </c>
      <c r="G185" t="s">
        <v>409</v>
      </c>
      <c r="H185">
        <v>1.675</v>
      </c>
      <c r="I185">
        <v>82.6801</v>
      </c>
      <c r="K185" s="2">
        <v>0.376388888888889</v>
      </c>
      <c r="L185" s="3">
        <f t="shared" si="14"/>
        <v>325.37638888888887</v>
      </c>
      <c r="M185">
        <f t="shared" si="17"/>
        <v>518.4028014571891</v>
      </c>
      <c r="N185">
        <f t="shared" si="18"/>
        <v>125.86076194379922</v>
      </c>
    </row>
    <row r="186" spans="1:14" ht="12.75">
      <c r="A186" t="s">
        <v>152</v>
      </c>
      <c r="B186" s="1">
        <v>36850</v>
      </c>
      <c r="C186" s="2">
        <v>0.3821643518518518</v>
      </c>
      <c r="D186" t="s">
        <v>408</v>
      </c>
      <c r="E186">
        <v>0.68</v>
      </c>
      <c r="F186">
        <v>11.7812</v>
      </c>
      <c r="G186" t="s">
        <v>409</v>
      </c>
      <c r="H186">
        <v>1.675</v>
      </c>
      <c r="I186">
        <v>85.3099</v>
      </c>
      <c r="K186" s="2">
        <v>0.378472222222222</v>
      </c>
      <c r="L186" s="3">
        <f t="shared" si="14"/>
        <v>325.37847222222223</v>
      </c>
      <c r="M186">
        <f t="shared" si="17"/>
        <v>560.5388491250997</v>
      </c>
      <c r="N186">
        <f t="shared" si="18"/>
        <v>128.75521473789678</v>
      </c>
    </row>
    <row r="187" spans="1:14" ht="12.75">
      <c r="A187" t="s">
        <v>153</v>
      </c>
      <c r="B187" s="1">
        <v>36850</v>
      </c>
      <c r="C187" s="2">
        <v>0.3842476851851852</v>
      </c>
      <c r="D187" t="s">
        <v>408</v>
      </c>
      <c r="E187">
        <v>0.68</v>
      </c>
      <c r="F187">
        <v>11.3273</v>
      </c>
      <c r="G187" t="s">
        <v>409</v>
      </c>
      <c r="H187">
        <v>1.673</v>
      </c>
      <c r="I187">
        <v>83.4132</v>
      </c>
      <c r="K187" s="2">
        <v>0.380555555555555</v>
      </c>
      <c r="L187" s="3">
        <f t="shared" si="14"/>
        <v>325.38055555555553</v>
      </c>
      <c r="M187">
        <f t="shared" si="17"/>
        <v>538.942697322407</v>
      </c>
      <c r="N187">
        <f t="shared" si="18"/>
        <v>126.66763826266487</v>
      </c>
    </row>
    <row r="188" spans="1:14" ht="12.75">
      <c r="A188" t="s">
        <v>154</v>
      </c>
      <c r="B188" s="1">
        <v>36850</v>
      </c>
      <c r="C188" s="2">
        <v>0.38633101851851853</v>
      </c>
      <c r="D188" t="s">
        <v>408</v>
      </c>
      <c r="E188">
        <v>0.68</v>
      </c>
      <c r="F188">
        <v>10.6079</v>
      </c>
      <c r="G188" t="s">
        <v>409</v>
      </c>
      <c r="H188">
        <v>1.675</v>
      </c>
      <c r="I188">
        <v>83.1018</v>
      </c>
      <c r="K188" s="2">
        <v>0.382638888888889</v>
      </c>
      <c r="L188" s="3">
        <f t="shared" si="14"/>
        <v>325.3826388888889</v>
      </c>
      <c r="M188">
        <f t="shared" si="17"/>
        <v>504.7142954566721</v>
      </c>
      <c r="N188">
        <f t="shared" si="18"/>
        <v>126.32490018369231</v>
      </c>
    </row>
    <row r="189" spans="1:14" ht="12.75">
      <c r="A189" t="s">
        <v>155</v>
      </c>
      <c r="B189" s="1">
        <v>36850</v>
      </c>
      <c r="C189" s="2">
        <v>0.38841435185185186</v>
      </c>
      <c r="D189" t="s">
        <v>408</v>
      </c>
      <c r="E189">
        <v>0.68</v>
      </c>
      <c r="F189">
        <v>11.2633</v>
      </c>
      <c r="G189" t="s">
        <v>409</v>
      </c>
      <c r="H189">
        <v>1.675</v>
      </c>
      <c r="I189">
        <v>82.6336</v>
      </c>
      <c r="K189" s="2">
        <v>0.384722222222222</v>
      </c>
      <c r="L189" s="3">
        <f t="shared" si="14"/>
        <v>325.3847222222222</v>
      </c>
      <c r="M189">
        <f t="shared" si="17"/>
        <v>535.8976351603177</v>
      </c>
      <c r="N189">
        <f t="shared" si="18"/>
        <v>125.8095823655326</v>
      </c>
    </row>
    <row r="190" spans="1:14" ht="12.75">
      <c r="A190" t="s">
        <v>156</v>
      </c>
      <c r="B190" s="1">
        <v>36850</v>
      </c>
      <c r="C190" s="2">
        <v>0.3904976851851852</v>
      </c>
      <c r="D190" t="s">
        <v>408</v>
      </c>
      <c r="E190">
        <v>0.68</v>
      </c>
      <c r="F190">
        <v>10.9602</v>
      </c>
      <c r="G190" t="s">
        <v>409</v>
      </c>
      <c r="H190">
        <v>1.676</v>
      </c>
      <c r="I190">
        <v>78.9965</v>
      </c>
      <c r="K190" s="2">
        <v>0.386805555555555</v>
      </c>
      <c r="L190" s="3">
        <f t="shared" si="14"/>
        <v>325.38680555555555</v>
      </c>
      <c r="M190">
        <f t="shared" si="17"/>
        <v>521.4764110770479</v>
      </c>
      <c r="N190">
        <f t="shared" si="18"/>
        <v>121.80645883621014</v>
      </c>
    </row>
    <row r="191" spans="1:14" ht="12.75">
      <c r="A191" t="s">
        <v>416</v>
      </c>
      <c r="B191" s="1">
        <v>36850</v>
      </c>
      <c r="C191">
        <f>AVERAGE(C190,C192)</f>
        <v>0.39258680555555553</v>
      </c>
      <c r="D191" t="s">
        <v>408</v>
      </c>
      <c r="E191" t="s">
        <v>416</v>
      </c>
      <c r="F191" t="s">
        <v>416</v>
      </c>
      <c r="G191" t="s">
        <v>409</v>
      </c>
      <c r="H191" t="s">
        <v>416</v>
      </c>
      <c r="I191" t="s">
        <v>416</v>
      </c>
      <c r="K191" s="2">
        <v>0.388888888888889</v>
      </c>
      <c r="L191" s="3">
        <f t="shared" si="14"/>
        <v>325.3888888888889</v>
      </c>
      <c r="M191" t="s">
        <v>416</v>
      </c>
      <c r="N191" t="s">
        <v>416</v>
      </c>
    </row>
    <row r="192" spans="1:14" ht="12.75">
      <c r="A192" t="s">
        <v>157</v>
      </c>
      <c r="B192" s="1">
        <v>36850</v>
      </c>
      <c r="C192" s="2">
        <v>0.3946759259259259</v>
      </c>
      <c r="D192" t="s">
        <v>408</v>
      </c>
      <c r="E192">
        <v>0.678</v>
      </c>
      <c r="F192">
        <v>9.9936</v>
      </c>
      <c r="G192" t="s">
        <v>409</v>
      </c>
      <c r="H192">
        <v>1.676</v>
      </c>
      <c r="I192">
        <v>78.6784</v>
      </c>
      <c r="K192" s="2">
        <v>0.390972222222222</v>
      </c>
      <c r="L192" s="3">
        <f t="shared" si="14"/>
        <v>325.3909722222222</v>
      </c>
      <c r="M192">
        <f t="shared" si="17"/>
        <v>475.4864566102431</v>
      </c>
      <c r="N192">
        <f>(277-103)/(-62+(AVERAGE($P$207,$P$47)))*I192+277-((277-103)/(-62+(AVERAGE($P$207,$P$47)))*220)</f>
        <v>121.45634649542285</v>
      </c>
    </row>
    <row r="193" spans="1:14" ht="12.75">
      <c r="A193" t="s">
        <v>158</v>
      </c>
      <c r="B193" s="1">
        <v>36850</v>
      </c>
      <c r="C193" s="2">
        <v>0.39675925925925926</v>
      </c>
      <c r="D193" t="s">
        <v>408</v>
      </c>
      <c r="E193">
        <v>0.68</v>
      </c>
      <c r="F193">
        <v>11.0325</v>
      </c>
      <c r="G193" t="s">
        <v>409</v>
      </c>
      <c r="H193">
        <v>1.676</v>
      </c>
      <c r="I193">
        <v>79.7415</v>
      </c>
      <c r="K193" s="2">
        <v>0.393055555555555</v>
      </c>
      <c r="L193" s="3">
        <f t="shared" si="14"/>
        <v>325.3930555555556</v>
      </c>
      <c r="M193">
        <f t="shared" si="17"/>
        <v>524.9163797382832</v>
      </c>
      <c r="N193">
        <f>(277-103)/(-62+(AVERAGE($P$207,$P$47)))*I193+277-((277-103)/(-62+(AVERAGE($P$207,$P$47)))*220)</f>
        <v>122.62643272456768</v>
      </c>
    </row>
    <row r="194" spans="1:14" ht="12.75">
      <c r="A194" t="s">
        <v>416</v>
      </c>
      <c r="B194" s="1">
        <v>36850</v>
      </c>
      <c r="C194">
        <f>AVERAGE(C193,C195)</f>
        <v>0.3988425925925926</v>
      </c>
      <c r="D194" t="s">
        <v>408</v>
      </c>
      <c r="E194" t="s">
        <v>416</v>
      </c>
      <c r="F194" t="s">
        <v>416</v>
      </c>
      <c r="G194" t="s">
        <v>409</v>
      </c>
      <c r="H194" t="s">
        <v>416</v>
      </c>
      <c r="I194" t="s">
        <v>416</v>
      </c>
      <c r="K194" s="2">
        <v>0.395138888888889</v>
      </c>
      <c r="L194" s="3">
        <f t="shared" si="14"/>
        <v>325.3951388888889</v>
      </c>
      <c r="M194" t="s">
        <v>416</v>
      </c>
      <c r="N194" t="s">
        <v>416</v>
      </c>
    </row>
    <row r="195" spans="1:14" ht="12.75">
      <c r="A195" t="s">
        <v>159</v>
      </c>
      <c r="B195" s="1">
        <v>36850</v>
      </c>
      <c r="C195" s="2">
        <v>0.4009259259259259</v>
      </c>
      <c r="D195" t="s">
        <v>408</v>
      </c>
      <c r="E195">
        <v>0.678</v>
      </c>
      <c r="F195">
        <v>10.1241</v>
      </c>
      <c r="G195" t="s">
        <v>409</v>
      </c>
      <c r="H195">
        <v>1.676</v>
      </c>
      <c r="I195">
        <v>74.4189</v>
      </c>
      <c r="K195" s="2">
        <v>0.397222222222222</v>
      </c>
      <c r="L195" s="3">
        <f t="shared" si="14"/>
        <v>325.39722222222224</v>
      </c>
      <c r="M195">
        <f t="shared" si="17"/>
        <v>481.6955286751283</v>
      </c>
      <c r="N195">
        <f>(277-103)/(-62+(AVERAGE($P$207,$P$47)))*I195+277-((277-103)/(-62+(AVERAGE($P$207,$P$47)))*220)</f>
        <v>116.768187062592</v>
      </c>
    </row>
    <row r="196" spans="1:14" ht="12.75">
      <c r="A196" t="s">
        <v>160</v>
      </c>
      <c r="B196" s="1">
        <v>36850</v>
      </c>
      <c r="C196" s="2">
        <v>0.4031134259259259</v>
      </c>
      <c r="D196" t="s">
        <v>408</v>
      </c>
      <c r="E196">
        <v>0.678</v>
      </c>
      <c r="F196">
        <v>9.985</v>
      </c>
      <c r="G196" t="s">
        <v>409</v>
      </c>
      <c r="H196">
        <v>1.675</v>
      </c>
      <c r="I196">
        <v>75.9639</v>
      </c>
      <c r="K196" s="2">
        <v>0.399305555555555</v>
      </c>
      <c r="L196" s="3">
        <f t="shared" si="14"/>
        <v>325.39930555555554</v>
      </c>
      <c r="M196">
        <f t="shared" si="17"/>
        <v>475.07727638221235</v>
      </c>
      <c r="N196">
        <f>(277-103)/(-62+(AVERAGE($P$207,$P$47)))*I196+277-((277-103)/(-62+(AVERAGE($P$207,$P$47)))*220)</f>
        <v>118.46866982435364</v>
      </c>
    </row>
    <row r="197" spans="1:14" ht="12.75">
      <c r="A197" t="s">
        <v>161</v>
      </c>
      <c r="B197" s="1">
        <v>36850</v>
      </c>
      <c r="C197" s="2">
        <v>0.4051967592592593</v>
      </c>
      <c r="D197" t="s">
        <v>408</v>
      </c>
      <c r="E197">
        <v>0.68</v>
      </c>
      <c r="F197">
        <v>10.1754</v>
      </c>
      <c r="G197" t="s">
        <v>409</v>
      </c>
      <c r="H197">
        <v>1.675</v>
      </c>
      <c r="I197">
        <v>76.6354</v>
      </c>
      <c r="K197" s="2">
        <v>0.401388888888889</v>
      </c>
      <c r="L197" s="3">
        <f t="shared" si="14"/>
        <v>325.4013888888889</v>
      </c>
      <c r="M197">
        <f t="shared" si="17"/>
        <v>484.136336314428</v>
      </c>
      <c r="N197">
        <f>(277-103)/(-62+(AVERAGE($P$207,$P$47)))*I197+277-((277-103)/(-62+(AVERAGE($P$207,$P$47)))*220)</f>
        <v>119.20774695996715</v>
      </c>
    </row>
    <row r="198" spans="1:14" ht="12.75">
      <c r="A198" t="s">
        <v>162</v>
      </c>
      <c r="B198" s="1">
        <v>36850</v>
      </c>
      <c r="C198" s="2">
        <v>0.40728009259259257</v>
      </c>
      <c r="D198" t="s">
        <v>408</v>
      </c>
      <c r="E198">
        <v>0.68</v>
      </c>
      <c r="F198">
        <v>10.3735</v>
      </c>
      <c r="G198" t="s">
        <v>409</v>
      </c>
      <c r="H198">
        <v>1.675</v>
      </c>
      <c r="I198">
        <v>76.1164</v>
      </c>
      <c r="K198" s="2">
        <v>0.403472222222222</v>
      </c>
      <c r="L198" s="3">
        <f aca="true" t="shared" si="19" ref="L198:L261">B198-DATE(1999,12,31)+K198</f>
        <v>325.4034722222222</v>
      </c>
      <c r="M198">
        <f t="shared" si="17"/>
        <v>493.56175528802</v>
      </c>
      <c r="N198">
        <f>(277-103)/(-62+(AVERAGE($P$207,$P$47)))*I198+277-((277-103)/(-62+(AVERAGE($P$207,$P$47)))*220)</f>
        <v>118.63651682834626</v>
      </c>
    </row>
    <row r="199" spans="1:14" ht="12.75">
      <c r="A199" t="s">
        <v>416</v>
      </c>
      <c r="B199" s="1">
        <v>36850</v>
      </c>
      <c r="C199">
        <f>AVERAGE(C198,C200)</f>
        <v>0.4093923611111111</v>
      </c>
      <c r="D199" t="s">
        <v>408</v>
      </c>
      <c r="E199" t="s">
        <v>416</v>
      </c>
      <c r="F199" t="s">
        <v>416</v>
      </c>
      <c r="G199" t="s">
        <v>409</v>
      </c>
      <c r="H199" t="s">
        <v>416</v>
      </c>
      <c r="I199" t="s">
        <v>416</v>
      </c>
      <c r="K199" s="2">
        <v>0.405555555555555</v>
      </c>
      <c r="L199" s="3">
        <f t="shared" si="19"/>
        <v>325.40555555555557</v>
      </c>
      <c r="M199" t="s">
        <v>416</v>
      </c>
      <c r="N199" t="s">
        <v>416</v>
      </c>
    </row>
    <row r="200" spans="1:14" ht="12.75">
      <c r="A200" t="s">
        <v>163</v>
      </c>
      <c r="B200" s="1">
        <v>36850</v>
      </c>
      <c r="C200" s="2">
        <v>0.41150462962962964</v>
      </c>
      <c r="D200" t="s">
        <v>408</v>
      </c>
      <c r="E200">
        <v>0.68</v>
      </c>
      <c r="F200">
        <v>10.8758</v>
      </c>
      <c r="G200" t="s">
        <v>409</v>
      </c>
      <c r="H200">
        <v>1.676</v>
      </c>
      <c r="I200">
        <v>85.8179</v>
      </c>
      <c r="K200" s="2">
        <v>0.407638888888889</v>
      </c>
      <c r="L200" s="3">
        <f t="shared" si="19"/>
        <v>325.40763888888887</v>
      </c>
      <c r="M200">
        <f t="shared" si="17"/>
        <v>517.4607353507927</v>
      </c>
      <c r="N200">
        <f>(277-103)/(-62+(AVERAGE($P$207,$P$47)))*I200+277-((277-103)/(-62+(AVERAGE($P$207,$P$47)))*220)</f>
        <v>129.31433787250836</v>
      </c>
    </row>
    <row r="201" spans="1:14" ht="12.75">
      <c r="A201" t="s">
        <v>164</v>
      </c>
      <c r="B201" s="1">
        <v>36850</v>
      </c>
      <c r="C201" s="2">
        <v>0.4135300925925926</v>
      </c>
      <c r="D201" t="s">
        <v>408</v>
      </c>
      <c r="E201">
        <v>0.68</v>
      </c>
      <c r="F201">
        <v>10.0684</v>
      </c>
      <c r="G201" t="s">
        <v>409</v>
      </c>
      <c r="H201">
        <v>1.676</v>
      </c>
      <c r="I201">
        <v>85.3558</v>
      </c>
      <c r="K201" s="2">
        <v>0.409722222222222</v>
      </c>
      <c r="L201" s="3">
        <f t="shared" si="19"/>
        <v>325.40972222222223</v>
      </c>
      <c r="M201">
        <f t="shared" si="17"/>
        <v>479.04537301218494</v>
      </c>
      <c r="N201">
        <f>(277-103)/(-62+(AVERAGE($P$207,$P$47)))*I201+277-((277-103)/(-62+(AVERAGE($P$207,$P$47)))*220)</f>
        <v>128.80573393450834</v>
      </c>
    </row>
    <row r="202" spans="1:14" ht="12.75">
      <c r="A202" t="s">
        <v>165</v>
      </c>
      <c r="B202" s="1">
        <v>36850</v>
      </c>
      <c r="C202" s="2">
        <v>0.41561342592592593</v>
      </c>
      <c r="D202" t="s">
        <v>408</v>
      </c>
      <c r="E202">
        <v>0.68</v>
      </c>
      <c r="F202">
        <v>10.2264</v>
      </c>
      <c r="G202" t="s">
        <v>409</v>
      </c>
      <c r="H202">
        <v>1.676</v>
      </c>
      <c r="I202">
        <v>87.3693</v>
      </c>
      <c r="K202" s="2">
        <v>0.411805555555555</v>
      </c>
      <c r="L202" s="3">
        <f t="shared" si="19"/>
        <v>325.41180555555553</v>
      </c>
      <c r="M202">
        <f t="shared" si="17"/>
        <v>486.56287022484287</v>
      </c>
      <c r="N202">
        <f>(277-103)/(-62+(AVERAGE($P$207,$P$47)))*I202+277-((277-103)/(-62+(AVERAGE($P$207,$P$47)))*220)</f>
        <v>131.0218647052572</v>
      </c>
    </row>
    <row r="203" spans="1:14" ht="12.75">
      <c r="A203" t="s">
        <v>416</v>
      </c>
      <c r="B203" s="1">
        <v>36850</v>
      </c>
      <c r="C203">
        <f>AVERAGE(C202,C204)</f>
        <v>0.4177025462962963</v>
      </c>
      <c r="D203" t="s">
        <v>408</v>
      </c>
      <c r="E203" t="s">
        <v>416</v>
      </c>
      <c r="F203" t="s">
        <v>416</v>
      </c>
      <c r="G203" t="s">
        <v>409</v>
      </c>
      <c r="H203" t="s">
        <v>416</v>
      </c>
      <c r="I203" t="s">
        <v>416</v>
      </c>
      <c r="K203" s="2">
        <v>0.413888888888889</v>
      </c>
      <c r="L203" s="3">
        <f t="shared" si="19"/>
        <v>325.4138888888889</v>
      </c>
      <c r="M203" t="s">
        <v>416</v>
      </c>
      <c r="N203" t="s">
        <v>416</v>
      </c>
    </row>
    <row r="204" spans="1:14" ht="12.75">
      <c r="A204" t="s">
        <v>166</v>
      </c>
      <c r="B204" s="1">
        <v>36850</v>
      </c>
      <c r="C204" s="2">
        <v>0.4197916666666666</v>
      </c>
      <c r="D204" t="s">
        <v>408</v>
      </c>
      <c r="E204">
        <v>0.68</v>
      </c>
      <c r="F204">
        <v>10.9268</v>
      </c>
      <c r="G204" t="s">
        <v>409</v>
      </c>
      <c r="H204">
        <v>1.676</v>
      </c>
      <c r="I204">
        <v>85.8489</v>
      </c>
      <c r="K204" s="2">
        <v>0.415972222222222</v>
      </c>
      <c r="L204" s="3">
        <f t="shared" si="19"/>
        <v>325.4159722222222</v>
      </c>
      <c r="M204">
        <f>$O$4/AVERAGE($P$207,$P$47)*F204*40</f>
        <v>550.0873459269465</v>
      </c>
      <c r="N204">
        <f>(277-103)/(-62+(AVERAGE($P$207,$P$47)))*I204+277-((277-103)/(-62+(AVERAGE($P$207,$P$47)))*220)</f>
        <v>129.34845759135277</v>
      </c>
    </row>
    <row r="205" spans="1:17" ht="12.75">
      <c r="A205" t="s">
        <v>167</v>
      </c>
      <c r="B205" s="1">
        <v>36850</v>
      </c>
      <c r="C205" s="2">
        <v>0.421875</v>
      </c>
      <c r="D205" t="s">
        <v>408</v>
      </c>
      <c r="E205">
        <v>0.678</v>
      </c>
      <c r="F205">
        <v>9.4902</v>
      </c>
      <c r="G205" t="s">
        <v>409</v>
      </c>
      <c r="H205">
        <v>1.675</v>
      </c>
      <c r="I205">
        <v>211.9017</v>
      </c>
      <c r="K205" s="2">
        <v>0.418055555555555</v>
      </c>
      <c r="L205" s="3">
        <f t="shared" si="19"/>
        <v>325.41805555555555</v>
      </c>
      <c r="M205" t="s">
        <v>416</v>
      </c>
      <c r="N205" t="s">
        <v>416</v>
      </c>
      <c r="P205" t="s">
        <v>417</v>
      </c>
      <c r="Q205" t="s">
        <v>408</v>
      </c>
    </row>
    <row r="206" spans="1:14" ht="12.75">
      <c r="A206" t="s">
        <v>416</v>
      </c>
      <c r="B206" s="1">
        <v>36850</v>
      </c>
      <c r="C206">
        <f>AVERAGE(C205,C207)</f>
        <v>0.4239583333333333</v>
      </c>
      <c r="D206" t="s">
        <v>408</v>
      </c>
      <c r="E206" t="s">
        <v>416</v>
      </c>
      <c r="F206" t="s">
        <v>416</v>
      </c>
      <c r="G206" t="s">
        <v>409</v>
      </c>
      <c r="H206" t="s">
        <v>416</v>
      </c>
      <c r="I206" t="s">
        <v>416</v>
      </c>
      <c r="K206" s="2">
        <v>0.420138888888889</v>
      </c>
      <c r="L206" s="3">
        <f t="shared" si="19"/>
        <v>325.4201388888889</v>
      </c>
      <c r="M206" t="s">
        <v>416</v>
      </c>
      <c r="N206" t="s">
        <v>416</v>
      </c>
    </row>
    <row r="207" spans="1:17" ht="12.75">
      <c r="A207" t="s">
        <v>168</v>
      </c>
      <c r="B207" s="1">
        <v>36850</v>
      </c>
      <c r="C207" s="2">
        <v>0.42604166666666665</v>
      </c>
      <c r="D207" t="s">
        <v>408</v>
      </c>
      <c r="E207">
        <v>0.68</v>
      </c>
      <c r="F207">
        <v>10.4504</v>
      </c>
      <c r="G207" t="s">
        <v>409</v>
      </c>
      <c r="H207">
        <v>1.675</v>
      </c>
      <c r="I207">
        <v>215.8954</v>
      </c>
      <c r="K207" s="2">
        <v>0.422222222222222</v>
      </c>
      <c r="L207" s="3">
        <f t="shared" si="19"/>
        <v>325.4222222222222</v>
      </c>
      <c r="M207" t="s">
        <v>416</v>
      </c>
      <c r="N207" t="s">
        <v>416</v>
      </c>
      <c r="P207">
        <f>AVERAGE(I206:I208)</f>
        <v>215.8954</v>
      </c>
      <c r="Q207">
        <f>AVERAGE(F206:F208)</f>
        <v>10.4504</v>
      </c>
    </row>
    <row r="208" spans="1:17" ht="12.75">
      <c r="A208" t="s">
        <v>416</v>
      </c>
      <c r="B208" s="1">
        <v>36850</v>
      </c>
      <c r="C208">
        <f>AVERAGE(C207,C211)</f>
        <v>0.4302141203703703</v>
      </c>
      <c r="D208" t="s">
        <v>408</v>
      </c>
      <c r="E208" t="s">
        <v>416</v>
      </c>
      <c r="F208" t="s">
        <v>416</v>
      </c>
      <c r="G208" t="s">
        <v>409</v>
      </c>
      <c r="H208" t="s">
        <v>416</v>
      </c>
      <c r="I208" t="s">
        <v>416</v>
      </c>
      <c r="K208" s="2">
        <v>0.424305555555555</v>
      </c>
      <c r="L208" s="3">
        <f t="shared" si="19"/>
        <v>325.4243055555556</v>
      </c>
      <c r="M208" t="s">
        <v>416</v>
      </c>
      <c r="N208" t="s">
        <v>416</v>
      </c>
      <c r="P208" t="e">
        <f>STDEV(I206:I208)</f>
        <v>#DIV/0!</v>
      </c>
      <c r="Q208" t="e">
        <f>STDEV(F206:F208)</f>
        <v>#DIV/0!</v>
      </c>
    </row>
    <row r="209" spans="1:14" ht="12.75">
      <c r="A209" t="s">
        <v>416</v>
      </c>
      <c r="B209" s="1">
        <v>36850</v>
      </c>
      <c r="C209">
        <f>AVERAGE(C208,C211)</f>
        <v>0.4323003472222222</v>
      </c>
      <c r="D209" t="s">
        <v>408</v>
      </c>
      <c r="E209" t="s">
        <v>416</v>
      </c>
      <c r="F209" t="s">
        <v>416</v>
      </c>
      <c r="G209" t="s">
        <v>409</v>
      </c>
      <c r="H209" t="s">
        <v>416</v>
      </c>
      <c r="I209" t="s">
        <v>416</v>
      </c>
      <c r="K209" s="2">
        <v>0.426388888888889</v>
      </c>
      <c r="L209" s="3">
        <f t="shared" si="19"/>
        <v>325.4263888888889</v>
      </c>
      <c r="M209" t="s">
        <v>416</v>
      </c>
      <c r="N209" t="s">
        <v>416</v>
      </c>
    </row>
    <row r="210" spans="1:14" ht="12.75">
      <c r="A210" t="s">
        <v>416</v>
      </c>
      <c r="B210" s="1">
        <v>36850</v>
      </c>
      <c r="C210">
        <f>AVERAGE(C209,C211)</f>
        <v>0.4333434606481481</v>
      </c>
      <c r="D210" t="s">
        <v>408</v>
      </c>
      <c r="E210" t="s">
        <v>416</v>
      </c>
      <c r="F210" t="s">
        <v>416</v>
      </c>
      <c r="G210" t="s">
        <v>409</v>
      </c>
      <c r="H210" t="s">
        <v>416</v>
      </c>
      <c r="I210" t="s">
        <v>416</v>
      </c>
      <c r="K210" s="2">
        <v>0.428472222222222</v>
      </c>
      <c r="L210" s="3">
        <f t="shared" si="19"/>
        <v>325.42847222222224</v>
      </c>
      <c r="M210" t="s">
        <v>416</v>
      </c>
      <c r="N210" t="s">
        <v>416</v>
      </c>
    </row>
    <row r="211" spans="1:14" ht="12.75">
      <c r="A211" t="s">
        <v>169</v>
      </c>
      <c r="B211" s="1">
        <v>36850</v>
      </c>
      <c r="C211" s="2">
        <v>0.43438657407407405</v>
      </c>
      <c r="D211" t="s">
        <v>408</v>
      </c>
      <c r="E211">
        <v>0.68</v>
      </c>
      <c r="F211">
        <v>10.9399</v>
      </c>
      <c r="G211" t="s">
        <v>409</v>
      </c>
      <c r="H211">
        <v>1.678</v>
      </c>
      <c r="I211">
        <v>77.8984</v>
      </c>
      <c r="K211" s="2">
        <v>0.430555555555555</v>
      </c>
      <c r="L211" s="3">
        <f t="shared" si="19"/>
        <v>325.43055555555554</v>
      </c>
      <c r="M211">
        <f aca="true" t="shared" si="20" ref="M211:M274">500*F211/AVERAGE($Q$367,$Q$207)</f>
        <v>514.0121268503314</v>
      </c>
      <c r="N211">
        <f aca="true" t="shared" si="21" ref="N211:N216">(277-103)/(-62+(AVERAGE($P$207,$P$367)))*I211+277-((277-103)/(-62+(AVERAGE($P$207,$P$367)))*220)</f>
        <v>121.34949300087675</v>
      </c>
    </row>
    <row r="212" spans="1:14" ht="12.75">
      <c r="A212" t="s">
        <v>170</v>
      </c>
      <c r="B212" s="1">
        <v>36850</v>
      </c>
      <c r="C212" s="2">
        <v>0.43646990740740743</v>
      </c>
      <c r="D212" t="s">
        <v>408</v>
      </c>
      <c r="E212">
        <v>0.68</v>
      </c>
      <c r="F212">
        <v>10.4881</v>
      </c>
      <c r="G212" t="s">
        <v>409</v>
      </c>
      <c r="H212">
        <v>1.678</v>
      </c>
      <c r="I212">
        <v>77.9585</v>
      </c>
      <c r="K212" s="2">
        <v>0.432638888888889</v>
      </c>
      <c r="L212" s="3">
        <f t="shared" si="19"/>
        <v>325.4326388888889</v>
      </c>
      <c r="M212">
        <f t="shared" si="20"/>
        <v>492.78426563487415</v>
      </c>
      <c r="N212">
        <f t="shared" si="21"/>
        <v>121.41532333262984</v>
      </c>
    </row>
    <row r="213" spans="1:14" ht="12.75">
      <c r="A213" t="s">
        <v>171</v>
      </c>
      <c r="B213" s="1">
        <v>36850</v>
      </c>
      <c r="C213" s="2">
        <v>0.4386111111111111</v>
      </c>
      <c r="D213" t="s">
        <v>408</v>
      </c>
      <c r="E213">
        <v>0.678</v>
      </c>
      <c r="F213">
        <v>10.3369</v>
      </c>
      <c r="G213" t="s">
        <v>409</v>
      </c>
      <c r="H213">
        <v>1.676</v>
      </c>
      <c r="I213">
        <v>82.4182</v>
      </c>
      <c r="K213" s="2">
        <v>0.434722222222222</v>
      </c>
      <c r="L213" s="3">
        <f t="shared" si="19"/>
        <v>325.4347222222222</v>
      </c>
      <c r="M213">
        <f t="shared" si="20"/>
        <v>485.6801208456376</v>
      </c>
      <c r="N213">
        <f t="shared" si="21"/>
        <v>126.30024064576344</v>
      </c>
    </row>
    <row r="214" spans="1:14" ht="12.75">
      <c r="A214" t="s">
        <v>172</v>
      </c>
      <c r="B214" s="1">
        <v>36850</v>
      </c>
      <c r="C214" s="2">
        <v>0.4406365740740741</v>
      </c>
      <c r="D214" t="s">
        <v>408</v>
      </c>
      <c r="E214">
        <v>0.68</v>
      </c>
      <c r="F214">
        <v>10.54</v>
      </c>
      <c r="G214" t="s">
        <v>409</v>
      </c>
      <c r="H214">
        <v>1.678</v>
      </c>
      <c r="I214">
        <v>79.2175</v>
      </c>
      <c r="K214" s="2">
        <v>0.436805555555556</v>
      </c>
      <c r="L214" s="3">
        <f t="shared" si="19"/>
        <v>325.43680555555557</v>
      </c>
      <c r="M214">
        <f t="shared" si="20"/>
        <v>495.2227915248305</v>
      </c>
      <c r="N214">
        <f t="shared" si="21"/>
        <v>122.7943647249287</v>
      </c>
    </row>
    <row r="215" spans="1:14" ht="12.75">
      <c r="A215" t="s">
        <v>173</v>
      </c>
      <c r="B215" s="1">
        <v>36850</v>
      </c>
      <c r="C215" s="2">
        <v>0.44271990740740735</v>
      </c>
      <c r="D215" t="s">
        <v>408</v>
      </c>
      <c r="E215">
        <v>0.678</v>
      </c>
      <c r="F215">
        <v>11.118</v>
      </c>
      <c r="G215" t="s">
        <v>409</v>
      </c>
      <c r="H215">
        <v>1.676</v>
      </c>
      <c r="I215">
        <v>79.4591</v>
      </c>
      <c r="K215" s="2">
        <v>0.438888888888889</v>
      </c>
      <c r="L215" s="3">
        <f t="shared" si="19"/>
        <v>325.43888888888887</v>
      </c>
      <c r="M215">
        <f t="shared" si="20"/>
        <v>522.3801704149018</v>
      </c>
      <c r="N215">
        <f t="shared" si="21"/>
        <v>123.05900046788298</v>
      </c>
    </row>
    <row r="216" spans="1:14" ht="12.75">
      <c r="A216" t="s">
        <v>174</v>
      </c>
      <c r="B216" s="1">
        <v>36850</v>
      </c>
      <c r="C216" s="2">
        <v>0.44480324074074074</v>
      </c>
      <c r="D216" t="s">
        <v>408</v>
      </c>
      <c r="E216">
        <v>0.68</v>
      </c>
      <c r="F216">
        <v>10.4801</v>
      </c>
      <c r="G216" t="s">
        <v>409</v>
      </c>
      <c r="H216">
        <v>1.678</v>
      </c>
      <c r="I216">
        <v>78.4596</v>
      </c>
      <c r="K216" s="2">
        <v>0.440972222222222</v>
      </c>
      <c r="L216" s="3">
        <f t="shared" si="19"/>
        <v>325.44097222222223</v>
      </c>
      <c r="M216">
        <f t="shared" si="20"/>
        <v>492.4083849581951</v>
      </c>
      <c r="N216">
        <f t="shared" si="21"/>
        <v>121.96420152300391</v>
      </c>
    </row>
    <row r="217" spans="1:14" ht="12.75">
      <c r="A217" t="s">
        <v>416</v>
      </c>
      <c r="B217" s="1">
        <v>36850</v>
      </c>
      <c r="C217">
        <f>AVERAGE(C216,C218)</f>
        <v>0.4468923611111111</v>
      </c>
      <c r="D217" t="s">
        <v>408</v>
      </c>
      <c r="E217" t="s">
        <v>416</v>
      </c>
      <c r="F217" t="s">
        <v>416</v>
      </c>
      <c r="G217" t="s">
        <v>409</v>
      </c>
      <c r="H217" t="s">
        <v>416</v>
      </c>
      <c r="I217" t="s">
        <v>416</v>
      </c>
      <c r="K217" s="2">
        <v>0.443055555555556</v>
      </c>
      <c r="L217" s="3">
        <f t="shared" si="19"/>
        <v>325.44305555555553</v>
      </c>
      <c r="M217" t="s">
        <v>416</v>
      </c>
      <c r="N217" t="s">
        <v>416</v>
      </c>
    </row>
    <row r="218" spans="1:14" ht="12.75">
      <c r="A218" t="s">
        <v>175</v>
      </c>
      <c r="B218" s="1">
        <v>36850</v>
      </c>
      <c r="C218" s="2">
        <v>0.4489814814814815</v>
      </c>
      <c r="D218" t="s">
        <v>408</v>
      </c>
      <c r="E218">
        <v>0.678</v>
      </c>
      <c r="F218">
        <v>10.9062</v>
      </c>
      <c r="G218" t="s">
        <v>409</v>
      </c>
      <c r="H218">
        <v>1.678</v>
      </c>
      <c r="I218">
        <v>77.6278</v>
      </c>
      <c r="K218" s="2">
        <v>0.445138888888889</v>
      </c>
      <c r="L218" s="3">
        <f t="shared" si="19"/>
        <v>325.4451388888889</v>
      </c>
      <c r="M218">
        <f t="shared" si="20"/>
        <v>512.4287294998203</v>
      </c>
      <c r="N218">
        <f aca="true" t="shared" si="22" ref="N218:N239">(277-103)/(-62+(AVERAGE($P$207,$P$367)))*I218+277-((277-103)/(-62+(AVERAGE($P$207,$P$367)))*220)</f>
        <v>121.05309220599503</v>
      </c>
    </row>
    <row r="219" spans="1:14" ht="12.75">
      <c r="A219" t="s">
        <v>176</v>
      </c>
      <c r="B219" s="1">
        <v>36850</v>
      </c>
      <c r="C219" s="2">
        <v>0.4510648148148148</v>
      </c>
      <c r="D219" t="s">
        <v>408</v>
      </c>
      <c r="E219">
        <v>0.68</v>
      </c>
      <c r="F219">
        <v>10.2695</v>
      </c>
      <c r="G219" t="s">
        <v>409</v>
      </c>
      <c r="H219">
        <v>1.68</v>
      </c>
      <c r="I219">
        <v>76.7979</v>
      </c>
      <c r="K219" s="2">
        <v>0.447222222222222</v>
      </c>
      <c r="L219" s="3">
        <f t="shared" si="19"/>
        <v>325.4472222222222</v>
      </c>
      <c r="M219">
        <f t="shared" si="20"/>
        <v>482.5133261446154</v>
      </c>
      <c r="N219">
        <f t="shared" si="22"/>
        <v>120.14406404756068</v>
      </c>
    </row>
    <row r="220" spans="1:14" ht="12.75">
      <c r="A220" t="s">
        <v>177</v>
      </c>
      <c r="B220" s="1">
        <v>36850</v>
      </c>
      <c r="C220" s="2">
        <v>0.45314814814814813</v>
      </c>
      <c r="D220" t="s">
        <v>408</v>
      </c>
      <c r="E220">
        <v>0.68</v>
      </c>
      <c r="F220">
        <v>11.2455</v>
      </c>
      <c r="G220" t="s">
        <v>409</v>
      </c>
      <c r="H220">
        <v>1.678</v>
      </c>
      <c r="I220">
        <v>77.8421</v>
      </c>
      <c r="K220" s="2">
        <v>0.449305555555556</v>
      </c>
      <c r="L220" s="3">
        <f t="shared" si="19"/>
        <v>325.44930555555555</v>
      </c>
      <c r="M220">
        <f t="shared" si="20"/>
        <v>528.3707686994763</v>
      </c>
      <c r="N220">
        <f t="shared" si="22"/>
        <v>121.28782498627277</v>
      </c>
    </row>
    <row r="221" spans="1:14" ht="12.75">
      <c r="A221" t="s">
        <v>178</v>
      </c>
      <c r="B221" s="1">
        <v>36850</v>
      </c>
      <c r="C221" s="2">
        <v>0.4552314814814815</v>
      </c>
      <c r="D221" t="s">
        <v>408</v>
      </c>
      <c r="E221">
        <v>0.678</v>
      </c>
      <c r="F221">
        <v>10.3754</v>
      </c>
      <c r="G221" t="s">
        <v>409</v>
      </c>
      <c r="H221">
        <v>1.678</v>
      </c>
      <c r="I221">
        <v>82.23</v>
      </c>
      <c r="K221" s="2">
        <v>0.451388888888889</v>
      </c>
      <c r="L221" s="3">
        <f t="shared" si="19"/>
        <v>325.4513888888889</v>
      </c>
      <c r="M221">
        <f t="shared" si="20"/>
        <v>487.48904660215624</v>
      </c>
      <c r="N221">
        <f t="shared" si="22"/>
        <v>126.09409641222044</v>
      </c>
    </row>
    <row r="222" spans="1:14" ht="12.75">
      <c r="A222" t="s">
        <v>179</v>
      </c>
      <c r="B222" s="1">
        <v>36850</v>
      </c>
      <c r="C222" s="2">
        <v>0.4573148148148148</v>
      </c>
      <c r="D222" t="s">
        <v>408</v>
      </c>
      <c r="E222">
        <v>0.678</v>
      </c>
      <c r="F222">
        <v>10.9547</v>
      </c>
      <c r="G222" t="s">
        <v>409</v>
      </c>
      <c r="H222">
        <v>1.676</v>
      </c>
      <c r="I222">
        <v>82.2892</v>
      </c>
      <c r="K222" s="2">
        <v>0.453472222222222</v>
      </c>
      <c r="L222" s="3">
        <f t="shared" si="19"/>
        <v>325.4534722222222</v>
      </c>
      <c r="M222">
        <f t="shared" si="20"/>
        <v>514.707506102188</v>
      </c>
      <c r="N222">
        <f t="shared" si="22"/>
        <v>126.15894093201723</v>
      </c>
    </row>
    <row r="223" spans="1:14" ht="12.75">
      <c r="A223" t="s">
        <v>180</v>
      </c>
      <c r="B223" s="1">
        <v>36850</v>
      </c>
      <c r="C223" s="2">
        <v>0.4594097222222222</v>
      </c>
      <c r="D223" t="s">
        <v>408</v>
      </c>
      <c r="E223">
        <v>0.68</v>
      </c>
      <c r="F223">
        <v>11.1022</v>
      </c>
      <c r="G223" t="s">
        <v>409</v>
      </c>
      <c r="H223">
        <v>1.678</v>
      </c>
      <c r="I223">
        <v>84.1492</v>
      </c>
      <c r="K223" s="2">
        <v>0.455555555555556</v>
      </c>
      <c r="L223" s="3">
        <f t="shared" si="19"/>
        <v>325.4555555555556</v>
      </c>
      <c r="M223">
        <f t="shared" si="20"/>
        <v>521.6378060784605</v>
      </c>
      <c r="N223">
        <f t="shared" si="22"/>
        <v>128.1962856418471</v>
      </c>
    </row>
    <row r="224" spans="1:14" ht="12.75">
      <c r="A224" t="s">
        <v>181</v>
      </c>
      <c r="B224" s="1">
        <v>36850</v>
      </c>
      <c r="C224" s="2">
        <v>0.4614930555555556</v>
      </c>
      <c r="D224" t="s">
        <v>408</v>
      </c>
      <c r="E224">
        <v>0.678</v>
      </c>
      <c r="F224">
        <v>10.69</v>
      </c>
      <c r="G224" t="s">
        <v>409</v>
      </c>
      <c r="H224">
        <v>1.678</v>
      </c>
      <c r="I224">
        <v>89.5052</v>
      </c>
      <c r="K224" s="2">
        <v>0.457638888888889</v>
      </c>
      <c r="L224" s="3">
        <f t="shared" si="19"/>
        <v>325.4576388888889</v>
      </c>
      <c r="M224">
        <f t="shared" si="20"/>
        <v>502.27055421256523</v>
      </c>
      <c r="N224">
        <f t="shared" si="22"/>
        <v>134.0629621288628</v>
      </c>
    </row>
    <row r="225" spans="1:14" ht="12.75">
      <c r="A225" t="s">
        <v>182</v>
      </c>
      <c r="B225" s="1">
        <v>36850</v>
      </c>
      <c r="C225" s="2">
        <v>0.46357638888888886</v>
      </c>
      <c r="D225" t="s">
        <v>408</v>
      </c>
      <c r="E225">
        <v>0.68</v>
      </c>
      <c r="F225">
        <v>10.4401</v>
      </c>
      <c r="G225" t="s">
        <v>409</v>
      </c>
      <c r="H225">
        <v>1.678</v>
      </c>
      <c r="I225">
        <v>98.2415</v>
      </c>
      <c r="K225" s="2">
        <v>0.459722222222222</v>
      </c>
      <c r="L225" s="3">
        <f t="shared" si="19"/>
        <v>325.45972222222224</v>
      </c>
      <c r="M225">
        <f t="shared" si="20"/>
        <v>490.52898157479905</v>
      </c>
      <c r="N225">
        <f t="shared" si="22"/>
        <v>143.6322387893398</v>
      </c>
    </row>
    <row r="226" spans="1:14" ht="12.75">
      <c r="A226" t="s">
        <v>183</v>
      </c>
      <c r="B226" s="1">
        <v>36850</v>
      </c>
      <c r="C226" s="2">
        <v>0.46565972222222224</v>
      </c>
      <c r="D226" t="s">
        <v>408</v>
      </c>
      <c r="E226">
        <v>0.678</v>
      </c>
      <c r="F226">
        <v>10.8093</v>
      </c>
      <c r="G226" t="s">
        <v>409</v>
      </c>
      <c r="H226">
        <v>1.676</v>
      </c>
      <c r="I226">
        <v>100.2445</v>
      </c>
      <c r="K226" s="2">
        <v>0.461805555555556</v>
      </c>
      <c r="L226" s="3">
        <f t="shared" si="19"/>
        <v>325.46180555555554</v>
      </c>
      <c r="M226">
        <f t="shared" si="20"/>
        <v>507.8758748035437</v>
      </c>
      <c r="N226">
        <f t="shared" si="22"/>
        <v>145.82621806557063</v>
      </c>
    </row>
    <row r="227" spans="1:14" ht="12.75">
      <c r="A227" t="s">
        <v>184</v>
      </c>
      <c r="B227" s="1">
        <v>36850</v>
      </c>
      <c r="C227" s="2">
        <v>0.46774305555555556</v>
      </c>
      <c r="D227" t="s">
        <v>408</v>
      </c>
      <c r="E227">
        <v>0.683</v>
      </c>
      <c r="F227">
        <v>11.7305</v>
      </c>
      <c r="G227" t="s">
        <v>409</v>
      </c>
      <c r="H227">
        <v>1.681</v>
      </c>
      <c r="I227">
        <v>106.9947</v>
      </c>
      <c r="K227" s="2">
        <v>0.463888888888889</v>
      </c>
      <c r="L227" s="3">
        <f t="shared" si="19"/>
        <v>325.4638888888889</v>
      </c>
      <c r="M227">
        <f t="shared" si="20"/>
        <v>551.1585347231521</v>
      </c>
      <c r="N227">
        <f t="shared" si="22"/>
        <v>153.22002680766423</v>
      </c>
    </row>
    <row r="228" spans="1:14" ht="12.75">
      <c r="A228" t="s">
        <v>185</v>
      </c>
      <c r="B228" s="1">
        <v>36850</v>
      </c>
      <c r="C228" s="2">
        <v>0.4698263888888889</v>
      </c>
      <c r="D228" t="s">
        <v>408</v>
      </c>
      <c r="E228">
        <v>0.678</v>
      </c>
      <c r="F228">
        <v>10.8303</v>
      </c>
      <c r="G228" t="s">
        <v>409</v>
      </c>
      <c r="H228">
        <v>1.676</v>
      </c>
      <c r="I228">
        <v>104.7657</v>
      </c>
      <c r="K228" s="2">
        <v>0.465972222222222</v>
      </c>
      <c r="L228" s="3">
        <f t="shared" si="19"/>
        <v>325.4659722222222</v>
      </c>
      <c r="M228">
        <f t="shared" si="20"/>
        <v>508.8625615798265</v>
      </c>
      <c r="N228">
        <f t="shared" si="22"/>
        <v>150.77849919572282</v>
      </c>
    </row>
    <row r="229" spans="1:14" ht="12.75">
      <c r="A229" t="s">
        <v>186</v>
      </c>
      <c r="B229" s="1">
        <v>36850</v>
      </c>
      <c r="C229" s="2">
        <v>0.4719097222222222</v>
      </c>
      <c r="D229" t="s">
        <v>408</v>
      </c>
      <c r="E229">
        <v>0.678</v>
      </c>
      <c r="F229">
        <v>10.5617</v>
      </c>
      <c r="G229" t="s">
        <v>409</v>
      </c>
      <c r="H229">
        <v>1.676</v>
      </c>
      <c r="I229">
        <v>103.5133</v>
      </c>
      <c r="K229" s="2">
        <v>0.468055555555556</v>
      </c>
      <c r="L229" s="3">
        <f t="shared" si="19"/>
        <v>325.46805555555557</v>
      </c>
      <c r="M229">
        <f t="shared" si="20"/>
        <v>496.2423678603228</v>
      </c>
      <c r="N229">
        <f t="shared" si="22"/>
        <v>149.406687091104</v>
      </c>
    </row>
    <row r="230" spans="1:14" ht="12.75">
      <c r="A230" t="s">
        <v>187</v>
      </c>
      <c r="B230" s="1">
        <v>36850</v>
      </c>
      <c r="C230" s="2">
        <v>0.47399305555555554</v>
      </c>
      <c r="D230" t="s">
        <v>408</v>
      </c>
      <c r="E230">
        <v>0.678</v>
      </c>
      <c r="F230">
        <v>10.8581</v>
      </c>
      <c r="G230" t="s">
        <v>409</v>
      </c>
      <c r="H230">
        <v>1.676</v>
      </c>
      <c r="I230">
        <v>103.6374</v>
      </c>
      <c r="K230" s="2">
        <v>0.470138888888889</v>
      </c>
      <c r="L230" s="3">
        <f t="shared" si="19"/>
        <v>325.47013888888887</v>
      </c>
      <c r="M230">
        <f t="shared" si="20"/>
        <v>510.1687469312867</v>
      </c>
      <c r="N230">
        <f t="shared" si="22"/>
        <v>149.54261960642117</v>
      </c>
    </row>
    <row r="231" spans="1:14" ht="12.75">
      <c r="A231" t="s">
        <v>188</v>
      </c>
      <c r="B231" s="1">
        <v>36850</v>
      </c>
      <c r="C231" s="2">
        <v>0.476087962962963</v>
      </c>
      <c r="D231" t="s">
        <v>408</v>
      </c>
      <c r="E231">
        <v>0.678</v>
      </c>
      <c r="F231">
        <v>11.1543</v>
      </c>
      <c r="G231" t="s">
        <v>409</v>
      </c>
      <c r="H231">
        <v>1.676</v>
      </c>
      <c r="I231">
        <v>99.0031</v>
      </c>
      <c r="K231" s="2">
        <v>0.472222222222222</v>
      </c>
      <c r="L231" s="3">
        <f t="shared" si="19"/>
        <v>325.47222222222223</v>
      </c>
      <c r="M231">
        <f t="shared" si="20"/>
        <v>524.0857289853336</v>
      </c>
      <c r="N231">
        <f t="shared" si="22"/>
        <v>144.46645477375188</v>
      </c>
    </row>
    <row r="232" spans="1:14" ht="12.75">
      <c r="A232" t="s">
        <v>189</v>
      </c>
      <c r="B232" s="1">
        <v>36850</v>
      </c>
      <c r="C232" s="2">
        <v>0.4781712962962963</v>
      </c>
      <c r="D232" t="s">
        <v>408</v>
      </c>
      <c r="E232">
        <v>0.68</v>
      </c>
      <c r="F232">
        <v>11.0511</v>
      </c>
      <c r="G232" t="s">
        <v>409</v>
      </c>
      <c r="H232">
        <v>1.678</v>
      </c>
      <c r="I232">
        <v>93.9829</v>
      </c>
      <c r="K232" s="2">
        <v>0.474305555555555</v>
      </c>
      <c r="L232" s="3">
        <f t="shared" si="19"/>
        <v>325.47430555555553</v>
      </c>
      <c r="M232">
        <f t="shared" si="20"/>
        <v>519.2368682561721</v>
      </c>
      <c r="N232">
        <f t="shared" si="22"/>
        <v>138.96759568112384</v>
      </c>
    </row>
    <row r="233" spans="1:14" ht="12.75">
      <c r="A233" t="s">
        <v>190</v>
      </c>
      <c r="B233" s="1">
        <v>36850</v>
      </c>
      <c r="C233" s="2">
        <v>0.48025462962962967</v>
      </c>
      <c r="D233" t="s">
        <v>408</v>
      </c>
      <c r="E233">
        <v>0.68</v>
      </c>
      <c r="F233">
        <v>11.6502</v>
      </c>
      <c r="G233" t="s">
        <v>409</v>
      </c>
      <c r="H233">
        <v>1.678</v>
      </c>
      <c r="I233">
        <v>92.1268</v>
      </c>
      <c r="K233" s="2">
        <v>0.476388888888889</v>
      </c>
      <c r="L233" s="3">
        <f t="shared" si="19"/>
        <v>325.4763888888889</v>
      </c>
      <c r="M233">
        <f t="shared" si="20"/>
        <v>547.3856324309849</v>
      </c>
      <c r="N233">
        <f t="shared" si="22"/>
        <v>136.93452282310483</v>
      </c>
    </row>
    <row r="234" spans="1:14" ht="12.75">
      <c r="A234" t="s">
        <v>191</v>
      </c>
      <c r="B234" s="1">
        <v>36850</v>
      </c>
      <c r="C234" s="2">
        <v>0.48233796296296294</v>
      </c>
      <c r="D234" t="s">
        <v>408</v>
      </c>
      <c r="E234">
        <v>0.678</v>
      </c>
      <c r="F234">
        <v>10.2179</v>
      </c>
      <c r="G234" t="s">
        <v>409</v>
      </c>
      <c r="H234">
        <v>1.678</v>
      </c>
      <c r="I234">
        <v>87.9369</v>
      </c>
      <c r="K234" s="2">
        <v>0.478472222222222</v>
      </c>
      <c r="L234" s="3">
        <f t="shared" si="19"/>
        <v>325.4784722222222</v>
      </c>
      <c r="M234">
        <f t="shared" si="20"/>
        <v>480.08889578003465</v>
      </c>
      <c r="N234">
        <f t="shared" si="22"/>
        <v>132.34513002755835</v>
      </c>
    </row>
    <row r="235" spans="1:14" ht="12.75">
      <c r="A235" t="s">
        <v>192</v>
      </c>
      <c r="B235" s="1">
        <v>36850</v>
      </c>
      <c r="C235" s="2">
        <v>0.4844212962962963</v>
      </c>
      <c r="D235" t="s">
        <v>408</v>
      </c>
      <c r="E235">
        <v>0.678</v>
      </c>
      <c r="F235">
        <v>10.9977</v>
      </c>
      <c r="G235" t="s">
        <v>409</v>
      </c>
      <c r="H235">
        <v>1.678</v>
      </c>
      <c r="I235">
        <v>92.0875</v>
      </c>
      <c r="K235" s="2">
        <v>0.480555555555555</v>
      </c>
      <c r="L235" s="3">
        <f t="shared" si="19"/>
        <v>325.48055555555555</v>
      </c>
      <c r="M235">
        <f t="shared" si="20"/>
        <v>516.7278647393385</v>
      </c>
      <c r="N235">
        <f t="shared" si="22"/>
        <v>136.89147570101</v>
      </c>
    </row>
    <row r="236" spans="1:14" ht="12.75">
      <c r="A236" t="s">
        <v>193</v>
      </c>
      <c r="B236" s="1">
        <v>36850</v>
      </c>
      <c r="C236" s="2">
        <v>0.48650462962962965</v>
      </c>
      <c r="D236" t="s">
        <v>408</v>
      </c>
      <c r="E236">
        <v>0.678</v>
      </c>
      <c r="F236">
        <v>10.7939</v>
      </c>
      <c r="G236" t="s">
        <v>409</v>
      </c>
      <c r="H236">
        <v>1.678</v>
      </c>
      <c r="I236">
        <v>89.5468</v>
      </c>
      <c r="K236" s="2">
        <v>0.482638888888889</v>
      </c>
      <c r="L236" s="3">
        <f t="shared" si="19"/>
        <v>325.4826388888889</v>
      </c>
      <c r="M236">
        <f t="shared" si="20"/>
        <v>507.1523045009363</v>
      </c>
      <c r="N236">
        <f t="shared" si="22"/>
        <v>134.10852854817944</v>
      </c>
    </row>
    <row r="237" spans="1:14" ht="12.75">
      <c r="A237" t="s">
        <v>194</v>
      </c>
      <c r="B237" s="1">
        <v>36850</v>
      </c>
      <c r="C237" s="2">
        <v>0.488587962962963</v>
      </c>
      <c r="D237" t="s">
        <v>408</v>
      </c>
      <c r="E237">
        <v>0.678</v>
      </c>
      <c r="F237">
        <v>10.1437</v>
      </c>
      <c r="G237" t="s">
        <v>409</v>
      </c>
      <c r="H237">
        <v>1.678</v>
      </c>
      <c r="I237">
        <v>92.5123</v>
      </c>
      <c r="K237" s="2">
        <v>0.484722222222222</v>
      </c>
      <c r="L237" s="3">
        <f t="shared" si="19"/>
        <v>325.4847222222222</v>
      </c>
      <c r="M237">
        <f t="shared" si="20"/>
        <v>476.6026025038352</v>
      </c>
      <c r="N237">
        <f t="shared" si="22"/>
        <v>137.3567789444163</v>
      </c>
    </row>
    <row r="238" spans="1:14" ht="12.75">
      <c r="A238" t="s">
        <v>195</v>
      </c>
      <c r="B238" s="1">
        <v>36850</v>
      </c>
      <c r="C238" s="2">
        <v>0.49068287037037034</v>
      </c>
      <c r="D238" t="s">
        <v>408</v>
      </c>
      <c r="E238">
        <v>0.678</v>
      </c>
      <c r="F238">
        <v>10.3042</v>
      </c>
      <c r="G238" t="s">
        <v>409</v>
      </c>
      <c r="H238">
        <v>1.676</v>
      </c>
      <c r="I238">
        <v>97.7309</v>
      </c>
      <c r="K238" s="2">
        <v>0.486805555555555</v>
      </c>
      <c r="L238" s="3">
        <f t="shared" si="19"/>
        <v>325.4868055555556</v>
      </c>
      <c r="M238">
        <f t="shared" si="20"/>
        <v>484.14370857971136</v>
      </c>
      <c r="N238">
        <f t="shared" si="22"/>
        <v>143.07295480609298</v>
      </c>
    </row>
    <row r="239" spans="1:14" ht="12.75">
      <c r="A239" t="s">
        <v>196</v>
      </c>
      <c r="B239" s="1">
        <v>36850</v>
      </c>
      <c r="C239" s="2">
        <v>0.4927662037037037</v>
      </c>
      <c r="D239" t="s">
        <v>408</v>
      </c>
      <c r="E239">
        <v>0.68</v>
      </c>
      <c r="F239">
        <v>10.5912</v>
      </c>
      <c r="G239" t="s">
        <v>409</v>
      </c>
      <c r="H239">
        <v>1.678</v>
      </c>
      <c r="I239">
        <v>95.2708</v>
      </c>
      <c r="K239" s="2">
        <v>0.488888888888889</v>
      </c>
      <c r="L239" s="3">
        <f t="shared" si="19"/>
        <v>325.4888888888889</v>
      </c>
      <c r="M239">
        <f t="shared" si="20"/>
        <v>497.6284278555773</v>
      </c>
      <c r="N239">
        <f t="shared" si="22"/>
        <v>140.37829259068832</v>
      </c>
    </row>
    <row r="240" spans="1:14" ht="12.75">
      <c r="A240" t="s">
        <v>416</v>
      </c>
      <c r="B240" s="1">
        <v>36850</v>
      </c>
      <c r="C240">
        <f>AVERAGE(C239,C241)</f>
        <v>0.49484953703703705</v>
      </c>
      <c r="D240" t="s">
        <v>408</v>
      </c>
      <c r="E240" t="s">
        <v>416</v>
      </c>
      <c r="F240" t="s">
        <v>416</v>
      </c>
      <c r="G240" t="s">
        <v>409</v>
      </c>
      <c r="H240" t="s">
        <v>416</v>
      </c>
      <c r="I240" t="s">
        <v>416</v>
      </c>
      <c r="K240" s="2">
        <v>0.490972222222222</v>
      </c>
      <c r="L240" s="3">
        <f t="shared" si="19"/>
        <v>325.49097222222224</v>
      </c>
      <c r="M240" t="s">
        <v>416</v>
      </c>
      <c r="N240" t="s">
        <v>416</v>
      </c>
    </row>
    <row r="241" spans="1:14" ht="12.75">
      <c r="A241" t="s">
        <v>197</v>
      </c>
      <c r="B241" s="1">
        <v>36850</v>
      </c>
      <c r="C241" s="2">
        <v>0.49693287037037037</v>
      </c>
      <c r="D241" t="s">
        <v>408</v>
      </c>
      <c r="E241">
        <v>0.68</v>
      </c>
      <c r="F241">
        <v>11.8312</v>
      </c>
      <c r="G241" t="s">
        <v>409</v>
      </c>
      <c r="H241">
        <v>1.68</v>
      </c>
      <c r="I241">
        <v>93.0354</v>
      </c>
      <c r="K241" s="2">
        <v>0.493055555555555</v>
      </c>
      <c r="L241" s="3">
        <f t="shared" si="19"/>
        <v>325.49305555555554</v>
      </c>
      <c r="M241">
        <f t="shared" si="20"/>
        <v>555.8899327408515</v>
      </c>
      <c r="N241">
        <f>(277-103)/(-62+(AVERAGE($P$207,$P$367)))*I241+277-((277-103)/(-62+(AVERAGE($P$207,$P$367)))*220)</f>
        <v>137.92975476039055</v>
      </c>
    </row>
    <row r="242" spans="1:14" ht="12.75">
      <c r="A242" t="s">
        <v>416</v>
      </c>
      <c r="B242" s="1">
        <v>36850</v>
      </c>
      <c r="C242">
        <f>AVERAGE(C241,C243)</f>
        <v>0.4990162037037037</v>
      </c>
      <c r="D242" t="s">
        <v>408</v>
      </c>
      <c r="E242" t="s">
        <v>416</v>
      </c>
      <c r="F242" t="s">
        <v>416</v>
      </c>
      <c r="G242" t="s">
        <v>409</v>
      </c>
      <c r="H242" t="s">
        <v>416</v>
      </c>
      <c r="I242" t="s">
        <v>416</v>
      </c>
      <c r="K242" s="2">
        <v>0.495138888888889</v>
      </c>
      <c r="L242" s="3">
        <f t="shared" si="19"/>
        <v>325.4951388888889</v>
      </c>
      <c r="M242" t="s">
        <v>416</v>
      </c>
      <c r="N242" t="s">
        <v>416</v>
      </c>
    </row>
    <row r="243" spans="1:14" ht="12.75">
      <c r="A243" t="s">
        <v>198</v>
      </c>
      <c r="B243" s="1">
        <v>36850</v>
      </c>
      <c r="C243" s="2">
        <v>0.501099537037037</v>
      </c>
      <c r="D243" t="s">
        <v>408</v>
      </c>
      <c r="E243">
        <v>0.678</v>
      </c>
      <c r="F243">
        <v>10.8022</v>
      </c>
      <c r="G243" t="s">
        <v>409</v>
      </c>
      <c r="H243">
        <v>1.676</v>
      </c>
      <c r="I243">
        <v>95.2099</v>
      </c>
      <c r="K243" s="2">
        <v>0.497222222222222</v>
      </c>
      <c r="L243" s="3">
        <f t="shared" si="19"/>
        <v>325.4972222222222</v>
      </c>
      <c r="M243">
        <f t="shared" si="20"/>
        <v>507.5422807029908</v>
      </c>
      <c r="N243">
        <f>(277-103)/(-62+(AVERAGE($P$207,$P$367)))*I243+277-((277-103)/(-62+(AVERAGE($P$207,$P$367)))*220)</f>
        <v>140.31158598164063</v>
      </c>
    </row>
    <row r="244" spans="1:14" ht="12.75">
      <c r="A244" t="s">
        <v>199</v>
      </c>
      <c r="B244" s="1">
        <v>36850</v>
      </c>
      <c r="C244" s="2">
        <v>0.5032407407407408</v>
      </c>
      <c r="D244" t="s">
        <v>408</v>
      </c>
      <c r="E244">
        <v>0.678</v>
      </c>
      <c r="F244">
        <v>10.7978</v>
      </c>
      <c r="G244" t="s">
        <v>409</v>
      </c>
      <c r="H244">
        <v>1.678</v>
      </c>
      <c r="I244">
        <v>94.2022</v>
      </c>
      <c r="K244" s="2">
        <v>0.499305555555555</v>
      </c>
      <c r="L244" s="3">
        <f t="shared" si="19"/>
        <v>325.49930555555557</v>
      </c>
      <c r="M244">
        <f t="shared" si="20"/>
        <v>507.33554633081735</v>
      </c>
      <c r="N244">
        <f>(277-103)/(-62+(AVERAGE($P$207,$P$367)))*I244+277-((277-103)/(-62+(AVERAGE($P$207,$P$367)))*220)</f>
        <v>139.2078051944925</v>
      </c>
    </row>
    <row r="245" spans="1:14" ht="12.75">
      <c r="A245" t="s">
        <v>416</v>
      </c>
      <c r="B245" s="1">
        <v>36850</v>
      </c>
      <c r="C245">
        <f>AVERAGE(C244,C246)</f>
        <v>0.5053298611111111</v>
      </c>
      <c r="D245" t="s">
        <v>408</v>
      </c>
      <c r="E245" t="s">
        <v>416</v>
      </c>
      <c r="F245" t="s">
        <v>416</v>
      </c>
      <c r="G245" t="s">
        <v>409</v>
      </c>
      <c r="H245" t="s">
        <v>416</v>
      </c>
      <c r="I245" t="s">
        <v>416</v>
      </c>
      <c r="K245" s="2">
        <v>0.501388888888889</v>
      </c>
      <c r="L245" s="3">
        <f t="shared" si="19"/>
        <v>325.50138888888887</v>
      </c>
      <c r="M245" t="s">
        <v>416</v>
      </c>
      <c r="N245" t="s">
        <v>416</v>
      </c>
    </row>
    <row r="246" spans="1:14" ht="12.75">
      <c r="A246" t="s">
        <v>200</v>
      </c>
      <c r="B246" s="1">
        <v>36850</v>
      </c>
      <c r="C246" s="2">
        <v>0.5074189814814815</v>
      </c>
      <c r="D246" t="s">
        <v>408</v>
      </c>
      <c r="E246">
        <v>0.678</v>
      </c>
      <c r="F246">
        <v>10.7997</v>
      </c>
      <c r="G246" t="s">
        <v>409</v>
      </c>
      <c r="H246">
        <v>1.676</v>
      </c>
      <c r="I246">
        <v>95.2431</v>
      </c>
      <c r="K246" s="2">
        <v>0.503472222222222</v>
      </c>
      <c r="L246" s="3">
        <f t="shared" si="19"/>
        <v>325.50347222222223</v>
      </c>
      <c r="M246">
        <f t="shared" si="20"/>
        <v>507.4248179915286</v>
      </c>
      <c r="N246">
        <f aca="true" t="shared" si="23" ref="N246:N253">(277-103)/(-62+(AVERAGE($P$207,$P$367)))*I246+277-((277-103)/(-62+(AVERAGE($P$207,$P$367)))*220)</f>
        <v>140.3479514893645</v>
      </c>
    </row>
    <row r="247" spans="1:14" ht="12.75">
      <c r="A247" t="s">
        <v>201</v>
      </c>
      <c r="B247" s="1">
        <v>36850</v>
      </c>
      <c r="C247" s="2">
        <v>0.5094444444444445</v>
      </c>
      <c r="D247" t="s">
        <v>408</v>
      </c>
      <c r="E247">
        <v>0.68</v>
      </c>
      <c r="F247">
        <v>10.1485</v>
      </c>
      <c r="G247" t="s">
        <v>409</v>
      </c>
      <c r="H247">
        <v>1.678</v>
      </c>
      <c r="I247">
        <v>96.7299</v>
      </c>
      <c r="K247" s="2">
        <v>0.505555555555555</v>
      </c>
      <c r="L247" s="3">
        <f t="shared" si="19"/>
        <v>325.50555555555553</v>
      </c>
      <c r="M247">
        <f t="shared" si="20"/>
        <v>476.8281309098427</v>
      </c>
      <c r="N247">
        <f t="shared" si="23"/>
        <v>141.97651284128665</v>
      </c>
    </row>
    <row r="248" spans="1:14" ht="12.75">
      <c r="A248" t="s">
        <v>202</v>
      </c>
      <c r="B248" s="1">
        <v>36850</v>
      </c>
      <c r="C248" s="2">
        <v>0.5115277777777778</v>
      </c>
      <c r="D248" t="s">
        <v>408</v>
      </c>
      <c r="E248">
        <v>0.68</v>
      </c>
      <c r="F248">
        <v>10.3379</v>
      </c>
      <c r="G248" t="s">
        <v>409</v>
      </c>
      <c r="H248">
        <v>1.678</v>
      </c>
      <c r="I248">
        <v>98.298</v>
      </c>
      <c r="K248" s="2">
        <v>0.507638888888889</v>
      </c>
      <c r="L248" s="3">
        <f t="shared" si="19"/>
        <v>325.5076388888889</v>
      </c>
      <c r="M248">
        <f t="shared" si="20"/>
        <v>485.7271059302225</v>
      </c>
      <c r="N248">
        <f t="shared" si="23"/>
        <v>143.69412587326747</v>
      </c>
    </row>
    <row r="249" spans="1:14" ht="12.75">
      <c r="A249" t="s">
        <v>203</v>
      </c>
      <c r="B249" s="1">
        <v>36850</v>
      </c>
      <c r="C249" s="2">
        <v>0.5136111111111111</v>
      </c>
      <c r="D249" t="s">
        <v>408</v>
      </c>
      <c r="E249">
        <v>0.681</v>
      </c>
      <c r="F249">
        <v>10.7135</v>
      </c>
      <c r="G249" t="s">
        <v>409</v>
      </c>
      <c r="H249">
        <v>1.68</v>
      </c>
      <c r="I249">
        <v>98.4297</v>
      </c>
      <c r="K249" s="2">
        <v>0.509722222222222</v>
      </c>
      <c r="L249" s="3">
        <f t="shared" si="19"/>
        <v>325.5097222222222</v>
      </c>
      <c r="M249">
        <f t="shared" si="20"/>
        <v>503.37470370031036</v>
      </c>
      <c r="N249">
        <f t="shared" si="23"/>
        <v>143.8383830228828</v>
      </c>
    </row>
    <row r="250" spans="1:14" ht="12.75">
      <c r="A250" t="s">
        <v>204</v>
      </c>
      <c r="B250" s="1">
        <v>36850</v>
      </c>
      <c r="C250" s="2">
        <v>0.5156944444444445</v>
      </c>
      <c r="D250" t="s">
        <v>408</v>
      </c>
      <c r="E250">
        <v>0.68</v>
      </c>
      <c r="F250">
        <v>10.2788</v>
      </c>
      <c r="G250" t="s">
        <v>409</v>
      </c>
      <c r="H250">
        <v>1.678</v>
      </c>
      <c r="I250">
        <v>96.9879</v>
      </c>
      <c r="K250" s="2">
        <v>0.511805555555555</v>
      </c>
      <c r="L250" s="3">
        <f t="shared" si="19"/>
        <v>325.51180555555555</v>
      </c>
      <c r="M250">
        <f t="shared" si="20"/>
        <v>482.95028743125505</v>
      </c>
      <c r="N250">
        <f t="shared" si="23"/>
        <v>142.25911226877918</v>
      </c>
    </row>
    <row r="251" spans="1:14" ht="12.75">
      <c r="A251" t="s">
        <v>205</v>
      </c>
      <c r="B251" s="1">
        <v>36850</v>
      </c>
      <c r="C251" s="2">
        <v>0.5177893518518518</v>
      </c>
      <c r="D251" t="s">
        <v>408</v>
      </c>
      <c r="E251">
        <v>0.678</v>
      </c>
      <c r="F251">
        <v>11.0738</v>
      </c>
      <c r="G251" t="s">
        <v>409</v>
      </c>
      <c r="H251">
        <v>1.676</v>
      </c>
      <c r="I251">
        <v>96.5209</v>
      </c>
      <c r="K251" s="2">
        <v>0.513888888888889</v>
      </c>
      <c r="L251" s="3">
        <f t="shared" si="19"/>
        <v>325.5138888888889</v>
      </c>
      <c r="M251">
        <f t="shared" si="20"/>
        <v>520.3034296762494</v>
      </c>
      <c r="N251">
        <f t="shared" si="23"/>
        <v>141.74758539808533</v>
      </c>
    </row>
    <row r="252" spans="1:14" ht="12.75">
      <c r="A252" t="s">
        <v>206</v>
      </c>
      <c r="B252" s="1">
        <v>36850</v>
      </c>
      <c r="C252" s="2">
        <v>0.5198726851851853</v>
      </c>
      <c r="D252" t="s">
        <v>408</v>
      </c>
      <c r="E252">
        <v>0.678</v>
      </c>
      <c r="F252">
        <v>10.3086</v>
      </c>
      <c r="G252" t="s">
        <v>409</v>
      </c>
      <c r="H252">
        <v>1.678</v>
      </c>
      <c r="I252">
        <v>95.3494</v>
      </c>
      <c r="K252" s="2">
        <v>0.515972222222222</v>
      </c>
      <c r="L252" s="3">
        <f t="shared" si="19"/>
        <v>325.5159722222222</v>
      </c>
      <c r="M252">
        <f t="shared" si="20"/>
        <v>484.350442951885</v>
      </c>
      <c r="N252">
        <f t="shared" si="23"/>
        <v>140.46438683487793</v>
      </c>
    </row>
    <row r="253" spans="1:14" ht="12.75">
      <c r="A253" t="s">
        <v>207</v>
      </c>
      <c r="B253" s="1">
        <v>36850</v>
      </c>
      <c r="C253" s="2">
        <v>0.5219560185185185</v>
      </c>
      <c r="D253" t="s">
        <v>408</v>
      </c>
      <c r="E253">
        <v>0.68</v>
      </c>
      <c r="F253">
        <v>10.4749</v>
      </c>
      <c r="G253" t="s">
        <v>409</v>
      </c>
      <c r="H253">
        <v>1.678</v>
      </c>
      <c r="I253">
        <v>91.2167</v>
      </c>
      <c r="K253" s="2">
        <v>0.518055555555555</v>
      </c>
      <c r="L253" s="3">
        <f t="shared" si="19"/>
        <v>325.5180555555556</v>
      </c>
      <c r="M253">
        <f t="shared" si="20"/>
        <v>492.16406251835355</v>
      </c>
      <c r="N253">
        <f t="shared" si="23"/>
        <v>135.9376478658918</v>
      </c>
    </row>
    <row r="254" spans="1:14" ht="12.75">
      <c r="A254" t="s">
        <v>416</v>
      </c>
      <c r="B254" s="1">
        <v>36850</v>
      </c>
      <c r="C254">
        <f>AVERAGE(C253,C255)</f>
        <v>0.5240393518518518</v>
      </c>
      <c r="D254" t="s">
        <v>408</v>
      </c>
      <c r="E254" t="s">
        <v>416</v>
      </c>
      <c r="F254" t="s">
        <v>416</v>
      </c>
      <c r="G254" t="s">
        <v>409</v>
      </c>
      <c r="H254" t="s">
        <v>416</v>
      </c>
      <c r="I254" t="s">
        <v>416</v>
      </c>
      <c r="K254" s="2">
        <v>0.520138888888888</v>
      </c>
      <c r="L254" s="3">
        <f t="shared" si="19"/>
        <v>325.5201388888889</v>
      </c>
      <c r="M254" t="s">
        <v>416</v>
      </c>
      <c r="N254" t="s">
        <v>416</v>
      </c>
    </row>
    <row r="255" spans="1:14" ht="12.75">
      <c r="A255" t="s">
        <v>208</v>
      </c>
      <c r="B255" s="1">
        <v>36850</v>
      </c>
      <c r="C255" s="2">
        <v>0.5261226851851851</v>
      </c>
      <c r="D255" t="s">
        <v>408</v>
      </c>
      <c r="E255">
        <v>0.678</v>
      </c>
      <c r="F255">
        <v>10.813</v>
      </c>
      <c r="G255" t="s">
        <v>409</v>
      </c>
      <c r="H255">
        <v>1.678</v>
      </c>
      <c r="I255">
        <v>90.4583</v>
      </c>
      <c r="K255" s="2">
        <v>0.522222222222221</v>
      </c>
      <c r="L255" s="3">
        <f t="shared" si="19"/>
        <v>325.52222222222224</v>
      </c>
      <c r="M255">
        <f t="shared" si="20"/>
        <v>508.0497196165078</v>
      </c>
      <c r="N255">
        <f>(277-103)/(-62+(AVERAGE($P$207,$P$367)))*I255+277-((277-103)/(-62+(AVERAGE($P$207,$P$367)))*220)</f>
        <v>135.1069369906579</v>
      </c>
    </row>
    <row r="256" spans="1:14" ht="12.75">
      <c r="A256" t="s">
        <v>416</v>
      </c>
      <c r="B256" s="1">
        <v>36850</v>
      </c>
      <c r="C256">
        <f>AVERAGE(C255,C257)</f>
        <v>0.5282060185185184</v>
      </c>
      <c r="D256" t="s">
        <v>408</v>
      </c>
      <c r="E256" t="s">
        <v>416</v>
      </c>
      <c r="F256" t="s">
        <v>416</v>
      </c>
      <c r="G256" t="s">
        <v>409</v>
      </c>
      <c r="H256" t="s">
        <v>416</v>
      </c>
      <c r="I256" t="s">
        <v>416</v>
      </c>
      <c r="K256" s="2">
        <v>0.524305555555554</v>
      </c>
      <c r="L256" s="3">
        <f t="shared" si="19"/>
        <v>325.52430555555554</v>
      </c>
      <c r="M256" t="s">
        <v>416</v>
      </c>
      <c r="N256" t="s">
        <v>416</v>
      </c>
    </row>
    <row r="257" spans="1:14" ht="12.75">
      <c r="A257" t="s">
        <v>209</v>
      </c>
      <c r="B257" s="1">
        <v>36850</v>
      </c>
      <c r="C257" s="2">
        <v>0.5302893518518519</v>
      </c>
      <c r="D257" t="s">
        <v>408</v>
      </c>
      <c r="E257">
        <v>0.68</v>
      </c>
      <c r="F257">
        <v>10.1141</v>
      </c>
      <c r="G257" t="s">
        <v>409</v>
      </c>
      <c r="H257">
        <v>1.68</v>
      </c>
      <c r="I257">
        <v>90.1219</v>
      </c>
      <c r="K257" s="2">
        <v>0.526388888888887</v>
      </c>
      <c r="L257" s="3">
        <f t="shared" si="19"/>
        <v>325.5263888888889</v>
      </c>
      <c r="M257">
        <f t="shared" si="20"/>
        <v>475.2118440001222</v>
      </c>
      <c r="N257">
        <f aca="true" t="shared" si="24" ref="N257:N263">(277-103)/(-62+(AVERAGE($P$207,$P$367)))*I257+277-((277-103)/(-62+(AVERAGE($P$207,$P$367)))*220)</f>
        <v>134.7384623882994</v>
      </c>
    </row>
    <row r="258" spans="1:14" ht="12.75">
      <c r="A258" t="s">
        <v>210</v>
      </c>
      <c r="B258" s="1">
        <v>36850</v>
      </c>
      <c r="C258" s="2">
        <v>0.5323726851851852</v>
      </c>
      <c r="D258" t="s">
        <v>408</v>
      </c>
      <c r="E258">
        <v>0.68</v>
      </c>
      <c r="F258">
        <v>11.6804</v>
      </c>
      <c r="G258" t="s">
        <v>409</v>
      </c>
      <c r="H258">
        <v>1.678</v>
      </c>
      <c r="I258">
        <v>93.6871</v>
      </c>
      <c r="K258" s="2">
        <v>0.52847222222222</v>
      </c>
      <c r="L258" s="3">
        <f t="shared" si="19"/>
        <v>325.5284722222222</v>
      </c>
      <c r="M258">
        <f t="shared" si="20"/>
        <v>548.8045819854489</v>
      </c>
      <c r="N258">
        <f t="shared" si="24"/>
        <v>138.64359215146374</v>
      </c>
    </row>
    <row r="259" spans="1:14" ht="12.75">
      <c r="A259" t="s">
        <v>211</v>
      </c>
      <c r="B259" s="1">
        <v>36850</v>
      </c>
      <c r="C259" s="2">
        <v>0.5344675925925926</v>
      </c>
      <c r="D259" t="s">
        <v>408</v>
      </c>
      <c r="E259">
        <v>0.68</v>
      </c>
      <c r="F259">
        <v>10.7584</v>
      </c>
      <c r="G259" t="s">
        <v>409</v>
      </c>
      <c r="H259">
        <v>1.68</v>
      </c>
      <c r="I259">
        <v>92.7797</v>
      </c>
      <c r="K259" s="2">
        <v>0.530555555555553</v>
      </c>
      <c r="L259" s="3">
        <f t="shared" si="19"/>
        <v>325.53055555555557</v>
      </c>
      <c r="M259">
        <f t="shared" si="20"/>
        <v>505.4843339981723</v>
      </c>
      <c r="N259">
        <f t="shared" si="24"/>
        <v>137.64967463011988</v>
      </c>
    </row>
    <row r="260" spans="1:14" ht="12.75">
      <c r="A260" t="s">
        <v>212</v>
      </c>
      <c r="B260" s="1">
        <v>36850</v>
      </c>
      <c r="C260" s="2">
        <v>0.5365509259259259</v>
      </c>
      <c r="D260" t="s">
        <v>408</v>
      </c>
      <c r="E260">
        <v>0.678</v>
      </c>
      <c r="F260">
        <v>10.6658</v>
      </c>
      <c r="G260" t="s">
        <v>409</v>
      </c>
      <c r="H260">
        <v>1.678</v>
      </c>
      <c r="I260">
        <v>92.3443</v>
      </c>
      <c r="K260" s="2">
        <v>0.532638888888886</v>
      </c>
      <c r="L260" s="3">
        <f t="shared" si="19"/>
        <v>325.53263888888887</v>
      </c>
      <c r="M260">
        <f t="shared" si="20"/>
        <v>501.13351516561073</v>
      </c>
      <c r="N260">
        <f t="shared" si="24"/>
        <v>137.17276071256072</v>
      </c>
    </row>
    <row r="261" spans="1:14" ht="12.75">
      <c r="A261" t="s">
        <v>213</v>
      </c>
      <c r="B261" s="1">
        <v>36850</v>
      </c>
      <c r="C261" s="2">
        <v>0.5386342592592592</v>
      </c>
      <c r="D261" t="s">
        <v>408</v>
      </c>
      <c r="E261">
        <v>0.678</v>
      </c>
      <c r="F261">
        <v>10.7151</v>
      </c>
      <c r="G261" t="s">
        <v>409</v>
      </c>
      <c r="H261">
        <v>1.678</v>
      </c>
      <c r="I261">
        <v>92.9334</v>
      </c>
      <c r="K261" s="2">
        <v>0.534722222222219</v>
      </c>
      <c r="L261" s="3">
        <f t="shared" si="19"/>
        <v>325.53472222222223</v>
      </c>
      <c r="M261">
        <f t="shared" si="20"/>
        <v>503.44987983564624</v>
      </c>
      <c r="N261">
        <f t="shared" si="24"/>
        <v>137.81802940533538</v>
      </c>
    </row>
    <row r="262" spans="1:14" ht="12.75">
      <c r="A262" t="s">
        <v>214</v>
      </c>
      <c r="B262" s="1">
        <v>36850</v>
      </c>
      <c r="C262" s="2">
        <v>0.5407175925925926</v>
      </c>
      <c r="D262" t="s">
        <v>408</v>
      </c>
      <c r="E262">
        <v>0.678</v>
      </c>
      <c r="F262">
        <v>10.1</v>
      </c>
      <c r="G262" t="s">
        <v>409</v>
      </c>
      <c r="H262">
        <v>1.678</v>
      </c>
      <c r="I262">
        <v>94.472</v>
      </c>
      <c r="K262" s="2">
        <v>0.536805555555552</v>
      </c>
      <c r="L262" s="3">
        <f aca="true" t="shared" si="25" ref="L262:L325">B262-DATE(1999,12,31)+K262</f>
        <v>325.53680555555553</v>
      </c>
      <c r="M262">
        <f t="shared" si="20"/>
        <v>474.54935430747514</v>
      </c>
      <c r="N262">
        <f t="shared" si="24"/>
        <v>139.50332971207962</v>
      </c>
    </row>
    <row r="263" spans="1:14" ht="12.75">
      <c r="A263" t="s">
        <v>215</v>
      </c>
      <c r="B263" s="1">
        <v>36850</v>
      </c>
      <c r="C263" s="2">
        <v>0.542800925925926</v>
      </c>
      <c r="D263" t="s">
        <v>408</v>
      </c>
      <c r="E263">
        <v>0.678</v>
      </c>
      <c r="F263">
        <v>10.1456</v>
      </c>
      <c r="G263" t="s">
        <v>409</v>
      </c>
      <c r="H263">
        <v>1.678</v>
      </c>
      <c r="I263">
        <v>94.678</v>
      </c>
      <c r="K263" s="2">
        <v>0.538888888888885</v>
      </c>
      <c r="L263" s="3">
        <f t="shared" si="25"/>
        <v>325.5388888888889</v>
      </c>
      <c r="M263">
        <f t="shared" si="20"/>
        <v>476.6918741645465</v>
      </c>
      <c r="N263">
        <f t="shared" si="24"/>
        <v>139.72897111542636</v>
      </c>
    </row>
    <row r="264" spans="1:14" ht="12.75">
      <c r="A264" t="s">
        <v>416</v>
      </c>
      <c r="B264" s="1">
        <v>36850</v>
      </c>
      <c r="C264">
        <f>AVERAGE(C263,C265)</f>
        <v>0.5448842592592593</v>
      </c>
      <c r="D264" t="s">
        <v>408</v>
      </c>
      <c r="E264" t="s">
        <v>416</v>
      </c>
      <c r="F264" t="s">
        <v>416</v>
      </c>
      <c r="G264" t="s">
        <v>409</v>
      </c>
      <c r="H264" t="s">
        <v>416</v>
      </c>
      <c r="I264" t="s">
        <v>416</v>
      </c>
      <c r="K264" s="2">
        <v>0.540972222222218</v>
      </c>
      <c r="L264" s="3">
        <f t="shared" si="25"/>
        <v>325.5409722222222</v>
      </c>
      <c r="M264" t="s">
        <v>416</v>
      </c>
      <c r="N264" t="s">
        <v>416</v>
      </c>
    </row>
    <row r="265" spans="1:14" ht="12.75">
      <c r="A265" t="s">
        <v>216</v>
      </c>
      <c r="B265" s="1">
        <v>36850</v>
      </c>
      <c r="C265" s="2">
        <v>0.5469675925925926</v>
      </c>
      <c r="D265" t="s">
        <v>408</v>
      </c>
      <c r="E265">
        <v>0.678</v>
      </c>
      <c r="F265">
        <v>9.9613</v>
      </c>
      <c r="G265" t="s">
        <v>409</v>
      </c>
      <c r="H265">
        <v>1.678</v>
      </c>
      <c r="I265">
        <v>93.6365</v>
      </c>
      <c r="K265" s="2">
        <v>0.543055555555551</v>
      </c>
      <c r="L265" s="3">
        <f t="shared" si="25"/>
        <v>325.54305555555555</v>
      </c>
      <c r="M265">
        <f t="shared" si="20"/>
        <v>468.03252307554965</v>
      </c>
      <c r="N265">
        <f>(277-103)/(-62+(AVERAGE($P$207,$P$367)))*I265+277-((277-103)/(-62+(AVERAGE($P$207,$P$367)))*220)</f>
        <v>138.58816761258345</v>
      </c>
    </row>
    <row r="266" spans="1:14" ht="12.75">
      <c r="A266" t="s">
        <v>217</v>
      </c>
      <c r="B266" s="1">
        <v>36850</v>
      </c>
      <c r="C266" s="2">
        <v>0.5490625</v>
      </c>
      <c r="D266" t="s">
        <v>408</v>
      </c>
      <c r="E266">
        <v>0.68</v>
      </c>
      <c r="F266">
        <v>11.0595</v>
      </c>
      <c r="G266" t="s">
        <v>409</v>
      </c>
      <c r="H266">
        <v>1.68</v>
      </c>
      <c r="I266">
        <v>97.3515</v>
      </c>
      <c r="K266" s="2">
        <v>0.545138888888884</v>
      </c>
      <c r="L266" s="3">
        <f t="shared" si="25"/>
        <v>325.54513888888886</v>
      </c>
      <c r="M266">
        <f t="shared" si="20"/>
        <v>519.6315429666853</v>
      </c>
      <c r="N266">
        <f>(277-103)/(-62+(AVERAGE($P$207,$P$367)))*I266+277-((277-103)/(-62+(AVERAGE($P$207,$P$367)))*220)</f>
        <v>142.65738029915235</v>
      </c>
    </row>
    <row r="267" spans="1:14" ht="12.75">
      <c r="A267" t="s">
        <v>218</v>
      </c>
      <c r="B267" s="1">
        <v>36850</v>
      </c>
      <c r="C267" s="2">
        <v>0.5511458333333333</v>
      </c>
      <c r="D267" t="s">
        <v>408</v>
      </c>
      <c r="E267">
        <v>0.68</v>
      </c>
      <c r="F267">
        <v>10.2297</v>
      </c>
      <c r="G267" t="s">
        <v>409</v>
      </c>
      <c r="H267">
        <v>1.68</v>
      </c>
      <c r="I267">
        <v>97.7818</v>
      </c>
      <c r="K267" s="2">
        <v>0.547222222222217</v>
      </c>
      <c r="L267" s="3">
        <f t="shared" si="25"/>
        <v>325.5472222222222</v>
      </c>
      <c r="M267">
        <f t="shared" si="20"/>
        <v>480.6433197781364</v>
      </c>
      <c r="N267">
        <f>(277-103)/(-62+(AVERAGE($P$207,$P$367)))*I267+277-((277-103)/(-62+(AVERAGE($P$207,$P$367)))*220)</f>
        <v>143.12870794895872</v>
      </c>
    </row>
    <row r="268" spans="1:14" ht="12.75">
      <c r="A268" t="s">
        <v>416</v>
      </c>
      <c r="B268" s="1">
        <v>36850</v>
      </c>
      <c r="C268">
        <f>AVERAGE(C267,C269)</f>
        <v>0.5532291666666667</v>
      </c>
      <c r="D268" t="s">
        <v>408</v>
      </c>
      <c r="E268" t="s">
        <v>416</v>
      </c>
      <c r="F268" t="s">
        <v>416</v>
      </c>
      <c r="G268" t="s">
        <v>409</v>
      </c>
      <c r="H268" t="s">
        <v>416</v>
      </c>
      <c r="I268" t="s">
        <v>416</v>
      </c>
      <c r="K268" s="2">
        <v>0.54930555555555</v>
      </c>
      <c r="L268" s="3">
        <f t="shared" si="25"/>
        <v>325.5493055555556</v>
      </c>
      <c r="M268" t="s">
        <v>416</v>
      </c>
      <c r="N268" t="s">
        <v>416</v>
      </c>
    </row>
    <row r="269" spans="1:14" ht="12.75">
      <c r="A269" t="s">
        <v>219</v>
      </c>
      <c r="B269" s="1">
        <v>36850</v>
      </c>
      <c r="C269" s="2">
        <v>0.5553125</v>
      </c>
      <c r="D269" t="s">
        <v>408</v>
      </c>
      <c r="E269">
        <v>0.68</v>
      </c>
      <c r="F269">
        <v>9.9327</v>
      </c>
      <c r="G269" t="s">
        <v>409</v>
      </c>
      <c r="H269">
        <v>1.681</v>
      </c>
      <c r="I269">
        <v>98.047</v>
      </c>
      <c r="K269" s="2">
        <v>0.551388888888883</v>
      </c>
      <c r="L269" s="3">
        <f t="shared" si="25"/>
        <v>325.5513888888889</v>
      </c>
      <c r="M269">
        <f t="shared" si="20"/>
        <v>466.68874965642163</v>
      </c>
      <c r="N269">
        <f aca="true" t="shared" si="26" ref="N269:N279">(277-103)/(-62+(AVERAGE($P$207,$P$367)))*I269+277-((277-103)/(-62+(AVERAGE($P$207,$P$367)))*220)</f>
        <v>143.4191938721022</v>
      </c>
    </row>
    <row r="270" spans="1:14" ht="12.75">
      <c r="A270" t="s">
        <v>220</v>
      </c>
      <c r="B270" s="1">
        <v>36850</v>
      </c>
      <c r="C270" s="2">
        <v>0.5573958333333333</v>
      </c>
      <c r="D270" t="s">
        <v>408</v>
      </c>
      <c r="E270">
        <v>0.678</v>
      </c>
      <c r="F270">
        <v>11.0746</v>
      </c>
      <c r="G270" t="s">
        <v>409</v>
      </c>
      <c r="H270">
        <v>1.68</v>
      </c>
      <c r="I270">
        <v>98.3245</v>
      </c>
      <c r="K270" s="2">
        <v>0.553472222222216</v>
      </c>
      <c r="L270" s="3">
        <f t="shared" si="25"/>
        <v>325.55347222222224</v>
      </c>
      <c r="M270">
        <f t="shared" si="20"/>
        <v>520.3410177439173</v>
      </c>
      <c r="N270">
        <f t="shared" si="26"/>
        <v>143.72315255864942</v>
      </c>
    </row>
    <row r="271" spans="1:14" ht="12.75">
      <c r="A271" t="s">
        <v>221</v>
      </c>
      <c r="B271" s="1">
        <v>36850</v>
      </c>
      <c r="C271" s="2">
        <v>0.5594791666666666</v>
      </c>
      <c r="D271" t="s">
        <v>408</v>
      </c>
      <c r="E271">
        <v>0.678</v>
      </c>
      <c r="F271">
        <v>9.9312</v>
      </c>
      <c r="G271" t="s">
        <v>409</v>
      </c>
      <c r="H271">
        <v>1.68</v>
      </c>
      <c r="I271">
        <v>102.1968</v>
      </c>
      <c r="K271" s="2">
        <v>0.555555555555549</v>
      </c>
      <c r="L271" s="3">
        <f t="shared" si="25"/>
        <v>325.55555555555554</v>
      </c>
      <c r="M271">
        <f t="shared" si="20"/>
        <v>466.6182720295443</v>
      </c>
      <c r="N271">
        <f t="shared" si="26"/>
        <v>147.96466326825936</v>
      </c>
    </row>
    <row r="272" spans="1:14" ht="12.75">
      <c r="A272" t="s">
        <v>222</v>
      </c>
      <c r="B272" s="1">
        <v>36850</v>
      </c>
      <c r="C272" s="2">
        <v>0.5615625</v>
      </c>
      <c r="D272" t="s">
        <v>408</v>
      </c>
      <c r="E272">
        <v>0.681</v>
      </c>
      <c r="F272">
        <v>10.7091</v>
      </c>
      <c r="G272" t="s">
        <v>409</v>
      </c>
      <c r="H272">
        <v>1.681</v>
      </c>
      <c r="I272">
        <v>102.0307</v>
      </c>
      <c r="K272" s="2">
        <v>0.557638888888882</v>
      </c>
      <c r="L272" s="3">
        <f t="shared" si="25"/>
        <v>325.5576388888889</v>
      </c>
      <c r="M272">
        <f t="shared" si="20"/>
        <v>503.16796932813673</v>
      </c>
      <c r="N272">
        <f t="shared" si="26"/>
        <v>147.7827261949783</v>
      </c>
    </row>
    <row r="273" spans="1:14" ht="12.75">
      <c r="A273" t="s">
        <v>223</v>
      </c>
      <c r="B273" s="1">
        <v>36850</v>
      </c>
      <c r="C273" s="2">
        <v>0.5636574074074074</v>
      </c>
      <c r="D273" t="s">
        <v>408</v>
      </c>
      <c r="E273">
        <v>0.68</v>
      </c>
      <c r="F273">
        <v>10.6667</v>
      </c>
      <c r="G273" t="s">
        <v>409</v>
      </c>
      <c r="H273">
        <v>1.68</v>
      </c>
      <c r="I273">
        <v>101.4123</v>
      </c>
      <c r="K273" s="2">
        <v>0.559722222222215</v>
      </c>
      <c r="L273" s="3">
        <f t="shared" si="25"/>
        <v>325.5597222222222</v>
      </c>
      <c r="M273">
        <f t="shared" si="20"/>
        <v>501.17580174173713</v>
      </c>
      <c r="N273">
        <f t="shared" si="26"/>
        <v>147.10536384629074</v>
      </c>
    </row>
    <row r="274" spans="1:14" ht="12.75">
      <c r="A274" t="s">
        <v>224</v>
      </c>
      <c r="B274" s="1">
        <v>36850</v>
      </c>
      <c r="C274" s="2">
        <v>0.5657407407407408</v>
      </c>
      <c r="D274" t="s">
        <v>408</v>
      </c>
      <c r="E274">
        <v>0.678</v>
      </c>
      <c r="F274">
        <v>10.6704</v>
      </c>
      <c r="G274" t="s">
        <v>409</v>
      </c>
      <c r="H274">
        <v>1.68</v>
      </c>
      <c r="I274">
        <v>110.4637</v>
      </c>
      <c r="K274" s="2">
        <v>0.561805555555548</v>
      </c>
      <c r="L274" s="3">
        <f t="shared" si="25"/>
        <v>325.56180555555557</v>
      </c>
      <c r="M274">
        <f t="shared" si="20"/>
        <v>501.34964655470134</v>
      </c>
      <c r="N274">
        <f t="shared" si="26"/>
        <v>157.01978422615883</v>
      </c>
    </row>
    <row r="275" spans="1:14" ht="12.75">
      <c r="A275" t="s">
        <v>225</v>
      </c>
      <c r="B275" s="1">
        <v>36850</v>
      </c>
      <c r="C275" s="2">
        <v>0.5678240740740741</v>
      </c>
      <c r="D275" t="s">
        <v>408</v>
      </c>
      <c r="E275">
        <v>0.678</v>
      </c>
      <c r="F275">
        <v>10.3056</v>
      </c>
      <c r="G275" t="s">
        <v>409</v>
      </c>
      <c r="H275">
        <v>1.68</v>
      </c>
      <c r="I275">
        <v>106.7668</v>
      </c>
      <c r="K275" s="2">
        <v>0.563888888888881</v>
      </c>
      <c r="L275" s="3">
        <f t="shared" si="25"/>
        <v>325.56388888888887</v>
      </c>
      <c r="M275">
        <f aca="true" t="shared" si="27" ref="M275:M338">500*F275/AVERAGE($Q$367,$Q$207)</f>
        <v>484.20948769813026</v>
      </c>
      <c r="N275">
        <f t="shared" si="26"/>
        <v>152.97039731337912</v>
      </c>
    </row>
    <row r="276" spans="1:14" ht="12.75">
      <c r="A276" t="s">
        <v>226</v>
      </c>
      <c r="B276" s="1">
        <v>36850</v>
      </c>
      <c r="C276" s="2">
        <v>0.5699074074074074</v>
      </c>
      <c r="D276" t="s">
        <v>408</v>
      </c>
      <c r="E276">
        <v>0.68</v>
      </c>
      <c r="F276">
        <v>11.3024</v>
      </c>
      <c r="G276" t="s">
        <v>409</v>
      </c>
      <c r="H276">
        <v>1.68</v>
      </c>
      <c r="I276">
        <v>104.8349</v>
      </c>
      <c r="K276" s="2">
        <v>0.565972222222214</v>
      </c>
      <c r="L276" s="3">
        <f t="shared" si="25"/>
        <v>325.56597222222223</v>
      </c>
      <c r="M276">
        <f t="shared" si="27"/>
        <v>531.0442200123571</v>
      </c>
      <c r="N276">
        <f t="shared" si="26"/>
        <v>150.85429718170144</v>
      </c>
    </row>
    <row r="277" spans="1:14" ht="12.75">
      <c r="A277" t="s">
        <v>227</v>
      </c>
      <c r="B277" s="1">
        <v>36850</v>
      </c>
      <c r="C277" s="2">
        <v>0.5719907407407407</v>
      </c>
      <c r="D277" t="s">
        <v>408</v>
      </c>
      <c r="E277">
        <v>0.68</v>
      </c>
      <c r="F277">
        <v>10.7932</v>
      </c>
      <c r="G277" t="s">
        <v>409</v>
      </c>
      <c r="H277">
        <v>1.68</v>
      </c>
      <c r="I277">
        <v>108.0301</v>
      </c>
      <c r="K277" s="2">
        <v>0.568055555555547</v>
      </c>
      <c r="L277" s="3">
        <f t="shared" si="25"/>
        <v>325.56805555555553</v>
      </c>
      <c r="M277">
        <f t="shared" si="27"/>
        <v>507.1194149417268</v>
      </c>
      <c r="N277">
        <f t="shared" si="26"/>
        <v>154.35414869613624</v>
      </c>
    </row>
    <row r="278" spans="1:14" ht="12.75">
      <c r="A278" t="s">
        <v>228</v>
      </c>
      <c r="B278" s="1">
        <v>36850</v>
      </c>
      <c r="C278" s="2">
        <v>0.5740856481481481</v>
      </c>
      <c r="D278" t="s">
        <v>408</v>
      </c>
      <c r="E278">
        <v>0.68</v>
      </c>
      <c r="F278">
        <v>10.1062</v>
      </c>
      <c r="G278" t="s">
        <v>409</v>
      </c>
      <c r="H278">
        <v>1.681</v>
      </c>
      <c r="I278">
        <v>106.3563</v>
      </c>
      <c r="K278" s="2">
        <v>0.57013888888888</v>
      </c>
      <c r="L278" s="3">
        <f t="shared" si="25"/>
        <v>325.5701388888889</v>
      </c>
      <c r="M278">
        <f t="shared" si="27"/>
        <v>474.84066183190146</v>
      </c>
      <c r="N278">
        <f t="shared" si="26"/>
        <v>152.5207575266129</v>
      </c>
    </row>
    <row r="279" spans="1:14" ht="12.75">
      <c r="A279" t="s">
        <v>229</v>
      </c>
      <c r="B279" s="1">
        <v>36850</v>
      </c>
      <c r="C279" s="2">
        <v>0.5762152777777778</v>
      </c>
      <c r="D279" t="s">
        <v>408</v>
      </c>
      <c r="E279">
        <v>0.68</v>
      </c>
      <c r="F279">
        <v>10.0762</v>
      </c>
      <c r="G279" t="s">
        <v>409</v>
      </c>
      <c r="H279">
        <v>1.68</v>
      </c>
      <c r="I279">
        <v>104.6421</v>
      </c>
      <c r="K279" s="2">
        <v>0.572222222222213</v>
      </c>
      <c r="L279" s="3">
        <f t="shared" si="25"/>
        <v>325.5722222222222</v>
      </c>
      <c r="M279">
        <f t="shared" si="27"/>
        <v>473.4311092943546</v>
      </c>
      <c r="N279">
        <f t="shared" si="26"/>
        <v>150.6431143537148</v>
      </c>
    </row>
    <row r="280" spans="1:14" ht="12.75">
      <c r="A280" t="s">
        <v>416</v>
      </c>
      <c r="B280" s="1">
        <v>36850</v>
      </c>
      <c r="C280">
        <f>AVERAGE(C279,C281)</f>
        <v>0.578275462962963</v>
      </c>
      <c r="D280" t="s">
        <v>408</v>
      </c>
      <c r="E280" t="s">
        <v>416</v>
      </c>
      <c r="F280" t="s">
        <v>416</v>
      </c>
      <c r="G280" t="s">
        <v>409</v>
      </c>
      <c r="H280" t="s">
        <v>416</v>
      </c>
      <c r="I280" t="s">
        <v>416</v>
      </c>
      <c r="K280" s="2">
        <v>0.574305555555546</v>
      </c>
      <c r="L280" s="3">
        <f t="shared" si="25"/>
        <v>325.57430555555555</v>
      </c>
      <c r="M280" t="s">
        <v>416</v>
      </c>
      <c r="N280" t="s">
        <v>416</v>
      </c>
    </row>
    <row r="281" spans="1:14" ht="12.75">
      <c r="A281" t="s">
        <v>230</v>
      </c>
      <c r="B281" s="1">
        <v>36850</v>
      </c>
      <c r="C281" s="2">
        <v>0.5803356481481482</v>
      </c>
      <c r="D281" t="s">
        <v>408</v>
      </c>
      <c r="E281">
        <v>0.678</v>
      </c>
      <c r="F281">
        <v>10.7946</v>
      </c>
      <c r="G281" t="s">
        <v>409</v>
      </c>
      <c r="H281">
        <v>1.68</v>
      </c>
      <c r="I281">
        <v>102.5353</v>
      </c>
      <c r="K281" s="2">
        <v>0.576388888888879</v>
      </c>
      <c r="L281" s="3">
        <f t="shared" si="25"/>
        <v>325.57638888888886</v>
      </c>
      <c r="M281">
        <f t="shared" si="27"/>
        <v>507.18519406014565</v>
      </c>
      <c r="N281">
        <f aca="true" t="shared" si="28" ref="N281:N286">(277-103)/(-62+(AVERAGE($P$207,$P$367)))*I281+277-((277-103)/(-62+(AVERAGE($P$207,$P$367)))*220)</f>
        <v>148.33543809851602</v>
      </c>
    </row>
    <row r="282" spans="1:14" ht="12.75">
      <c r="A282" t="s">
        <v>231</v>
      </c>
      <c r="B282" s="1">
        <v>36850</v>
      </c>
      <c r="C282" s="2">
        <v>0.5824189814814814</v>
      </c>
      <c r="D282" t="s">
        <v>408</v>
      </c>
      <c r="E282">
        <v>0.68</v>
      </c>
      <c r="F282">
        <v>10.2694</v>
      </c>
      <c r="G282" t="s">
        <v>409</v>
      </c>
      <c r="H282">
        <v>1.681</v>
      </c>
      <c r="I282">
        <v>104.7367</v>
      </c>
      <c r="K282" s="2">
        <v>0.578472222222212</v>
      </c>
      <c r="L282" s="3">
        <f t="shared" si="25"/>
        <v>325.5784722222222</v>
      </c>
      <c r="M282">
        <f t="shared" si="27"/>
        <v>482.5086276361569</v>
      </c>
      <c r="N282">
        <f t="shared" si="28"/>
        <v>150.74673414379538</v>
      </c>
    </row>
    <row r="283" spans="1:14" ht="12.75">
      <c r="A283" t="s">
        <v>232</v>
      </c>
      <c r="B283" s="1">
        <v>36850</v>
      </c>
      <c r="C283" s="2">
        <v>0.5845023148148148</v>
      </c>
      <c r="D283" t="s">
        <v>408</v>
      </c>
      <c r="E283">
        <v>0.68</v>
      </c>
      <c r="F283">
        <v>10.4181</v>
      </c>
      <c r="G283" t="s">
        <v>409</v>
      </c>
      <c r="H283">
        <v>1.68</v>
      </c>
      <c r="I283">
        <v>106.8739</v>
      </c>
      <c r="K283" s="2">
        <v>0.580555555555545</v>
      </c>
      <c r="L283" s="3">
        <f t="shared" si="25"/>
        <v>325.5805555555555</v>
      </c>
      <c r="M283">
        <f t="shared" si="27"/>
        <v>489.49530971393136</v>
      </c>
      <c r="N283">
        <f t="shared" si="28"/>
        <v>153.08770893618708</v>
      </c>
    </row>
    <row r="284" spans="1:14" ht="12.75">
      <c r="A284" t="s">
        <v>233</v>
      </c>
      <c r="B284" s="1">
        <v>36850</v>
      </c>
      <c r="C284" s="2">
        <v>0.5865856481481482</v>
      </c>
      <c r="D284" t="s">
        <v>408</v>
      </c>
      <c r="E284">
        <v>0.68</v>
      </c>
      <c r="F284">
        <v>9.9506</v>
      </c>
      <c r="G284" t="s">
        <v>409</v>
      </c>
      <c r="H284">
        <v>1.681</v>
      </c>
      <c r="I284">
        <v>104.1859</v>
      </c>
      <c r="K284" s="2">
        <v>0.582638888888878</v>
      </c>
      <c r="L284" s="3">
        <f t="shared" si="25"/>
        <v>325.5826388888889</v>
      </c>
      <c r="M284">
        <f t="shared" si="27"/>
        <v>467.5297826704913</v>
      </c>
      <c r="N284">
        <f t="shared" si="28"/>
        <v>150.14341722649738</v>
      </c>
    </row>
    <row r="285" spans="1:14" ht="12.75">
      <c r="A285" t="s">
        <v>234</v>
      </c>
      <c r="B285" s="1">
        <v>36850</v>
      </c>
      <c r="C285" s="2">
        <v>0.5886689814814815</v>
      </c>
      <c r="D285" t="s">
        <v>408</v>
      </c>
      <c r="E285">
        <v>0.681</v>
      </c>
      <c r="F285">
        <v>10.8719</v>
      </c>
      <c r="G285" t="s">
        <v>409</v>
      </c>
      <c r="H285">
        <v>1.681</v>
      </c>
      <c r="I285">
        <v>104.5954</v>
      </c>
      <c r="K285" s="2">
        <v>0.584722222222211</v>
      </c>
      <c r="L285" s="3">
        <f t="shared" si="25"/>
        <v>325.5847222222222</v>
      </c>
      <c r="M285">
        <f t="shared" si="27"/>
        <v>510.8171410985583</v>
      </c>
      <c r="N285">
        <f t="shared" si="28"/>
        <v>150.59196166664537</v>
      </c>
    </row>
    <row r="286" spans="1:14" ht="12.75">
      <c r="A286" t="s">
        <v>235</v>
      </c>
      <c r="B286" s="1">
        <v>36850</v>
      </c>
      <c r="C286" s="2">
        <v>0.5907638888888889</v>
      </c>
      <c r="D286" t="s">
        <v>408</v>
      </c>
      <c r="E286">
        <v>0.68</v>
      </c>
      <c r="F286">
        <v>10.3736</v>
      </c>
      <c r="G286" t="s">
        <v>409</v>
      </c>
      <c r="H286">
        <v>1.68</v>
      </c>
      <c r="I286">
        <v>101.3675</v>
      </c>
      <c r="K286" s="2">
        <v>0.586805555555544</v>
      </c>
      <c r="L286" s="3">
        <f t="shared" si="25"/>
        <v>325.58680555555554</v>
      </c>
      <c r="M286">
        <f t="shared" si="27"/>
        <v>487.4044734499034</v>
      </c>
      <c r="N286">
        <f t="shared" si="28"/>
        <v>147.05629231779596</v>
      </c>
    </row>
    <row r="287" spans="1:14" ht="12.75">
      <c r="A287" t="s">
        <v>416</v>
      </c>
      <c r="B287" s="1">
        <v>36850</v>
      </c>
      <c r="C287">
        <f>AVERAGE(C286,C288)</f>
        <v>0.5928472222222222</v>
      </c>
      <c r="D287" t="s">
        <v>408</v>
      </c>
      <c r="E287" t="s">
        <v>416</v>
      </c>
      <c r="F287" t="s">
        <v>416</v>
      </c>
      <c r="G287" t="s">
        <v>409</v>
      </c>
      <c r="H287" t="s">
        <v>416</v>
      </c>
      <c r="I287" t="s">
        <v>416</v>
      </c>
      <c r="K287" s="2">
        <v>0.588888888888877</v>
      </c>
      <c r="L287" s="3">
        <f t="shared" si="25"/>
        <v>325.5888888888889</v>
      </c>
      <c r="M287" t="s">
        <v>416</v>
      </c>
      <c r="N287" t="s">
        <v>416</v>
      </c>
    </row>
    <row r="288" spans="1:14" ht="12.75">
      <c r="A288" t="s">
        <v>236</v>
      </c>
      <c r="B288" s="1">
        <v>36850</v>
      </c>
      <c r="C288" s="2">
        <v>0.5949305555555555</v>
      </c>
      <c r="D288" t="s">
        <v>408</v>
      </c>
      <c r="E288">
        <v>0.68</v>
      </c>
      <c r="F288">
        <v>10.5571</v>
      </c>
      <c r="G288" t="s">
        <v>409</v>
      </c>
      <c r="H288">
        <v>1.681</v>
      </c>
      <c r="I288">
        <v>105.0974</v>
      </c>
      <c r="K288" s="2">
        <v>0.59097222222221</v>
      </c>
      <c r="L288" s="3">
        <f t="shared" si="25"/>
        <v>325.5909722222222</v>
      </c>
      <c r="M288">
        <f t="shared" si="27"/>
        <v>496.02623647123227</v>
      </c>
      <c r="N288">
        <f aca="true" t="shared" si="29" ref="N288:N293">(277-103)/(-62+(AVERAGE($P$207,$P$367)))*I288+277-((277-103)/(-62+(AVERAGE($P$207,$P$367)))*220)</f>
        <v>151.14182566897586</v>
      </c>
    </row>
    <row r="289" spans="1:14" ht="12.75">
      <c r="A289" t="s">
        <v>237</v>
      </c>
      <c r="B289" s="1">
        <v>36850</v>
      </c>
      <c r="C289" s="2">
        <v>0.5970138888888888</v>
      </c>
      <c r="D289" t="s">
        <v>408</v>
      </c>
      <c r="E289">
        <v>0.68</v>
      </c>
      <c r="F289">
        <v>10.7587</v>
      </c>
      <c r="G289" t="s">
        <v>409</v>
      </c>
      <c r="H289">
        <v>1.681</v>
      </c>
      <c r="I289">
        <v>109.6262</v>
      </c>
      <c r="K289" s="2">
        <v>0.593055555555543</v>
      </c>
      <c r="L289" s="3">
        <f t="shared" si="25"/>
        <v>325.59305555555557</v>
      </c>
      <c r="M289">
        <f t="shared" si="27"/>
        <v>505.4984295235477</v>
      </c>
      <c r="N289">
        <f t="shared" si="29"/>
        <v>156.10243143342626</v>
      </c>
    </row>
    <row r="290" spans="1:14" ht="12.75">
      <c r="A290" t="s">
        <v>238</v>
      </c>
      <c r="B290" s="1">
        <v>36850</v>
      </c>
      <c r="C290" s="2">
        <v>0.5990972222222223</v>
      </c>
      <c r="D290" t="s">
        <v>408</v>
      </c>
      <c r="E290">
        <v>0.68</v>
      </c>
      <c r="F290">
        <v>10.6144</v>
      </c>
      <c r="G290" t="s">
        <v>409</v>
      </c>
      <c r="H290">
        <v>1.68</v>
      </c>
      <c r="I290">
        <v>105.9053</v>
      </c>
      <c r="K290" s="2">
        <v>0.595138888888876</v>
      </c>
      <c r="L290" s="3">
        <f t="shared" si="25"/>
        <v>325.59513888888887</v>
      </c>
      <c r="M290">
        <f t="shared" si="27"/>
        <v>498.7184818179469</v>
      </c>
      <c r="N290">
        <f t="shared" si="29"/>
        <v>152.02675620181003</v>
      </c>
    </row>
    <row r="291" spans="1:14" ht="12.75">
      <c r="A291" t="s">
        <v>239</v>
      </c>
      <c r="B291" s="1">
        <v>36850</v>
      </c>
      <c r="C291" s="2">
        <v>0.6011805555555555</v>
      </c>
      <c r="D291" t="s">
        <v>408</v>
      </c>
      <c r="E291">
        <v>0.68</v>
      </c>
      <c r="F291">
        <v>10.5122</v>
      </c>
      <c r="G291" t="s">
        <v>409</v>
      </c>
      <c r="H291">
        <v>1.681</v>
      </c>
      <c r="I291">
        <v>112.1974</v>
      </c>
      <c r="K291" s="2">
        <v>0.597222222222209</v>
      </c>
      <c r="L291" s="3">
        <f t="shared" si="25"/>
        <v>325.59722222222223</v>
      </c>
      <c r="M291">
        <f t="shared" si="27"/>
        <v>493.9166061733703</v>
      </c>
      <c r="N291">
        <f t="shared" si="29"/>
        <v>158.91878665811163</v>
      </c>
    </row>
    <row r="292" spans="1:14" ht="12.75">
      <c r="A292" t="s">
        <v>240</v>
      </c>
      <c r="B292" s="1">
        <v>36850</v>
      </c>
      <c r="C292" s="2">
        <v>0.6032638888888889</v>
      </c>
      <c r="D292" t="s">
        <v>408</v>
      </c>
      <c r="E292">
        <v>0.68</v>
      </c>
      <c r="F292">
        <v>10.3197</v>
      </c>
      <c r="G292" t="s">
        <v>409</v>
      </c>
      <c r="H292">
        <v>1.68</v>
      </c>
      <c r="I292">
        <v>106.0521</v>
      </c>
      <c r="K292" s="2">
        <v>0.599305555555542</v>
      </c>
      <c r="L292" s="3">
        <f t="shared" si="25"/>
        <v>325.59930555555553</v>
      </c>
      <c r="M292">
        <f t="shared" si="27"/>
        <v>484.87197739077726</v>
      </c>
      <c r="N292">
        <f t="shared" si="29"/>
        <v>152.18755308536004</v>
      </c>
    </row>
    <row r="293" spans="1:14" ht="12.75">
      <c r="A293" t="s">
        <v>241</v>
      </c>
      <c r="B293" s="1">
        <v>36850</v>
      </c>
      <c r="C293" s="2">
        <v>0.6054166666666666</v>
      </c>
      <c r="D293" t="s">
        <v>408</v>
      </c>
      <c r="E293">
        <v>0.68</v>
      </c>
      <c r="F293">
        <v>10.3454</v>
      </c>
      <c r="G293" t="s">
        <v>409</v>
      </c>
      <c r="H293">
        <v>1.681</v>
      </c>
      <c r="I293">
        <v>107.6768</v>
      </c>
      <c r="K293" s="2">
        <v>0.601388888888875</v>
      </c>
      <c r="L293" s="3">
        <f t="shared" si="25"/>
        <v>325.6013888888889</v>
      </c>
      <c r="M293">
        <f t="shared" si="27"/>
        <v>486.0794940646092</v>
      </c>
      <c r="N293">
        <f t="shared" si="29"/>
        <v>153.96716273593034</v>
      </c>
    </row>
    <row r="294" spans="1:14" ht="12.75">
      <c r="A294" t="s">
        <v>416</v>
      </c>
      <c r="B294" s="1">
        <v>36850</v>
      </c>
      <c r="C294">
        <f>AVERAGE(C293,C296)</f>
        <v>0.6085127314814814</v>
      </c>
      <c r="D294" t="s">
        <v>408</v>
      </c>
      <c r="E294" t="s">
        <v>416</v>
      </c>
      <c r="F294" t="s">
        <v>416</v>
      </c>
      <c r="G294" t="s">
        <v>409</v>
      </c>
      <c r="H294" t="s">
        <v>416</v>
      </c>
      <c r="I294" t="s">
        <v>416</v>
      </c>
      <c r="K294" s="2">
        <v>0.603472222222208</v>
      </c>
      <c r="L294" s="3">
        <f t="shared" si="25"/>
        <v>325.6034722222222</v>
      </c>
      <c r="M294" t="s">
        <v>416</v>
      </c>
      <c r="N294" t="s">
        <v>416</v>
      </c>
    </row>
    <row r="295" spans="1:14" ht="12.75">
      <c r="A295" t="s">
        <v>416</v>
      </c>
      <c r="B295" s="1">
        <v>36850</v>
      </c>
      <c r="C295">
        <f>AVERAGE(C294,C296)</f>
        <v>0.6100607638888889</v>
      </c>
      <c r="D295" t="s">
        <v>408</v>
      </c>
      <c r="E295" t="s">
        <v>416</v>
      </c>
      <c r="F295" t="s">
        <v>416</v>
      </c>
      <c r="G295" t="s">
        <v>409</v>
      </c>
      <c r="H295" t="s">
        <v>416</v>
      </c>
      <c r="I295" t="s">
        <v>416</v>
      </c>
      <c r="K295" s="2">
        <v>0.605555555555541</v>
      </c>
      <c r="L295" s="3">
        <f t="shared" si="25"/>
        <v>325.60555555555555</v>
      </c>
      <c r="M295" t="s">
        <v>416</v>
      </c>
      <c r="N295" t="s">
        <v>416</v>
      </c>
    </row>
    <row r="296" spans="1:14" ht="12.75">
      <c r="A296" t="s">
        <v>242</v>
      </c>
      <c r="B296" s="1">
        <v>36850</v>
      </c>
      <c r="C296" s="2">
        <v>0.6116087962962963</v>
      </c>
      <c r="D296" t="s">
        <v>408</v>
      </c>
      <c r="E296">
        <v>0.68</v>
      </c>
      <c r="F296">
        <v>10.2624</v>
      </c>
      <c r="G296" t="s">
        <v>409</v>
      </c>
      <c r="H296">
        <v>1.681</v>
      </c>
      <c r="I296">
        <v>104.8197</v>
      </c>
      <c r="K296" s="2">
        <v>0.607638888888874</v>
      </c>
      <c r="L296" s="3">
        <f t="shared" si="25"/>
        <v>325.60763888888886</v>
      </c>
      <c r="M296">
        <f t="shared" si="27"/>
        <v>482.17973204406263</v>
      </c>
      <c r="N296">
        <f>(277-103)/(-62+(AVERAGE($P$207,$P$367)))*I296+277-((277-103)/(-62+(AVERAGE($P$207,$P$367)))*220)</f>
        <v>150.837647913105</v>
      </c>
    </row>
    <row r="297" spans="1:14" ht="12.75">
      <c r="A297" t="s">
        <v>243</v>
      </c>
      <c r="B297" s="1">
        <v>36850</v>
      </c>
      <c r="C297" s="2">
        <v>0.61375</v>
      </c>
      <c r="D297" t="s">
        <v>408</v>
      </c>
      <c r="E297">
        <v>0.68</v>
      </c>
      <c r="F297">
        <v>10.7758</v>
      </c>
      <c r="G297" t="s">
        <v>409</v>
      </c>
      <c r="H297">
        <v>1.68</v>
      </c>
      <c r="I297">
        <v>105.4212</v>
      </c>
      <c r="K297" s="2">
        <v>0.609722222222207</v>
      </c>
      <c r="L297" s="3">
        <f t="shared" si="25"/>
        <v>325.6097222222222</v>
      </c>
      <c r="M297">
        <f t="shared" si="27"/>
        <v>506.3018744699496</v>
      </c>
      <c r="N297">
        <f>(277-103)/(-62+(AVERAGE($P$207,$P$367)))*I297+277-((277-103)/(-62+(AVERAGE($P$207,$P$367)))*220)</f>
        <v>151.49649890394517</v>
      </c>
    </row>
    <row r="298" spans="1:14" ht="12.75">
      <c r="A298" t="s">
        <v>416</v>
      </c>
      <c r="B298" s="1">
        <v>36850</v>
      </c>
      <c r="C298">
        <f>AVERAGE(C297,C299)</f>
        <v>0.6158043981481482</v>
      </c>
      <c r="D298" t="s">
        <v>408</v>
      </c>
      <c r="E298" t="s">
        <v>416</v>
      </c>
      <c r="F298" t="s">
        <v>416</v>
      </c>
      <c r="G298" t="s">
        <v>409</v>
      </c>
      <c r="H298" t="s">
        <v>416</v>
      </c>
      <c r="I298" t="s">
        <v>416</v>
      </c>
      <c r="K298" s="2">
        <v>0.61180555555554</v>
      </c>
      <c r="L298" s="3">
        <f t="shared" si="25"/>
        <v>325.6118055555555</v>
      </c>
      <c r="M298" t="s">
        <v>416</v>
      </c>
      <c r="N298" t="s">
        <v>416</v>
      </c>
    </row>
    <row r="299" spans="1:14" ht="12.75">
      <c r="A299" t="s">
        <v>244</v>
      </c>
      <c r="B299" s="1">
        <v>36850</v>
      </c>
      <c r="C299" s="2">
        <v>0.6178587962962964</v>
      </c>
      <c r="D299" t="s">
        <v>408</v>
      </c>
      <c r="E299">
        <v>0.68</v>
      </c>
      <c r="F299">
        <v>9.9207</v>
      </c>
      <c r="G299" t="s">
        <v>409</v>
      </c>
      <c r="H299">
        <v>1.68</v>
      </c>
      <c r="I299">
        <v>102.3344</v>
      </c>
      <c r="K299" s="2">
        <v>0.613888888888873</v>
      </c>
      <c r="L299" s="3">
        <f t="shared" si="25"/>
        <v>325.6138888888889</v>
      </c>
      <c r="M299">
        <f t="shared" si="27"/>
        <v>466.12492864140285</v>
      </c>
      <c r="N299">
        <f aca="true" t="shared" si="30" ref="N299:N308">(277-103)/(-62+(AVERAGE($P$207,$P$367)))*I299+277-((277-103)/(-62+(AVERAGE($P$207,$P$367)))*220)</f>
        <v>148.115382962922</v>
      </c>
    </row>
    <row r="300" spans="1:14" ht="12.75">
      <c r="A300" t="s">
        <v>245</v>
      </c>
      <c r="B300" s="1">
        <v>36850</v>
      </c>
      <c r="C300" s="2">
        <v>0.6199537037037037</v>
      </c>
      <c r="D300" t="s">
        <v>408</v>
      </c>
      <c r="E300">
        <v>0.68</v>
      </c>
      <c r="F300">
        <v>10.6508</v>
      </c>
      <c r="G300" t="s">
        <v>409</v>
      </c>
      <c r="H300">
        <v>1.681</v>
      </c>
      <c r="I300">
        <v>106.9057</v>
      </c>
      <c r="K300" s="2">
        <v>0.615972222222206</v>
      </c>
      <c r="L300" s="3">
        <f t="shared" si="25"/>
        <v>325.6159722222222</v>
      </c>
      <c r="M300">
        <f t="shared" si="27"/>
        <v>500.4287388968373</v>
      </c>
      <c r="N300">
        <f t="shared" si="30"/>
        <v>153.12254095864546</v>
      </c>
    </row>
    <row r="301" spans="1:14" ht="12.75">
      <c r="A301" t="s">
        <v>246</v>
      </c>
      <c r="B301" s="1">
        <v>36850</v>
      </c>
      <c r="C301" s="2">
        <v>0.6220949074074075</v>
      </c>
      <c r="D301" t="s">
        <v>408</v>
      </c>
      <c r="E301">
        <v>0.678</v>
      </c>
      <c r="F301">
        <v>10.3223</v>
      </c>
      <c r="G301" t="s">
        <v>409</v>
      </c>
      <c r="H301">
        <v>1.68</v>
      </c>
      <c r="I301">
        <v>107.1351</v>
      </c>
      <c r="K301" s="2">
        <v>0.618055555555539</v>
      </c>
      <c r="L301" s="3">
        <f t="shared" si="25"/>
        <v>325.61805555555554</v>
      </c>
      <c r="M301">
        <f t="shared" si="27"/>
        <v>484.99413861069814</v>
      </c>
      <c r="N301">
        <f t="shared" si="30"/>
        <v>153.37381347285782</v>
      </c>
    </row>
    <row r="302" spans="1:14" ht="12.75">
      <c r="A302" t="s">
        <v>247</v>
      </c>
      <c r="B302" s="1">
        <v>36850</v>
      </c>
      <c r="C302" s="2">
        <v>0.6241203703703704</v>
      </c>
      <c r="D302" t="s">
        <v>408</v>
      </c>
      <c r="E302">
        <v>0.681</v>
      </c>
      <c r="F302">
        <v>10.6807</v>
      </c>
      <c r="G302" t="s">
        <v>409</v>
      </c>
      <c r="H302">
        <v>1.681</v>
      </c>
      <c r="I302">
        <v>110.6385</v>
      </c>
      <c r="K302" s="2">
        <v>0.620138888888872</v>
      </c>
      <c r="L302" s="3">
        <f t="shared" si="25"/>
        <v>325.62013888888885</v>
      </c>
      <c r="M302">
        <f t="shared" si="27"/>
        <v>501.83359292592576</v>
      </c>
      <c r="N302">
        <f t="shared" si="30"/>
        <v>157.21125081501816</v>
      </c>
    </row>
    <row r="303" spans="1:14" ht="12.75">
      <c r="A303" t="s">
        <v>248</v>
      </c>
      <c r="B303" s="1">
        <v>36850</v>
      </c>
      <c r="C303" s="2">
        <v>0.6262037037037037</v>
      </c>
      <c r="D303" t="s">
        <v>408</v>
      </c>
      <c r="E303">
        <v>0.68</v>
      </c>
      <c r="F303">
        <v>10.3082</v>
      </c>
      <c r="G303" t="s">
        <v>409</v>
      </c>
      <c r="H303">
        <v>1.68</v>
      </c>
      <c r="I303">
        <v>112.2476</v>
      </c>
      <c r="K303" s="2">
        <v>0.622222222222205</v>
      </c>
      <c r="L303" s="3">
        <f t="shared" si="25"/>
        <v>325.6222222222222</v>
      </c>
      <c r="M303">
        <f t="shared" si="27"/>
        <v>484.3316489180509</v>
      </c>
      <c r="N303">
        <f t="shared" si="30"/>
        <v>158.9737730583447</v>
      </c>
    </row>
    <row r="304" spans="1:14" ht="12.75">
      <c r="A304" t="s">
        <v>249</v>
      </c>
      <c r="B304" s="1">
        <v>36850</v>
      </c>
      <c r="C304" s="2">
        <v>0.628287037037037</v>
      </c>
      <c r="D304" t="s">
        <v>408</v>
      </c>
      <c r="E304">
        <v>0.68</v>
      </c>
      <c r="F304">
        <v>11.6877</v>
      </c>
      <c r="G304" t="s">
        <v>409</v>
      </c>
      <c r="H304">
        <v>1.68</v>
      </c>
      <c r="I304">
        <v>112.1542</v>
      </c>
      <c r="K304" s="2">
        <v>0.624305555555538</v>
      </c>
      <c r="L304" s="3">
        <f t="shared" si="25"/>
        <v>325.62430555555557</v>
      </c>
      <c r="M304">
        <f t="shared" si="27"/>
        <v>549.1475731029185</v>
      </c>
      <c r="N304">
        <f t="shared" si="30"/>
        <v>158.87146768420587</v>
      </c>
    </row>
    <row r="305" spans="1:14" ht="12.75">
      <c r="A305" t="s">
        <v>250</v>
      </c>
      <c r="B305" s="1">
        <v>36850</v>
      </c>
      <c r="C305" s="2">
        <v>0.6303703703703704</v>
      </c>
      <c r="D305" t="s">
        <v>408</v>
      </c>
      <c r="E305">
        <v>0.68</v>
      </c>
      <c r="F305">
        <v>10.3299</v>
      </c>
      <c r="G305" t="s">
        <v>409</v>
      </c>
      <c r="H305">
        <v>1.68</v>
      </c>
      <c r="I305">
        <v>114.7926</v>
      </c>
      <c r="K305" s="2">
        <v>0.626388888888871</v>
      </c>
      <c r="L305" s="3">
        <f t="shared" si="25"/>
        <v>325.62638888888887</v>
      </c>
      <c r="M305">
        <f t="shared" si="27"/>
        <v>485.35122525354325</v>
      </c>
      <c r="N305">
        <f t="shared" si="30"/>
        <v>161.76143020163346</v>
      </c>
    </row>
    <row r="306" spans="1:14" ht="12.75">
      <c r="A306" t="s">
        <v>251</v>
      </c>
      <c r="B306" s="1">
        <v>36850</v>
      </c>
      <c r="C306" s="2">
        <v>0.6324537037037037</v>
      </c>
      <c r="D306" t="s">
        <v>408</v>
      </c>
      <c r="E306">
        <v>0.68</v>
      </c>
      <c r="F306">
        <v>10.0849</v>
      </c>
      <c r="G306" t="s">
        <v>409</v>
      </c>
      <c r="H306">
        <v>1.68</v>
      </c>
      <c r="I306">
        <v>115.6605</v>
      </c>
      <c r="K306" s="2">
        <v>0.628472222222204</v>
      </c>
      <c r="L306" s="3">
        <f t="shared" si="25"/>
        <v>325.62847222222223</v>
      </c>
      <c r="M306">
        <f t="shared" si="27"/>
        <v>473.83987953024314</v>
      </c>
      <c r="N306">
        <f t="shared" si="30"/>
        <v>162.71208153155897</v>
      </c>
    </row>
    <row r="307" spans="1:14" ht="12.75">
      <c r="A307" t="s">
        <v>252</v>
      </c>
      <c r="B307" s="1">
        <v>36850</v>
      </c>
      <c r="C307" s="2">
        <v>0.634537037037037</v>
      </c>
      <c r="D307" t="s">
        <v>408</v>
      </c>
      <c r="E307">
        <v>0.68</v>
      </c>
      <c r="F307">
        <v>11.0006</v>
      </c>
      <c r="G307" t="s">
        <v>409</v>
      </c>
      <c r="H307">
        <v>1.68</v>
      </c>
      <c r="I307">
        <v>116.8905</v>
      </c>
      <c r="K307" s="2">
        <v>0.630555555555537</v>
      </c>
      <c r="L307" s="3">
        <f t="shared" si="25"/>
        <v>325.63055555555553</v>
      </c>
      <c r="M307">
        <f t="shared" si="27"/>
        <v>516.8641214846348</v>
      </c>
      <c r="N307">
        <f t="shared" si="30"/>
        <v>164.0593578719304</v>
      </c>
    </row>
    <row r="308" spans="1:14" ht="12.75">
      <c r="A308" t="s">
        <v>253</v>
      </c>
      <c r="B308" s="1">
        <v>36850</v>
      </c>
      <c r="C308" s="2">
        <v>0.6366319444444445</v>
      </c>
      <c r="D308" t="s">
        <v>408</v>
      </c>
      <c r="E308">
        <v>0.68</v>
      </c>
      <c r="F308">
        <v>10.2926</v>
      </c>
      <c r="G308" t="s">
        <v>409</v>
      </c>
      <c r="H308">
        <v>1.68</v>
      </c>
      <c r="I308">
        <v>118.0862</v>
      </c>
      <c r="K308" s="2">
        <v>0.63263888888887</v>
      </c>
      <c r="L308" s="3">
        <f t="shared" si="25"/>
        <v>325.6326388888889</v>
      </c>
      <c r="M308">
        <f t="shared" si="27"/>
        <v>483.5986815985266</v>
      </c>
      <c r="N308">
        <f t="shared" si="30"/>
        <v>165.3690638232979</v>
      </c>
    </row>
    <row r="309" spans="1:14" ht="12.75">
      <c r="A309" t="s">
        <v>416</v>
      </c>
      <c r="B309" s="1">
        <v>36850</v>
      </c>
      <c r="C309">
        <f>AVERAGE(C308,C310)</f>
        <v>0.6387152777777778</v>
      </c>
      <c r="D309" t="s">
        <v>408</v>
      </c>
      <c r="E309" t="s">
        <v>416</v>
      </c>
      <c r="F309" t="s">
        <v>416</v>
      </c>
      <c r="G309" t="s">
        <v>409</v>
      </c>
      <c r="H309" t="s">
        <v>416</v>
      </c>
      <c r="I309" t="s">
        <v>416</v>
      </c>
      <c r="K309" s="2">
        <v>0.634722222222203</v>
      </c>
      <c r="L309" s="3">
        <f t="shared" si="25"/>
        <v>325.6347222222222</v>
      </c>
      <c r="M309" t="s">
        <v>416</v>
      </c>
      <c r="N309" t="s">
        <v>416</v>
      </c>
    </row>
    <row r="310" spans="1:14" ht="12.75">
      <c r="A310" t="s">
        <v>254</v>
      </c>
      <c r="B310" s="1">
        <v>36850</v>
      </c>
      <c r="C310" s="2">
        <v>0.6407986111111111</v>
      </c>
      <c r="D310" t="s">
        <v>408</v>
      </c>
      <c r="E310">
        <v>0.685</v>
      </c>
      <c r="F310">
        <v>10.7438</v>
      </c>
      <c r="G310" t="s">
        <v>409</v>
      </c>
      <c r="H310">
        <v>1.685</v>
      </c>
      <c r="I310">
        <v>114.8116</v>
      </c>
      <c r="K310" s="2">
        <v>0.636805555555536</v>
      </c>
      <c r="L310" s="3">
        <f t="shared" si="25"/>
        <v>325.63680555555555</v>
      </c>
      <c r="M310">
        <f t="shared" si="27"/>
        <v>504.79835176323286</v>
      </c>
      <c r="N310">
        <f aca="true" t="shared" si="31" ref="N310:N316">(277-103)/(-62+(AVERAGE($P$207,$P$367)))*I310+277-((277-103)/(-62+(AVERAGE($P$207,$P$367)))*220)</f>
        <v>161.782241787379</v>
      </c>
    </row>
    <row r="311" spans="1:14" ht="12.75">
      <c r="A311" t="s">
        <v>255</v>
      </c>
      <c r="B311" s="1">
        <v>36850</v>
      </c>
      <c r="C311" s="2">
        <v>0.6428819444444445</v>
      </c>
      <c r="D311" t="s">
        <v>408</v>
      </c>
      <c r="E311">
        <v>0.68</v>
      </c>
      <c r="F311">
        <v>9.9816</v>
      </c>
      <c r="G311" t="s">
        <v>409</v>
      </c>
      <c r="H311">
        <v>1.678</v>
      </c>
      <c r="I311">
        <v>121.8514</v>
      </c>
      <c r="K311" s="2">
        <v>0.638888888888869</v>
      </c>
      <c r="L311" s="3">
        <f t="shared" si="25"/>
        <v>325.63888888888886</v>
      </c>
      <c r="M311">
        <f t="shared" si="27"/>
        <v>468.98632029262313</v>
      </c>
      <c r="N311">
        <f t="shared" si="31"/>
        <v>169.49326291009987</v>
      </c>
    </row>
    <row r="312" spans="1:14" ht="12.75">
      <c r="A312" t="s">
        <v>256</v>
      </c>
      <c r="B312" s="1">
        <v>36850</v>
      </c>
      <c r="C312" s="2">
        <v>0.6449652777777778</v>
      </c>
      <c r="D312" t="s">
        <v>408</v>
      </c>
      <c r="E312">
        <v>0.68</v>
      </c>
      <c r="F312">
        <v>10.3814</v>
      </c>
      <c r="G312" t="s">
        <v>409</v>
      </c>
      <c r="H312">
        <v>1.68</v>
      </c>
      <c r="I312">
        <v>124.1555</v>
      </c>
      <c r="K312" s="2">
        <v>0.640972222222202</v>
      </c>
      <c r="L312" s="3">
        <f t="shared" si="25"/>
        <v>325.6409722222222</v>
      </c>
      <c r="M312">
        <f t="shared" si="27"/>
        <v>487.7709571096656</v>
      </c>
      <c r="N312">
        <f t="shared" si="31"/>
        <v>172.01705105306718</v>
      </c>
    </row>
    <row r="313" spans="1:14" ht="12.75">
      <c r="A313" t="s">
        <v>257</v>
      </c>
      <c r="B313" s="1">
        <v>36850</v>
      </c>
      <c r="C313" s="2">
        <v>0.6471064814814814</v>
      </c>
      <c r="D313" t="s">
        <v>408</v>
      </c>
      <c r="E313">
        <v>0.68</v>
      </c>
      <c r="F313">
        <v>10.3267</v>
      </c>
      <c r="G313" t="s">
        <v>409</v>
      </c>
      <c r="H313">
        <v>1.678</v>
      </c>
      <c r="I313">
        <v>122.9705</v>
      </c>
      <c r="K313" s="2">
        <v>0.643055555555535</v>
      </c>
      <c r="L313" s="3">
        <f t="shared" si="25"/>
        <v>325.6430555555555</v>
      </c>
      <c r="M313">
        <f t="shared" si="27"/>
        <v>485.20087298287166</v>
      </c>
      <c r="N313">
        <f t="shared" si="31"/>
        <v>170.71906531051422</v>
      </c>
    </row>
    <row r="314" spans="1:14" ht="12.75">
      <c r="A314" t="s">
        <v>258</v>
      </c>
      <c r="B314" s="1">
        <v>36850</v>
      </c>
      <c r="C314" s="2">
        <v>0.6491435185185185</v>
      </c>
      <c r="D314" t="s">
        <v>408</v>
      </c>
      <c r="E314">
        <v>0.68</v>
      </c>
      <c r="F314">
        <v>11.0279</v>
      </c>
      <c r="G314" t="s">
        <v>409</v>
      </c>
      <c r="H314">
        <v>1.678</v>
      </c>
      <c r="I314">
        <v>124.1047</v>
      </c>
      <c r="K314" s="2">
        <v>0.645138888888868</v>
      </c>
      <c r="L314" s="3">
        <f t="shared" si="25"/>
        <v>325.6451388888889</v>
      </c>
      <c r="M314">
        <f t="shared" si="27"/>
        <v>518.1468142938025</v>
      </c>
      <c r="N314">
        <f t="shared" si="31"/>
        <v>171.9614074448632</v>
      </c>
    </row>
    <row r="315" spans="1:14" ht="12.75">
      <c r="A315" t="s">
        <v>259</v>
      </c>
      <c r="B315" s="1">
        <v>36850</v>
      </c>
      <c r="C315" s="2">
        <v>0.6512268518518519</v>
      </c>
      <c r="D315" t="s">
        <v>408</v>
      </c>
      <c r="E315">
        <v>0.68</v>
      </c>
      <c r="F315">
        <v>10.1347</v>
      </c>
      <c r="G315" t="s">
        <v>409</v>
      </c>
      <c r="H315">
        <v>1.68</v>
      </c>
      <c r="I315">
        <v>127.9659</v>
      </c>
      <c r="K315" s="2">
        <v>0.647222222222201</v>
      </c>
      <c r="L315" s="3">
        <f t="shared" si="25"/>
        <v>325.6472222222222</v>
      </c>
      <c r="M315">
        <f t="shared" si="27"/>
        <v>476.17973674257115</v>
      </c>
      <c r="N315">
        <f t="shared" si="31"/>
        <v>176.19075980701126</v>
      </c>
    </row>
    <row r="316" spans="1:14" ht="12.75">
      <c r="A316" t="s">
        <v>260</v>
      </c>
      <c r="B316" s="1">
        <v>36850</v>
      </c>
      <c r="C316" s="2">
        <v>0.6533101851851851</v>
      </c>
      <c r="D316" t="s">
        <v>408</v>
      </c>
      <c r="E316">
        <v>0.68</v>
      </c>
      <c r="F316">
        <v>10.0689</v>
      </c>
      <c r="G316" t="s">
        <v>409</v>
      </c>
      <c r="H316">
        <v>1.678</v>
      </c>
      <c r="I316">
        <v>134.0936</v>
      </c>
      <c r="K316" s="2">
        <v>0.649305555555534</v>
      </c>
      <c r="L316" s="3">
        <f t="shared" si="25"/>
        <v>325.64930555555554</v>
      </c>
      <c r="M316">
        <f t="shared" si="27"/>
        <v>473.08811817688473</v>
      </c>
      <c r="N316">
        <f t="shared" si="31"/>
        <v>182.9027152792827</v>
      </c>
    </row>
    <row r="317" spans="1:14" ht="12.75">
      <c r="A317" t="s">
        <v>416</v>
      </c>
      <c r="B317" s="1">
        <v>36850</v>
      </c>
      <c r="C317">
        <f>AVERAGE(C316,C318)</f>
        <v>0.6553935185185185</v>
      </c>
      <c r="D317" t="s">
        <v>408</v>
      </c>
      <c r="E317" t="s">
        <v>416</v>
      </c>
      <c r="F317" t="s">
        <v>416</v>
      </c>
      <c r="G317" t="s">
        <v>409</v>
      </c>
      <c r="H317" t="s">
        <v>416</v>
      </c>
      <c r="I317" t="s">
        <v>416</v>
      </c>
      <c r="K317" s="2">
        <v>0.651388888888867</v>
      </c>
      <c r="L317" s="3">
        <f t="shared" si="25"/>
        <v>325.65138888888885</v>
      </c>
      <c r="M317" t="s">
        <v>416</v>
      </c>
      <c r="N317" t="s">
        <v>416</v>
      </c>
    </row>
    <row r="318" spans="1:14" ht="12.75">
      <c r="A318" t="s">
        <v>261</v>
      </c>
      <c r="B318" s="1">
        <v>36850</v>
      </c>
      <c r="C318" s="2">
        <v>0.6574768518518518</v>
      </c>
      <c r="D318" t="s">
        <v>408</v>
      </c>
      <c r="E318">
        <v>0.678</v>
      </c>
      <c r="F318">
        <v>10.4163</v>
      </c>
      <c r="G318" t="s">
        <v>409</v>
      </c>
      <c r="H318">
        <v>1.676</v>
      </c>
      <c r="I318">
        <v>133.0517</v>
      </c>
      <c r="K318" s="2">
        <v>0.6534722222222</v>
      </c>
      <c r="L318" s="3">
        <f t="shared" si="25"/>
        <v>325.6534722222222</v>
      </c>
      <c r="M318">
        <f t="shared" si="27"/>
        <v>489.4107365616785</v>
      </c>
      <c r="N318">
        <f>(277-103)/(-62+(AVERAGE($P$207,$P$367)))*I318+277-((277-103)/(-62+(AVERAGE($P$207,$P$367)))*220)</f>
        <v>181.7614736377925</v>
      </c>
    </row>
    <row r="319" spans="1:14" ht="12.75">
      <c r="A319" t="s">
        <v>262</v>
      </c>
      <c r="B319" s="1">
        <v>36850</v>
      </c>
      <c r="C319" s="2">
        <v>0.6595601851851852</v>
      </c>
      <c r="D319" t="s">
        <v>408</v>
      </c>
      <c r="E319">
        <v>0.68</v>
      </c>
      <c r="F319">
        <v>10.5357</v>
      </c>
      <c r="G319" t="s">
        <v>409</v>
      </c>
      <c r="H319">
        <v>1.676</v>
      </c>
      <c r="I319">
        <v>127.5729</v>
      </c>
      <c r="K319" s="2">
        <v>0.655555555555533</v>
      </c>
      <c r="L319" s="3">
        <f t="shared" si="25"/>
        <v>325.6555555555555</v>
      </c>
      <c r="M319">
        <f t="shared" si="27"/>
        <v>495.02075566111546</v>
      </c>
      <c r="N319">
        <f>(277-103)/(-62+(AVERAGE($P$207,$P$367)))*I319+277-((277-103)/(-62+(AVERAGE($P$207,$P$367)))*220)</f>
        <v>175.76028858606333</v>
      </c>
    </row>
    <row r="320" spans="1:14" ht="12.75">
      <c r="A320" t="s">
        <v>263</v>
      </c>
      <c r="B320" s="1">
        <v>36850</v>
      </c>
      <c r="C320" s="2">
        <v>0.6616435185185185</v>
      </c>
      <c r="D320" t="s">
        <v>408</v>
      </c>
      <c r="E320">
        <v>0.68</v>
      </c>
      <c r="F320">
        <v>10.0299</v>
      </c>
      <c r="G320" t="s">
        <v>409</v>
      </c>
      <c r="H320">
        <v>1.678</v>
      </c>
      <c r="I320">
        <v>124.0645</v>
      </c>
      <c r="K320" s="2">
        <v>0.657638888888866</v>
      </c>
      <c r="L320" s="3">
        <f t="shared" si="25"/>
        <v>325.65763888888887</v>
      </c>
      <c r="M320">
        <f t="shared" si="27"/>
        <v>471.2556998780737</v>
      </c>
      <c r="N320">
        <f>(277-103)/(-62+(AVERAGE($P$207,$P$367)))*I320+277-((277-103)/(-62+(AVERAGE($P$207,$P$367)))*220)</f>
        <v>171.917374510812</v>
      </c>
    </row>
    <row r="321" spans="1:14" ht="12.75">
      <c r="A321" t="s">
        <v>264</v>
      </c>
      <c r="B321" s="1">
        <v>36850</v>
      </c>
      <c r="C321" s="2">
        <v>0.6637384259259259</v>
      </c>
      <c r="D321" t="s">
        <v>408</v>
      </c>
      <c r="E321">
        <v>0.68</v>
      </c>
      <c r="F321">
        <v>10.7474</v>
      </c>
      <c r="G321" t="s">
        <v>409</v>
      </c>
      <c r="H321">
        <v>1.678</v>
      </c>
      <c r="I321">
        <v>129.0472</v>
      </c>
      <c r="K321" s="2">
        <v>0.659722222222199</v>
      </c>
      <c r="L321" s="3">
        <f t="shared" si="25"/>
        <v>325.6597222222222</v>
      </c>
      <c r="M321">
        <f t="shared" si="27"/>
        <v>504.9674980677385</v>
      </c>
      <c r="N321">
        <f>(277-103)/(-62+(AVERAGE($P$207,$P$367)))*I321+277-((277-103)/(-62+(AVERAGE($P$207,$P$367)))*220)</f>
        <v>177.37515810525804</v>
      </c>
    </row>
    <row r="322" spans="1:14" ht="12.75">
      <c r="A322" t="s">
        <v>416</v>
      </c>
      <c r="B322" s="1">
        <v>36850</v>
      </c>
      <c r="C322">
        <f>AVERAGE(C321,C323)</f>
        <v>0.6658217592592592</v>
      </c>
      <c r="D322" t="s">
        <v>408</v>
      </c>
      <c r="E322" t="s">
        <v>416</v>
      </c>
      <c r="F322" t="s">
        <v>416</v>
      </c>
      <c r="G322" t="s">
        <v>409</v>
      </c>
      <c r="H322" t="s">
        <v>416</v>
      </c>
      <c r="I322" t="s">
        <v>416</v>
      </c>
      <c r="K322" s="2">
        <v>0.661805555555532</v>
      </c>
      <c r="L322" s="3">
        <f t="shared" si="25"/>
        <v>325.66180555555553</v>
      </c>
      <c r="M322" t="s">
        <v>416</v>
      </c>
      <c r="N322" t="s">
        <v>416</v>
      </c>
    </row>
    <row r="323" spans="1:14" ht="12.75">
      <c r="A323" t="s">
        <v>265</v>
      </c>
      <c r="B323" s="1">
        <v>36850</v>
      </c>
      <c r="C323" s="2">
        <v>0.6679050925925926</v>
      </c>
      <c r="D323" t="s">
        <v>408</v>
      </c>
      <c r="E323">
        <v>0.68</v>
      </c>
      <c r="F323">
        <v>10.2397</v>
      </c>
      <c r="G323" t="s">
        <v>409</v>
      </c>
      <c r="H323">
        <v>1.678</v>
      </c>
      <c r="I323">
        <v>122.2169</v>
      </c>
      <c r="K323" s="2">
        <v>0.663888888888865</v>
      </c>
      <c r="L323" s="3">
        <f t="shared" si="25"/>
        <v>325.6638888888889</v>
      </c>
      <c r="M323">
        <f t="shared" si="27"/>
        <v>481.1131706239854</v>
      </c>
      <c r="N323">
        <f>(277-103)/(-62+(AVERAGE($P$207,$P$367)))*I323+277-((277-103)/(-62+(AVERAGE($P$207,$P$367)))*220)</f>
        <v>169.8936120990477</v>
      </c>
    </row>
    <row r="324" spans="1:14" ht="12.75">
      <c r="A324" t="s">
        <v>266</v>
      </c>
      <c r="B324" s="1">
        <v>36850</v>
      </c>
      <c r="C324" s="2">
        <v>0.669988425925926</v>
      </c>
      <c r="D324" t="s">
        <v>408</v>
      </c>
      <c r="E324">
        <v>0.68</v>
      </c>
      <c r="F324">
        <v>10.5924</v>
      </c>
      <c r="G324" t="s">
        <v>409</v>
      </c>
      <c r="H324">
        <v>1.676</v>
      </c>
      <c r="I324">
        <v>126.1655</v>
      </c>
      <c r="K324" s="2">
        <v>0.665972222222197</v>
      </c>
      <c r="L324" s="3">
        <f t="shared" si="25"/>
        <v>325.6659722222222</v>
      </c>
      <c r="M324">
        <f t="shared" si="27"/>
        <v>497.68480995707915</v>
      </c>
      <c r="N324">
        <f>(277-103)/(-62+(AVERAGE($P$207,$P$367)))*I324+277-((277-103)/(-62+(AVERAGE($P$207,$P$367)))*220)</f>
        <v>174.21869775562533</v>
      </c>
    </row>
    <row r="325" spans="1:14" ht="12.75">
      <c r="A325" t="s">
        <v>267</v>
      </c>
      <c r="B325" s="1">
        <v>36850</v>
      </c>
      <c r="C325" s="2">
        <v>0.6720717592592593</v>
      </c>
      <c r="D325" t="s">
        <v>408</v>
      </c>
      <c r="E325">
        <v>0.678</v>
      </c>
      <c r="F325">
        <v>9.7945</v>
      </c>
      <c r="G325" t="s">
        <v>409</v>
      </c>
      <c r="H325">
        <v>1.676</v>
      </c>
      <c r="I325">
        <v>126.5634</v>
      </c>
      <c r="K325" s="2">
        <v>0.66805555555553</v>
      </c>
      <c r="L325" s="3">
        <f t="shared" si="25"/>
        <v>325.66805555555555</v>
      </c>
      <c r="M325">
        <f t="shared" si="27"/>
        <v>460.19541096678864</v>
      </c>
      <c r="N325">
        <f>(277-103)/(-62+(AVERAGE($P$207,$P$367)))*I325+277-((277-103)/(-62+(AVERAGE($P$207,$P$367)))*220)</f>
        <v>174.65453617500236</v>
      </c>
    </row>
    <row r="326" spans="1:14" ht="12.75">
      <c r="A326" t="s">
        <v>268</v>
      </c>
      <c r="B326" s="1">
        <v>36850</v>
      </c>
      <c r="C326" s="2">
        <v>0.6741550925925925</v>
      </c>
      <c r="D326" t="s">
        <v>408</v>
      </c>
      <c r="E326">
        <v>0.68</v>
      </c>
      <c r="F326">
        <v>11.0187</v>
      </c>
      <c r="G326" t="s">
        <v>409</v>
      </c>
      <c r="H326">
        <v>1.678</v>
      </c>
      <c r="I326">
        <v>125.0485</v>
      </c>
      <c r="K326" s="2">
        <v>0.670138888888863</v>
      </c>
      <c r="L326" s="3">
        <f aca="true" t="shared" si="32" ref="L326:L389">B326-DATE(1999,12,31)+K326</f>
        <v>325.67013888888886</v>
      </c>
      <c r="M326">
        <f t="shared" si="27"/>
        <v>517.7145515156215</v>
      </c>
      <c r="N326">
        <f>(277-103)/(-62+(AVERAGE($P$207,$P$367)))*I326+277-((277-103)/(-62+(AVERAGE($P$207,$P$367)))*220)</f>
        <v>172.9951955831092</v>
      </c>
    </row>
    <row r="327" spans="1:14" ht="12.75">
      <c r="A327" t="s">
        <v>416</v>
      </c>
      <c r="B327" s="1">
        <v>36850</v>
      </c>
      <c r="C327">
        <f>AVERAGE(C326,C328)</f>
        <v>0.6762442129629629</v>
      </c>
      <c r="D327" t="s">
        <v>408</v>
      </c>
      <c r="E327" t="s">
        <v>416</v>
      </c>
      <c r="F327" t="s">
        <v>416</v>
      </c>
      <c r="G327" t="s">
        <v>409</v>
      </c>
      <c r="H327" t="s">
        <v>416</v>
      </c>
      <c r="I327" t="s">
        <v>416</v>
      </c>
      <c r="K327" s="2">
        <v>0.672222222222196</v>
      </c>
      <c r="L327" s="3">
        <f t="shared" si="32"/>
        <v>325.6722222222222</v>
      </c>
      <c r="M327" t="s">
        <v>416</v>
      </c>
      <c r="N327" t="s">
        <v>416</v>
      </c>
    </row>
    <row r="328" spans="1:14" ht="12.75">
      <c r="A328" t="s">
        <v>269</v>
      </c>
      <c r="B328" s="1">
        <v>36850</v>
      </c>
      <c r="C328" s="2">
        <v>0.6783333333333333</v>
      </c>
      <c r="D328" t="s">
        <v>408</v>
      </c>
      <c r="E328">
        <v>0.681</v>
      </c>
      <c r="F328">
        <v>9.925</v>
      </c>
      <c r="G328" t="s">
        <v>409</v>
      </c>
      <c r="H328">
        <v>1.678</v>
      </c>
      <c r="I328">
        <v>120.2546</v>
      </c>
      <c r="K328" s="2">
        <v>0.674305555555529</v>
      </c>
      <c r="L328" s="3">
        <f t="shared" si="32"/>
        <v>325.6743055555555</v>
      </c>
      <c r="M328">
        <f t="shared" si="27"/>
        <v>466.32696450511787</v>
      </c>
      <c r="N328">
        <f>(277-103)/(-62+(AVERAGE($P$207,$P$367)))*I328+277-((277-103)/(-62+(AVERAGE($P$207,$P$367)))*220)</f>
        <v>167.74421343017707</v>
      </c>
    </row>
    <row r="329" spans="1:14" ht="12.75">
      <c r="A329" t="s">
        <v>270</v>
      </c>
      <c r="B329" s="1">
        <v>36850</v>
      </c>
      <c r="C329" s="2">
        <v>0.6804166666666666</v>
      </c>
      <c r="D329" t="s">
        <v>408</v>
      </c>
      <c r="E329">
        <v>0.68</v>
      </c>
      <c r="F329">
        <v>10.4855</v>
      </c>
      <c r="G329" t="s">
        <v>409</v>
      </c>
      <c r="H329">
        <v>1.678</v>
      </c>
      <c r="I329">
        <v>129.6717</v>
      </c>
      <c r="K329" s="2">
        <v>0.676388888888862</v>
      </c>
      <c r="L329" s="3">
        <f t="shared" si="32"/>
        <v>325.6763888888889</v>
      </c>
      <c r="M329">
        <f t="shared" si="27"/>
        <v>492.6621044149535</v>
      </c>
      <c r="N329">
        <f>(277-103)/(-62+(AVERAGE($P$207,$P$367)))*I329+277-((277-103)/(-62+(AVERAGE($P$207,$P$367)))*220)</f>
        <v>178.05920206831655</v>
      </c>
    </row>
    <row r="330" spans="1:14" ht="12.75">
      <c r="A330" t="s">
        <v>416</v>
      </c>
      <c r="B330" s="1">
        <v>36850</v>
      </c>
      <c r="C330">
        <f>AVERAGE(C329,C331)</f>
        <v>0.6824999999999999</v>
      </c>
      <c r="D330" t="s">
        <v>408</v>
      </c>
      <c r="E330" t="s">
        <v>416</v>
      </c>
      <c r="F330" t="s">
        <v>416</v>
      </c>
      <c r="G330" t="s">
        <v>409</v>
      </c>
      <c r="H330" t="s">
        <v>416</v>
      </c>
      <c r="I330" t="s">
        <v>416</v>
      </c>
      <c r="K330" s="2">
        <v>0.678472222222195</v>
      </c>
      <c r="L330" s="3">
        <f t="shared" si="32"/>
        <v>325.6784722222222</v>
      </c>
      <c r="M330" t="s">
        <v>416</v>
      </c>
      <c r="N330" t="s">
        <v>416</v>
      </c>
    </row>
    <row r="331" spans="1:14" ht="12.75">
      <c r="A331" t="s">
        <v>271</v>
      </c>
      <c r="B331" s="1">
        <v>36850</v>
      </c>
      <c r="C331" s="2">
        <v>0.6845833333333333</v>
      </c>
      <c r="D331" t="s">
        <v>408</v>
      </c>
      <c r="E331">
        <v>0.68</v>
      </c>
      <c r="F331">
        <v>9.6994</v>
      </c>
      <c r="G331" t="s">
        <v>409</v>
      </c>
      <c r="H331">
        <v>1.676</v>
      </c>
      <c r="I331">
        <v>127.3873</v>
      </c>
      <c r="K331" s="2">
        <v>0.680555555555528</v>
      </c>
      <c r="L331" s="3">
        <f t="shared" si="32"/>
        <v>325.68055555555554</v>
      </c>
      <c r="M331">
        <f t="shared" si="27"/>
        <v>455.72712942276485</v>
      </c>
      <c r="N331">
        <f>(277-103)/(-62+(AVERAGE($P$207,$P$367)))*I331+277-((277-103)/(-62+(AVERAGE($P$207,$P$367)))*220)</f>
        <v>175.55699225372757</v>
      </c>
    </row>
    <row r="332" spans="1:14" ht="12.75">
      <c r="A332" t="s">
        <v>416</v>
      </c>
      <c r="B332" s="1">
        <v>36850</v>
      </c>
      <c r="C332">
        <f>AVERAGE(C331,C333)</f>
        <v>0.6866666666666666</v>
      </c>
      <c r="D332" t="s">
        <v>408</v>
      </c>
      <c r="E332" t="s">
        <v>416</v>
      </c>
      <c r="F332" t="s">
        <v>416</v>
      </c>
      <c r="G332" t="s">
        <v>409</v>
      </c>
      <c r="H332" t="s">
        <v>416</v>
      </c>
      <c r="I332" t="s">
        <v>416</v>
      </c>
      <c r="K332" s="2">
        <v>0.682638888888861</v>
      </c>
      <c r="L332" s="3">
        <f t="shared" si="32"/>
        <v>325.68263888888885</v>
      </c>
      <c r="M332" t="s">
        <v>416</v>
      </c>
      <c r="N332" t="s">
        <v>416</v>
      </c>
    </row>
    <row r="333" spans="1:14" ht="12.75">
      <c r="A333" t="s">
        <v>272</v>
      </c>
      <c r="B333" s="1">
        <v>36850</v>
      </c>
      <c r="C333" s="2">
        <v>0.68875</v>
      </c>
      <c r="D333" t="s">
        <v>408</v>
      </c>
      <c r="E333">
        <v>0.68</v>
      </c>
      <c r="F333">
        <v>10.2248</v>
      </c>
      <c r="G333" t="s">
        <v>409</v>
      </c>
      <c r="H333">
        <v>1.676</v>
      </c>
      <c r="I333">
        <v>124.5556</v>
      </c>
      <c r="K333" s="2">
        <v>0.684722222222194</v>
      </c>
      <c r="L333" s="3">
        <f t="shared" si="32"/>
        <v>325.6847222222222</v>
      </c>
      <c r="M333">
        <f t="shared" si="27"/>
        <v>480.41309286367044</v>
      </c>
      <c r="N333">
        <f aca="true" t="shared" si="33" ref="N333:N344">(277-103)/(-62+(AVERAGE($P$207,$P$367)))*I333+277-((277-103)/(-62+(AVERAGE($P$207,$P$367)))*220)</f>
        <v>172.45529923500425</v>
      </c>
    </row>
    <row r="334" spans="1:14" ht="12.75">
      <c r="A334" t="s">
        <v>273</v>
      </c>
      <c r="B334" s="1">
        <v>36850</v>
      </c>
      <c r="C334" s="2">
        <v>0.6908333333333333</v>
      </c>
      <c r="D334" t="s">
        <v>408</v>
      </c>
      <c r="E334">
        <v>0.678</v>
      </c>
      <c r="F334">
        <v>11.1613</v>
      </c>
      <c r="G334" t="s">
        <v>409</v>
      </c>
      <c r="H334">
        <v>1.675</v>
      </c>
      <c r="I334">
        <v>124.8426</v>
      </c>
      <c r="K334" s="2">
        <v>0.686805555555527</v>
      </c>
      <c r="L334" s="3">
        <f t="shared" si="32"/>
        <v>325.6868055555555</v>
      </c>
      <c r="M334">
        <f t="shared" si="27"/>
        <v>524.414624577428</v>
      </c>
      <c r="N334">
        <f t="shared" si="33"/>
        <v>172.76966371442427</v>
      </c>
    </row>
    <row r="335" spans="1:14" ht="12.75">
      <c r="A335" t="s">
        <v>274</v>
      </c>
      <c r="B335" s="1">
        <v>36850</v>
      </c>
      <c r="C335" s="2">
        <v>0.6929282407407408</v>
      </c>
      <c r="D335" t="s">
        <v>408</v>
      </c>
      <c r="E335">
        <v>0.68</v>
      </c>
      <c r="F335">
        <v>10.0178</v>
      </c>
      <c r="G335" t="s">
        <v>409</v>
      </c>
      <c r="H335">
        <v>1.676</v>
      </c>
      <c r="I335">
        <v>135.4718</v>
      </c>
      <c r="K335" s="2">
        <v>0.68888888888886</v>
      </c>
      <c r="L335" s="3">
        <f t="shared" si="32"/>
        <v>325.68888888888887</v>
      </c>
      <c r="M335">
        <f t="shared" si="27"/>
        <v>470.6871803545964</v>
      </c>
      <c r="N335">
        <f t="shared" si="33"/>
        <v>184.41232198846956</v>
      </c>
    </row>
    <row r="336" spans="1:14" ht="12.75">
      <c r="A336" t="s">
        <v>275</v>
      </c>
      <c r="B336" s="1">
        <v>36850</v>
      </c>
      <c r="C336" s="2">
        <v>0.6950115740740741</v>
      </c>
      <c r="D336" t="s">
        <v>408</v>
      </c>
      <c r="E336">
        <v>0.68</v>
      </c>
      <c r="F336">
        <v>10.3159</v>
      </c>
      <c r="G336" t="s">
        <v>409</v>
      </c>
      <c r="H336">
        <v>1.676</v>
      </c>
      <c r="I336">
        <v>129.4916</v>
      </c>
      <c r="K336" s="2">
        <v>0.690972222222193</v>
      </c>
      <c r="L336" s="3">
        <f t="shared" si="32"/>
        <v>325.6909722222222</v>
      </c>
      <c r="M336">
        <f t="shared" si="27"/>
        <v>484.6934340693547</v>
      </c>
      <c r="N336">
        <f t="shared" si="33"/>
        <v>177.86193014238086</v>
      </c>
    </row>
    <row r="337" spans="1:14" ht="12.75">
      <c r="A337" t="s">
        <v>276</v>
      </c>
      <c r="B337" s="1">
        <v>36850</v>
      </c>
      <c r="C337" s="2">
        <v>0.6970949074074074</v>
      </c>
      <c r="D337" t="s">
        <v>408</v>
      </c>
      <c r="E337">
        <v>0.68</v>
      </c>
      <c r="F337">
        <v>10.6543</v>
      </c>
      <c r="G337" t="s">
        <v>409</v>
      </c>
      <c r="H337">
        <v>1.675</v>
      </c>
      <c r="I337">
        <v>125.8457</v>
      </c>
      <c r="K337" s="2">
        <v>0.693055555555526</v>
      </c>
      <c r="L337" s="3">
        <f t="shared" si="32"/>
        <v>325.69305555555553</v>
      </c>
      <c r="M337">
        <f t="shared" si="27"/>
        <v>500.59318669288433</v>
      </c>
      <c r="N337">
        <f t="shared" si="33"/>
        <v>173.86840590712876</v>
      </c>
    </row>
    <row r="338" spans="1:14" ht="12.75">
      <c r="A338" t="s">
        <v>277</v>
      </c>
      <c r="B338" s="1">
        <v>36850</v>
      </c>
      <c r="C338" s="2">
        <v>0.6991782407407406</v>
      </c>
      <c r="D338" t="s">
        <v>408</v>
      </c>
      <c r="E338">
        <v>0.68</v>
      </c>
      <c r="F338">
        <v>10.6355</v>
      </c>
      <c r="G338" t="s">
        <v>409</v>
      </c>
      <c r="H338">
        <v>1.675</v>
      </c>
      <c r="I338">
        <v>130.6272</v>
      </c>
      <c r="K338" s="2">
        <v>0.695138888888859</v>
      </c>
      <c r="L338" s="3">
        <f t="shared" si="32"/>
        <v>325.69513888888883</v>
      </c>
      <c r="M338">
        <f t="shared" si="27"/>
        <v>499.7098671026883</v>
      </c>
      <c r="N338">
        <f t="shared" si="33"/>
        <v>179.10580576199533</v>
      </c>
    </row>
    <row r="339" spans="1:14" ht="12.75">
      <c r="A339" t="s">
        <v>278</v>
      </c>
      <c r="B339" s="1">
        <v>36850</v>
      </c>
      <c r="C339" s="2">
        <v>0.7012615740740741</v>
      </c>
      <c r="D339" t="s">
        <v>408</v>
      </c>
      <c r="E339">
        <v>0.68</v>
      </c>
      <c r="F339">
        <v>10.732</v>
      </c>
      <c r="G339" t="s">
        <v>409</v>
      </c>
      <c r="H339">
        <v>1.675</v>
      </c>
      <c r="I339">
        <v>140.6646</v>
      </c>
      <c r="K339" s="2">
        <v>0.697222222222192</v>
      </c>
      <c r="L339" s="3">
        <f t="shared" si="32"/>
        <v>325.6972222222222</v>
      </c>
      <c r="M339">
        <f aca="true" t="shared" si="34" ref="M339:M366">500*F339/AVERAGE($Q$367,$Q$207)</f>
        <v>504.243927765131</v>
      </c>
      <c r="N339">
        <f t="shared" si="33"/>
        <v>190.10023790739695</v>
      </c>
    </row>
    <row r="340" spans="1:14" ht="12.75">
      <c r="A340" t="s">
        <v>279</v>
      </c>
      <c r="B340" s="1">
        <v>36850</v>
      </c>
      <c r="C340" s="2">
        <v>0.7033449074074074</v>
      </c>
      <c r="D340" t="s">
        <v>408</v>
      </c>
      <c r="E340">
        <v>0.683</v>
      </c>
      <c r="F340">
        <v>11.6644</v>
      </c>
      <c r="G340" t="s">
        <v>409</v>
      </c>
      <c r="H340">
        <v>1.68</v>
      </c>
      <c r="I340">
        <v>144.5642</v>
      </c>
      <c r="K340" s="2">
        <v>0.699305555555525</v>
      </c>
      <c r="L340" s="3">
        <f t="shared" si="32"/>
        <v>325.6993055555555</v>
      </c>
      <c r="M340">
        <f t="shared" si="34"/>
        <v>548.0528206320904</v>
      </c>
      <c r="N340">
        <f t="shared" si="33"/>
        <v>194.37165157968337</v>
      </c>
    </row>
    <row r="341" spans="1:14" ht="12.75">
      <c r="A341" t="s">
        <v>280</v>
      </c>
      <c r="B341" s="1">
        <v>36850</v>
      </c>
      <c r="C341" s="2">
        <v>0.7054398148148149</v>
      </c>
      <c r="D341" t="s">
        <v>408</v>
      </c>
      <c r="E341">
        <v>0.68</v>
      </c>
      <c r="F341">
        <v>10.5219</v>
      </c>
      <c r="G341" t="s">
        <v>409</v>
      </c>
      <c r="H341">
        <v>1.676</v>
      </c>
      <c r="I341">
        <v>156.5779</v>
      </c>
      <c r="K341" s="2">
        <v>0.701388888888858</v>
      </c>
      <c r="L341" s="3">
        <f t="shared" si="32"/>
        <v>325.70138888888886</v>
      </c>
      <c r="M341">
        <f t="shared" si="34"/>
        <v>494.3723614938438</v>
      </c>
      <c r="N341">
        <f t="shared" si="33"/>
        <v>207.53081724661018</v>
      </c>
    </row>
    <row r="342" spans="1:14" ht="12.75">
      <c r="A342" t="s">
        <v>281</v>
      </c>
      <c r="B342" s="1">
        <v>36850</v>
      </c>
      <c r="C342" s="2">
        <v>0.7075231481481481</v>
      </c>
      <c r="D342" t="s">
        <v>408</v>
      </c>
      <c r="E342">
        <v>0.68</v>
      </c>
      <c r="F342">
        <v>10.5296</v>
      </c>
      <c r="G342" t="s">
        <v>409</v>
      </c>
      <c r="H342">
        <v>1.675</v>
      </c>
      <c r="I342">
        <v>152.5147</v>
      </c>
      <c r="K342" s="2">
        <v>0.703472222222191</v>
      </c>
      <c r="L342" s="3">
        <f t="shared" si="32"/>
        <v>325.7034722222222</v>
      </c>
      <c r="M342">
        <f t="shared" si="34"/>
        <v>494.7341466451475</v>
      </c>
      <c r="N342">
        <f t="shared" si="33"/>
        <v>203.08020486758818</v>
      </c>
    </row>
    <row r="343" spans="1:14" ht="12.75">
      <c r="A343" t="s">
        <v>282</v>
      </c>
      <c r="B343" s="1">
        <v>36850</v>
      </c>
      <c r="C343" s="2">
        <v>0.7096064814814814</v>
      </c>
      <c r="D343" t="s">
        <v>408</v>
      </c>
      <c r="E343">
        <v>0.68</v>
      </c>
      <c r="F343">
        <v>11.2345</v>
      </c>
      <c r="G343" t="s">
        <v>409</v>
      </c>
      <c r="H343">
        <v>1.675</v>
      </c>
      <c r="I343">
        <v>156.7098</v>
      </c>
      <c r="K343" s="2">
        <v>0.705555555555524</v>
      </c>
      <c r="L343" s="3">
        <f t="shared" si="32"/>
        <v>325.7055555555555</v>
      </c>
      <c r="M343">
        <f t="shared" si="34"/>
        <v>527.8539327690424</v>
      </c>
      <c r="N343">
        <f t="shared" si="33"/>
        <v>207.6752934655492</v>
      </c>
    </row>
    <row r="344" spans="1:14" ht="12.75">
      <c r="A344" t="s">
        <v>283</v>
      </c>
      <c r="B344" s="1">
        <v>36850</v>
      </c>
      <c r="C344" s="2">
        <v>0.7116898148148149</v>
      </c>
      <c r="D344" t="s">
        <v>408</v>
      </c>
      <c r="E344">
        <v>0.681</v>
      </c>
      <c r="F344">
        <v>10.0991</v>
      </c>
      <c r="G344" t="s">
        <v>409</v>
      </c>
      <c r="H344">
        <v>1.675</v>
      </c>
      <c r="I344">
        <v>155.8315</v>
      </c>
      <c r="K344" s="2">
        <v>0.707638888888857</v>
      </c>
      <c r="L344" s="3">
        <f t="shared" si="32"/>
        <v>325.7076388888889</v>
      </c>
      <c r="M344">
        <f t="shared" si="34"/>
        <v>474.50706773134874</v>
      </c>
      <c r="N344">
        <f t="shared" si="33"/>
        <v>206.71325053079454</v>
      </c>
    </row>
    <row r="345" spans="1:14" ht="12.75">
      <c r="A345" t="s">
        <v>416</v>
      </c>
      <c r="B345" s="1">
        <v>36850</v>
      </c>
      <c r="C345">
        <f>AVERAGE(C344,C346)</f>
        <v>0.7138020833333334</v>
      </c>
      <c r="D345" t="s">
        <v>408</v>
      </c>
      <c r="E345" t="s">
        <v>416</v>
      </c>
      <c r="F345" t="s">
        <v>416</v>
      </c>
      <c r="G345" t="s">
        <v>409</v>
      </c>
      <c r="H345" t="s">
        <v>416</v>
      </c>
      <c r="I345" t="s">
        <v>416</v>
      </c>
      <c r="K345" s="2">
        <v>0.70972222222219</v>
      </c>
      <c r="L345" s="3">
        <f t="shared" si="32"/>
        <v>325.7097222222222</v>
      </c>
      <c r="M345" t="s">
        <v>416</v>
      </c>
      <c r="N345" t="s">
        <v>416</v>
      </c>
    </row>
    <row r="346" spans="1:14" ht="12.75">
      <c r="A346" t="s">
        <v>284</v>
      </c>
      <c r="B346" s="1">
        <v>36850</v>
      </c>
      <c r="C346" s="2">
        <v>0.7159143518518518</v>
      </c>
      <c r="D346" t="s">
        <v>408</v>
      </c>
      <c r="E346">
        <v>0.68</v>
      </c>
      <c r="F346">
        <v>10.8898</v>
      </c>
      <c r="G346" t="s">
        <v>409</v>
      </c>
      <c r="H346">
        <v>1.673</v>
      </c>
      <c r="I346">
        <v>144.2794</v>
      </c>
      <c r="K346" s="2">
        <v>0.711805555555523</v>
      </c>
      <c r="L346" s="3">
        <f t="shared" si="32"/>
        <v>325.71180555555554</v>
      </c>
      <c r="M346">
        <f t="shared" si="34"/>
        <v>511.65817411262793</v>
      </c>
      <c r="N346">
        <f>(277-103)/(-62+(AVERAGE($P$207,$P$367)))*I346+277-((277-103)/(-62+(AVERAGE($P$207,$P$367)))*220)</f>
        <v>194.05969686282344</v>
      </c>
    </row>
    <row r="347" spans="1:14" ht="12.75">
      <c r="A347" t="s">
        <v>285</v>
      </c>
      <c r="B347" s="1">
        <v>36850</v>
      </c>
      <c r="C347" s="2">
        <v>0.7179398148148147</v>
      </c>
      <c r="D347" t="s">
        <v>408</v>
      </c>
      <c r="E347">
        <v>0.681</v>
      </c>
      <c r="F347">
        <v>10.9676</v>
      </c>
      <c r="G347" t="s">
        <v>409</v>
      </c>
      <c r="H347">
        <v>1.675</v>
      </c>
      <c r="I347">
        <v>140.0445</v>
      </c>
      <c r="K347" s="2">
        <v>0.713888888888856</v>
      </c>
      <c r="L347" s="3">
        <f t="shared" si="32"/>
        <v>325.71388888888885</v>
      </c>
      <c r="M347">
        <f t="shared" si="34"/>
        <v>515.313613693333</v>
      </c>
      <c r="N347">
        <f>(277-103)/(-62+(AVERAGE($P$207,$P$367)))*I347+277-((277-103)/(-62+(AVERAGE($P$207,$P$367)))*220)</f>
        <v>189.42101346945844</v>
      </c>
    </row>
    <row r="348" spans="1:14" ht="12.75">
      <c r="A348" t="s">
        <v>286</v>
      </c>
      <c r="B348" s="1">
        <v>36850</v>
      </c>
      <c r="C348" s="2">
        <v>0.7200347222222222</v>
      </c>
      <c r="D348" t="s">
        <v>408</v>
      </c>
      <c r="E348">
        <v>0.68</v>
      </c>
      <c r="F348">
        <v>10.7763</v>
      </c>
      <c r="G348" t="s">
        <v>409</v>
      </c>
      <c r="H348">
        <v>1.675</v>
      </c>
      <c r="I348">
        <v>140.532</v>
      </c>
      <c r="K348" s="2">
        <v>0.715972222222189</v>
      </c>
      <c r="L348" s="3">
        <f t="shared" si="32"/>
        <v>325.7159722222222</v>
      </c>
      <c r="M348">
        <f t="shared" si="34"/>
        <v>506.32536701224205</v>
      </c>
      <c r="N348">
        <f>(277-103)/(-62+(AVERAGE($P$207,$P$367)))*I348+277-((277-103)/(-62+(AVERAGE($P$207,$P$367)))*220)</f>
        <v>189.9549949458252</v>
      </c>
    </row>
    <row r="349" spans="1:14" ht="12.75">
      <c r="A349" t="s">
        <v>416</v>
      </c>
      <c r="B349" s="1">
        <v>36850</v>
      </c>
      <c r="C349">
        <f>AVERAGE(C348,C351)</f>
        <v>0.7231597222222221</v>
      </c>
      <c r="D349" t="s">
        <v>408</v>
      </c>
      <c r="E349" t="s">
        <v>416</v>
      </c>
      <c r="F349" t="s">
        <v>416</v>
      </c>
      <c r="G349" t="s">
        <v>409</v>
      </c>
      <c r="H349" t="s">
        <v>416</v>
      </c>
      <c r="I349" t="s">
        <v>416</v>
      </c>
      <c r="K349" s="2">
        <v>0.718055555555522</v>
      </c>
      <c r="L349" s="3">
        <f t="shared" si="32"/>
        <v>325.7180555555555</v>
      </c>
      <c r="M349" t="s">
        <v>416</v>
      </c>
      <c r="N349" t="s">
        <v>416</v>
      </c>
    </row>
    <row r="350" spans="1:14" ht="12.75">
      <c r="A350" t="s">
        <v>416</v>
      </c>
      <c r="B350" s="1">
        <v>36850</v>
      </c>
      <c r="C350">
        <f>AVERAGE(C349,C351)</f>
        <v>0.7247222222222222</v>
      </c>
      <c r="D350" t="s">
        <v>408</v>
      </c>
      <c r="E350" t="s">
        <v>416</v>
      </c>
      <c r="F350" t="s">
        <v>416</v>
      </c>
      <c r="G350" t="s">
        <v>409</v>
      </c>
      <c r="H350" t="s">
        <v>416</v>
      </c>
      <c r="I350" t="s">
        <v>416</v>
      </c>
      <c r="K350" s="2">
        <v>0.720138888888855</v>
      </c>
      <c r="L350" s="3">
        <f t="shared" si="32"/>
        <v>325.72013888888887</v>
      </c>
      <c r="M350" t="s">
        <v>416</v>
      </c>
      <c r="N350" t="s">
        <v>416</v>
      </c>
    </row>
    <row r="351" spans="1:14" ht="12.75">
      <c r="A351" t="s">
        <v>287</v>
      </c>
      <c r="B351" s="1">
        <v>36850</v>
      </c>
      <c r="C351" s="2">
        <v>0.7262847222222222</v>
      </c>
      <c r="D351" t="s">
        <v>408</v>
      </c>
      <c r="E351">
        <v>0.685</v>
      </c>
      <c r="F351">
        <v>12.2367</v>
      </c>
      <c r="G351" t="s">
        <v>409</v>
      </c>
      <c r="H351">
        <v>1.678</v>
      </c>
      <c r="I351">
        <v>135.6201</v>
      </c>
      <c r="K351" s="2">
        <v>0.722222222222188</v>
      </c>
      <c r="L351" s="3">
        <f t="shared" si="32"/>
        <v>325.7222222222222</v>
      </c>
      <c r="M351">
        <f t="shared" si="34"/>
        <v>574.9423845400279</v>
      </c>
      <c r="N351">
        <f aca="true" t="shared" si="35" ref="N351:N358">(277-103)/(-62+(AVERAGE($P$207,$P$367)))*I351+277-((277-103)/(-62+(AVERAGE($P$207,$P$367)))*220)</f>
        <v>184.57476189194688</v>
      </c>
    </row>
    <row r="352" spans="1:14" ht="12.75">
      <c r="A352" t="s">
        <v>288</v>
      </c>
      <c r="B352" s="1">
        <v>36850</v>
      </c>
      <c r="C352" s="2">
        <v>0.7283680555555555</v>
      </c>
      <c r="D352" t="s">
        <v>408</v>
      </c>
      <c r="E352">
        <v>0.68</v>
      </c>
      <c r="F352">
        <v>11.0659</v>
      </c>
      <c r="G352" t="s">
        <v>409</v>
      </c>
      <c r="H352">
        <v>1.673</v>
      </c>
      <c r="I352">
        <v>137.1946</v>
      </c>
      <c r="K352" s="2">
        <v>0.724305555555521</v>
      </c>
      <c r="L352" s="3">
        <f t="shared" si="32"/>
        <v>325.72430555555553</v>
      </c>
      <c r="M352">
        <f t="shared" si="34"/>
        <v>519.9322475080286</v>
      </c>
      <c r="N352">
        <f t="shared" si="35"/>
        <v>186.2993851422841</v>
      </c>
    </row>
    <row r="353" spans="1:14" ht="12.75">
      <c r="A353" t="s">
        <v>289</v>
      </c>
      <c r="B353" s="1">
        <v>36850</v>
      </c>
      <c r="C353" s="2">
        <v>0.7304513888888889</v>
      </c>
      <c r="D353" t="s">
        <v>408</v>
      </c>
      <c r="E353">
        <v>0.681</v>
      </c>
      <c r="F353">
        <v>11.7318</v>
      </c>
      <c r="G353" t="s">
        <v>409</v>
      </c>
      <c r="H353">
        <v>1.675</v>
      </c>
      <c r="I353">
        <v>140.2916</v>
      </c>
      <c r="K353" s="2">
        <v>0.726388888888854</v>
      </c>
      <c r="L353" s="3">
        <f t="shared" si="32"/>
        <v>325.72638888888883</v>
      </c>
      <c r="M353">
        <f t="shared" si="34"/>
        <v>551.2196153331125</v>
      </c>
      <c r="N353">
        <f t="shared" si="35"/>
        <v>189.69167361881273</v>
      </c>
    </row>
    <row r="354" spans="1:14" ht="12.75">
      <c r="A354" t="s">
        <v>290</v>
      </c>
      <c r="B354" s="1">
        <v>36850</v>
      </c>
      <c r="C354" s="2">
        <v>0.7325347222222223</v>
      </c>
      <c r="D354" t="s">
        <v>408</v>
      </c>
      <c r="E354">
        <v>0.68</v>
      </c>
      <c r="F354">
        <v>10.6706</v>
      </c>
      <c r="G354" t="s">
        <v>409</v>
      </c>
      <c r="H354">
        <v>1.673</v>
      </c>
      <c r="I354">
        <v>139.7658</v>
      </c>
      <c r="K354" s="2">
        <v>0.728472222222187</v>
      </c>
      <c r="L354" s="3">
        <f t="shared" si="32"/>
        <v>325.7284722222222</v>
      </c>
      <c r="M354">
        <f t="shared" si="34"/>
        <v>501.35904357161826</v>
      </c>
      <c r="N354">
        <f t="shared" si="35"/>
        <v>189.11574036696948</v>
      </c>
    </row>
    <row r="355" spans="1:14" ht="12.75">
      <c r="A355" t="s">
        <v>291</v>
      </c>
      <c r="B355" s="1">
        <v>36850</v>
      </c>
      <c r="C355" s="2">
        <v>0.7346296296296296</v>
      </c>
      <c r="D355" t="s">
        <v>408</v>
      </c>
      <c r="E355">
        <v>0.681</v>
      </c>
      <c r="F355">
        <v>10.9288</v>
      </c>
      <c r="G355" t="s">
        <v>409</v>
      </c>
      <c r="H355">
        <v>1.675</v>
      </c>
      <c r="I355">
        <v>137.7774</v>
      </c>
      <c r="K355" s="2">
        <v>0.73055555555552</v>
      </c>
      <c r="L355" s="3">
        <f t="shared" si="32"/>
        <v>325.7305555555555</v>
      </c>
      <c r="M355">
        <f t="shared" si="34"/>
        <v>513.490592411439</v>
      </c>
      <c r="N355">
        <f t="shared" si="35"/>
        <v>186.93775315136418</v>
      </c>
    </row>
    <row r="356" spans="1:14" ht="12.75">
      <c r="A356" t="s">
        <v>292</v>
      </c>
      <c r="B356" s="1">
        <v>36850</v>
      </c>
      <c r="C356" s="2">
        <v>0.736712962962963</v>
      </c>
      <c r="D356" t="s">
        <v>408</v>
      </c>
      <c r="E356">
        <v>0.68</v>
      </c>
      <c r="F356">
        <v>10.8292</v>
      </c>
      <c r="G356" t="s">
        <v>409</v>
      </c>
      <c r="H356">
        <v>1.673</v>
      </c>
      <c r="I356">
        <v>129.1139</v>
      </c>
      <c r="K356" s="2">
        <v>0.732638888888853</v>
      </c>
      <c r="L356" s="3">
        <f t="shared" si="32"/>
        <v>325.73263888888886</v>
      </c>
      <c r="M356">
        <f t="shared" si="34"/>
        <v>508.81087798678317</v>
      </c>
      <c r="N356">
        <f t="shared" si="35"/>
        <v>177.44821772469123</v>
      </c>
    </row>
    <row r="357" spans="1:14" ht="12.75">
      <c r="A357" t="s">
        <v>293</v>
      </c>
      <c r="B357" s="1">
        <v>36850</v>
      </c>
      <c r="C357" s="2">
        <v>0.7387962962962963</v>
      </c>
      <c r="D357" t="s">
        <v>408</v>
      </c>
      <c r="E357">
        <v>0.683</v>
      </c>
      <c r="F357">
        <v>10.9882</v>
      </c>
      <c r="G357" t="s">
        <v>409</v>
      </c>
      <c r="H357">
        <v>1.676</v>
      </c>
      <c r="I357">
        <v>133.6202</v>
      </c>
      <c r="K357" s="2">
        <v>0.734722222222186</v>
      </c>
      <c r="L357" s="3">
        <f t="shared" si="32"/>
        <v>325.73472222222216</v>
      </c>
      <c r="M357">
        <f t="shared" si="34"/>
        <v>516.281506435782</v>
      </c>
      <c r="N357">
        <f t="shared" si="35"/>
        <v>182.38417819023243</v>
      </c>
    </row>
    <row r="358" spans="1:14" ht="12.75">
      <c r="A358" t="s">
        <v>294</v>
      </c>
      <c r="B358" s="1">
        <v>36850</v>
      </c>
      <c r="C358" s="2">
        <v>0.7408796296296297</v>
      </c>
      <c r="D358" t="s">
        <v>408</v>
      </c>
      <c r="E358">
        <v>0.68</v>
      </c>
      <c r="F358">
        <v>10.694</v>
      </c>
      <c r="G358" t="s">
        <v>409</v>
      </c>
      <c r="H358">
        <v>1.673</v>
      </c>
      <c r="I358">
        <v>133.4945</v>
      </c>
      <c r="K358" s="2">
        <v>0.736805555555519</v>
      </c>
      <c r="L358" s="3">
        <f t="shared" si="32"/>
        <v>325.7368055555555</v>
      </c>
      <c r="M358">
        <f t="shared" si="34"/>
        <v>502.45849455090485</v>
      </c>
      <c r="N358">
        <f t="shared" si="35"/>
        <v>182.24649312032614</v>
      </c>
    </row>
    <row r="359" spans="1:14" ht="12.75">
      <c r="A359" t="s">
        <v>416</v>
      </c>
      <c r="B359" s="1">
        <v>36850</v>
      </c>
      <c r="C359">
        <f>AVERAGE(C358,C360)</f>
        <v>0.742962962962963</v>
      </c>
      <c r="D359" t="s">
        <v>408</v>
      </c>
      <c r="E359" t="s">
        <v>416</v>
      </c>
      <c r="F359" t="s">
        <v>416</v>
      </c>
      <c r="G359" t="s">
        <v>409</v>
      </c>
      <c r="H359" t="s">
        <v>416</v>
      </c>
      <c r="I359" t="s">
        <v>416</v>
      </c>
      <c r="K359" s="2">
        <v>0.738888888888852</v>
      </c>
      <c r="L359" s="3">
        <f t="shared" si="32"/>
        <v>325.7388888888889</v>
      </c>
      <c r="M359" t="s">
        <v>416</v>
      </c>
      <c r="N359" t="s">
        <v>416</v>
      </c>
    </row>
    <row r="360" spans="1:14" ht="12.75">
      <c r="A360" t="s">
        <v>295</v>
      </c>
      <c r="B360" s="1">
        <v>36850</v>
      </c>
      <c r="C360" s="2">
        <v>0.7450462962962963</v>
      </c>
      <c r="D360" t="s">
        <v>408</v>
      </c>
      <c r="E360">
        <v>0.68</v>
      </c>
      <c r="F360">
        <v>12.0701</v>
      </c>
      <c r="G360" t="s">
        <v>409</v>
      </c>
      <c r="H360">
        <v>1.675</v>
      </c>
      <c r="I360">
        <v>128.5838</v>
      </c>
      <c r="K360" s="2">
        <v>0.740972222222185</v>
      </c>
      <c r="L360" s="3">
        <f t="shared" si="32"/>
        <v>325.7409722222222</v>
      </c>
      <c r="M360">
        <f t="shared" si="34"/>
        <v>567.1146694481837</v>
      </c>
      <c r="N360">
        <f>(277-103)/(-62+(AVERAGE($P$207,$P$367)))*I360+277-((277-103)/(-62+(AVERAGE($P$207,$P$367)))*220)</f>
        <v>176.86757448238973</v>
      </c>
    </row>
    <row r="361" spans="1:14" ht="12.75">
      <c r="A361" t="s">
        <v>296</v>
      </c>
      <c r="B361" s="1">
        <v>36850</v>
      </c>
      <c r="C361" s="2">
        <v>0.7471296296296296</v>
      </c>
      <c r="D361" t="s">
        <v>408</v>
      </c>
      <c r="E361">
        <v>0.68</v>
      </c>
      <c r="F361">
        <v>10.4761</v>
      </c>
      <c r="G361" t="s">
        <v>409</v>
      </c>
      <c r="H361">
        <v>1.673</v>
      </c>
      <c r="I361">
        <v>145.5371</v>
      </c>
      <c r="K361" s="2">
        <v>0.743055555555518</v>
      </c>
      <c r="L361" s="3">
        <f t="shared" si="32"/>
        <v>325.74305555555554</v>
      </c>
      <c r="M361">
        <f t="shared" si="34"/>
        <v>492.22044461985547</v>
      </c>
      <c r="N361">
        <f>(277-103)/(-62+(AVERAGE($P$207,$P$367)))*I361+277-((277-103)/(-62+(AVERAGE($P$207,$P$367)))*220)</f>
        <v>195.43731430451862</v>
      </c>
    </row>
    <row r="362" spans="1:14" ht="12.75">
      <c r="A362" t="s">
        <v>297</v>
      </c>
      <c r="B362" s="1">
        <v>36850</v>
      </c>
      <c r="C362" s="2">
        <v>0.7492245370370371</v>
      </c>
      <c r="D362" t="s">
        <v>408</v>
      </c>
      <c r="E362">
        <v>0.681</v>
      </c>
      <c r="F362">
        <v>10.8795</v>
      </c>
      <c r="G362" t="s">
        <v>409</v>
      </c>
      <c r="H362">
        <v>1.673</v>
      </c>
      <c r="I362">
        <v>133.1823</v>
      </c>
      <c r="K362" s="2">
        <v>0.745138888888851</v>
      </c>
      <c r="L362" s="3">
        <f t="shared" si="32"/>
        <v>325.74513888888885</v>
      </c>
      <c r="M362">
        <f t="shared" si="34"/>
        <v>511.1742277414035</v>
      </c>
      <c r="N362">
        <f>(277-103)/(-62+(AVERAGE($P$207,$P$367)))*I362+277-((277-103)/(-62+(AVERAGE($P$207,$P$367)))*220)</f>
        <v>181.90452590612784</v>
      </c>
    </row>
    <row r="363" spans="1:14" ht="12.75">
      <c r="A363" t="s">
        <v>298</v>
      </c>
      <c r="B363" s="1">
        <v>36850</v>
      </c>
      <c r="C363" s="2">
        <v>0.7513078703703703</v>
      </c>
      <c r="D363" t="s">
        <v>408</v>
      </c>
      <c r="E363">
        <v>0.68</v>
      </c>
      <c r="F363">
        <v>12.081</v>
      </c>
      <c r="G363" t="s">
        <v>409</v>
      </c>
      <c r="H363">
        <v>1.671</v>
      </c>
      <c r="I363">
        <v>141.0716</v>
      </c>
      <c r="K363" s="2">
        <v>0.747222222222184</v>
      </c>
      <c r="L363" s="3">
        <f t="shared" si="32"/>
        <v>325.7472222222222</v>
      </c>
      <c r="M363">
        <f t="shared" si="34"/>
        <v>567.6268068701592</v>
      </c>
      <c r="N363">
        <f>(277-103)/(-62+(AVERAGE($P$207,$P$367)))*I363+277-((277-103)/(-62+(AVERAGE($P$207,$P$367)))*220)</f>
        <v>190.54604398099946</v>
      </c>
    </row>
    <row r="364" spans="1:14" ht="12.75">
      <c r="A364" t="s">
        <v>299</v>
      </c>
      <c r="B364" s="1">
        <v>36850</v>
      </c>
      <c r="C364" s="2">
        <v>0.7533912037037037</v>
      </c>
      <c r="D364" t="s">
        <v>408</v>
      </c>
      <c r="E364">
        <v>0.681</v>
      </c>
      <c r="F364">
        <v>11.6125</v>
      </c>
      <c r="G364" t="s">
        <v>409</v>
      </c>
      <c r="H364">
        <v>1.673</v>
      </c>
      <c r="I364">
        <v>146.6084</v>
      </c>
      <c r="K364" s="2">
        <v>0.749305555555517</v>
      </c>
      <c r="L364" s="3">
        <f t="shared" si="32"/>
        <v>325.7493055555555</v>
      </c>
      <c r="M364">
        <f t="shared" si="34"/>
        <v>545.6142947421341</v>
      </c>
      <c r="N364">
        <f>(277-103)/(-62+(AVERAGE($P$207,$P$367)))*I364+277-((277-103)/(-62+(AVERAGE($P$207,$P$367)))*220)</f>
        <v>196.61075913658357</v>
      </c>
    </row>
    <row r="365" spans="1:17" ht="12.75">
      <c r="A365" t="s">
        <v>300</v>
      </c>
      <c r="B365" s="1">
        <v>36850</v>
      </c>
      <c r="C365" s="2">
        <v>0.755474537037037</v>
      </c>
      <c r="D365" t="s">
        <v>408</v>
      </c>
      <c r="E365">
        <v>0.68</v>
      </c>
      <c r="F365">
        <v>10.2594</v>
      </c>
      <c r="G365" t="s">
        <v>409</v>
      </c>
      <c r="H365">
        <v>1.673</v>
      </c>
      <c r="I365">
        <v>226.0734</v>
      </c>
      <c r="K365" s="2">
        <v>0.75138888888885</v>
      </c>
      <c r="L365" s="3">
        <f t="shared" si="32"/>
        <v>325.75138888888887</v>
      </c>
      <c r="M365" t="s">
        <v>416</v>
      </c>
      <c r="N365" t="s">
        <v>416</v>
      </c>
      <c r="P365" t="s">
        <v>417</v>
      </c>
      <c r="Q365" t="s">
        <v>408</v>
      </c>
    </row>
    <row r="366" spans="1:14" ht="12.75">
      <c r="A366" t="s">
        <v>301</v>
      </c>
      <c r="B366" s="1">
        <v>36850</v>
      </c>
      <c r="C366" s="2">
        <v>0.7575578703703704</v>
      </c>
      <c r="D366" t="s">
        <v>408</v>
      </c>
      <c r="E366">
        <v>0.68</v>
      </c>
      <c r="F366">
        <v>10.4223</v>
      </c>
      <c r="G366" t="s">
        <v>409</v>
      </c>
      <c r="H366">
        <v>1.671</v>
      </c>
      <c r="I366">
        <v>224.8898</v>
      </c>
      <c r="K366" s="2">
        <v>0.753472222222183</v>
      </c>
      <c r="L366" s="3">
        <f t="shared" si="32"/>
        <v>325.7534722222222</v>
      </c>
      <c r="M366" t="s">
        <v>416</v>
      </c>
      <c r="N366" t="s">
        <v>416</v>
      </c>
    </row>
    <row r="367" spans="1:17" ht="12.75">
      <c r="A367" t="s">
        <v>416</v>
      </c>
      <c r="B367" s="1">
        <v>36850</v>
      </c>
      <c r="C367">
        <f>AVERAGE(C366,C368)</f>
        <v>0.7596412037037037</v>
      </c>
      <c r="D367" t="s">
        <v>408</v>
      </c>
      <c r="E367" t="s">
        <v>416</v>
      </c>
      <c r="F367" t="s">
        <v>416</v>
      </c>
      <c r="G367" t="s">
        <v>409</v>
      </c>
      <c r="H367" t="s">
        <v>416</v>
      </c>
      <c r="I367" t="s">
        <v>416</v>
      </c>
      <c r="K367" s="2">
        <v>0.755555555555516</v>
      </c>
      <c r="L367" s="3">
        <f t="shared" si="32"/>
        <v>325.75555555555553</v>
      </c>
      <c r="M367" t="s">
        <v>416</v>
      </c>
      <c r="N367" t="s">
        <v>416</v>
      </c>
      <c r="P367">
        <f>AVERAGE(I366:I368)</f>
        <v>225.81225</v>
      </c>
      <c r="Q367">
        <f>AVERAGE(F366:F368)</f>
        <v>10.83295</v>
      </c>
    </row>
    <row r="368" spans="1:17" ht="12.75">
      <c r="A368" t="s">
        <v>302</v>
      </c>
      <c r="B368" s="1">
        <v>36850</v>
      </c>
      <c r="C368" s="2">
        <v>0.761724537037037</v>
      </c>
      <c r="D368" t="s">
        <v>408</v>
      </c>
      <c r="E368">
        <v>0.681</v>
      </c>
      <c r="F368">
        <v>11.2436</v>
      </c>
      <c r="G368" t="s">
        <v>409</v>
      </c>
      <c r="H368">
        <v>1.673</v>
      </c>
      <c r="I368">
        <v>226.7347</v>
      </c>
      <c r="K368" s="2">
        <v>0.757638888888849</v>
      </c>
      <c r="L368" s="3">
        <f t="shared" si="32"/>
        <v>325.75763888888883</v>
      </c>
      <c r="M368" t="s">
        <v>416</v>
      </c>
      <c r="N368" t="s">
        <v>416</v>
      </c>
      <c r="P368">
        <f>STDEV(I366:I368)</f>
        <v>1.3045413006095512</v>
      </c>
      <c r="Q368">
        <f>STDEV(F366:F368)</f>
        <v>0.580746799388501</v>
      </c>
    </row>
    <row r="369" spans="1:14" ht="12.75">
      <c r="A369" t="s">
        <v>416</v>
      </c>
      <c r="B369" s="1">
        <v>36850</v>
      </c>
      <c r="C369">
        <f>AVERAGE(C368,C370)</f>
        <v>0.7638136574074075</v>
      </c>
      <c r="D369" t="s">
        <v>408</v>
      </c>
      <c r="E369" t="s">
        <v>416</v>
      </c>
      <c r="F369" t="s">
        <v>416</v>
      </c>
      <c r="G369" t="s">
        <v>409</v>
      </c>
      <c r="H369" t="s">
        <v>416</v>
      </c>
      <c r="I369" t="s">
        <v>416</v>
      </c>
      <c r="K369" s="2">
        <v>0.759722222222182</v>
      </c>
      <c r="L369" s="3">
        <f t="shared" si="32"/>
        <v>325.7597222222222</v>
      </c>
      <c r="M369" t="s">
        <v>416</v>
      </c>
      <c r="N369" t="s">
        <v>416</v>
      </c>
    </row>
    <row r="370" spans="1:14" ht="12.75">
      <c r="A370" t="s">
        <v>303</v>
      </c>
      <c r="B370" s="1">
        <v>36850</v>
      </c>
      <c r="C370" s="2">
        <v>0.7659027777777778</v>
      </c>
      <c r="D370" t="s">
        <v>408</v>
      </c>
      <c r="E370">
        <v>0.68</v>
      </c>
      <c r="F370">
        <v>12.3641</v>
      </c>
      <c r="G370" t="s">
        <v>409</v>
      </c>
      <c r="H370">
        <v>1.675</v>
      </c>
      <c r="I370">
        <v>163.3605</v>
      </c>
      <c r="K370" s="2">
        <v>0.761805555555515</v>
      </c>
      <c r="L370" s="3">
        <f t="shared" si="32"/>
        <v>325.7618055555555</v>
      </c>
      <c r="M370">
        <f aca="true" t="shared" si="36" ref="M370:M433">500*F370/AVERAGE($Q$367,$Q$6)</f>
        <v>578.5578752067681</v>
      </c>
      <c r="N370">
        <f aca="true" t="shared" si="37" ref="N370:N382">(277-103)/(-62+(AVERAGE($Q$4,$P$367)))*I370+277-((277-103)/(-62+(AVERAGE($Q$4,$P$367)))*220)</f>
        <v>216.445088441977</v>
      </c>
    </row>
    <row r="371" spans="1:14" ht="12.75">
      <c r="A371" t="s">
        <v>304</v>
      </c>
      <c r="B371" s="1">
        <v>36850</v>
      </c>
      <c r="C371" s="2">
        <v>0.767986111111111</v>
      </c>
      <c r="D371" t="s">
        <v>408</v>
      </c>
      <c r="E371">
        <v>0.681</v>
      </c>
      <c r="F371">
        <v>11.8054</v>
      </c>
      <c r="G371" t="s">
        <v>409</v>
      </c>
      <c r="H371">
        <v>1.678</v>
      </c>
      <c r="I371">
        <v>148.3632</v>
      </c>
      <c r="K371" s="2">
        <v>0.763888888888848</v>
      </c>
      <c r="L371" s="3">
        <f t="shared" si="32"/>
        <v>325.76388888888886</v>
      </c>
      <c r="M371">
        <f t="shared" si="36"/>
        <v>552.4144207799986</v>
      </c>
      <c r="N371">
        <f t="shared" si="37"/>
        <v>200.41104550181794</v>
      </c>
    </row>
    <row r="372" spans="1:14" ht="12.75">
      <c r="A372" t="s">
        <v>305</v>
      </c>
      <c r="B372" s="1">
        <v>36850</v>
      </c>
      <c r="C372" s="2">
        <v>0.7700694444444444</v>
      </c>
      <c r="D372" t="s">
        <v>408</v>
      </c>
      <c r="E372">
        <v>0.68</v>
      </c>
      <c r="F372">
        <v>10.8331</v>
      </c>
      <c r="G372" t="s">
        <v>409</v>
      </c>
      <c r="H372">
        <v>1.676</v>
      </c>
      <c r="I372">
        <v>155.0633</v>
      </c>
      <c r="K372" s="2">
        <v>0.765972222222181</v>
      </c>
      <c r="L372" s="3">
        <f t="shared" si="32"/>
        <v>325.76597222222216</v>
      </c>
      <c r="M372">
        <f t="shared" si="36"/>
        <v>506.9172295518833</v>
      </c>
      <c r="N372">
        <f t="shared" si="37"/>
        <v>207.57431429709172</v>
      </c>
    </row>
    <row r="373" spans="1:14" ht="12.75">
      <c r="A373" t="s">
        <v>306</v>
      </c>
      <c r="B373" s="1">
        <v>36850</v>
      </c>
      <c r="C373" s="2">
        <v>0.7722106481481482</v>
      </c>
      <c r="D373" t="s">
        <v>408</v>
      </c>
      <c r="E373">
        <v>0.68</v>
      </c>
      <c r="F373">
        <v>10.1577</v>
      </c>
      <c r="G373" t="s">
        <v>409</v>
      </c>
      <c r="H373">
        <v>1.675</v>
      </c>
      <c r="I373">
        <v>141.0321</v>
      </c>
      <c r="K373" s="2">
        <v>0.768055555555514</v>
      </c>
      <c r="L373" s="3">
        <f t="shared" si="32"/>
        <v>325.7680555555555</v>
      </c>
      <c r="M373">
        <f t="shared" si="36"/>
        <v>475.3129891369197</v>
      </c>
      <c r="N373">
        <f t="shared" si="37"/>
        <v>192.57315653523065</v>
      </c>
    </row>
    <row r="374" spans="1:14" ht="12.75">
      <c r="A374" t="s">
        <v>307</v>
      </c>
      <c r="B374" s="1">
        <v>36850</v>
      </c>
      <c r="C374" s="2">
        <v>0.7742361111111111</v>
      </c>
      <c r="D374" t="s">
        <v>408</v>
      </c>
      <c r="E374">
        <v>0.68</v>
      </c>
      <c r="F374">
        <v>10.1923</v>
      </c>
      <c r="G374" t="s">
        <v>409</v>
      </c>
      <c r="H374">
        <v>1.675</v>
      </c>
      <c r="I374">
        <v>147.4076</v>
      </c>
      <c r="K374" s="2">
        <v>0.770138888888847</v>
      </c>
      <c r="L374" s="3">
        <f t="shared" si="32"/>
        <v>325.7701388888888</v>
      </c>
      <c r="M374">
        <f t="shared" si="36"/>
        <v>476.9320396526996</v>
      </c>
      <c r="N374">
        <f t="shared" si="37"/>
        <v>199.3893861742312</v>
      </c>
    </row>
    <row r="375" spans="1:14" ht="12.75">
      <c r="A375" t="s">
        <v>308</v>
      </c>
      <c r="B375" s="1">
        <v>36850</v>
      </c>
      <c r="C375" s="2">
        <v>0.7763194444444445</v>
      </c>
      <c r="D375" t="s">
        <v>408</v>
      </c>
      <c r="E375">
        <v>0.68</v>
      </c>
      <c r="F375">
        <v>10.8442</v>
      </c>
      <c r="G375" t="s">
        <v>409</v>
      </c>
      <c r="H375">
        <v>1.673</v>
      </c>
      <c r="I375">
        <v>133.091</v>
      </c>
      <c r="K375" s="2">
        <v>0.77222222222218</v>
      </c>
      <c r="L375" s="3">
        <f t="shared" si="32"/>
        <v>325.7722222222222</v>
      </c>
      <c r="M375">
        <f t="shared" si="36"/>
        <v>507.4366359312231</v>
      </c>
      <c r="N375">
        <f t="shared" si="37"/>
        <v>184.08309909875223</v>
      </c>
    </row>
    <row r="376" spans="1:14" ht="12.75">
      <c r="A376" t="s">
        <v>309</v>
      </c>
      <c r="B376" s="1">
        <v>36850</v>
      </c>
      <c r="C376" s="2">
        <v>0.7784027777777777</v>
      </c>
      <c r="D376" t="s">
        <v>408</v>
      </c>
      <c r="E376">
        <v>0.681</v>
      </c>
      <c r="F376">
        <v>11.4037</v>
      </c>
      <c r="G376" t="s">
        <v>409</v>
      </c>
      <c r="H376">
        <v>1.673</v>
      </c>
      <c r="I376">
        <v>144.3716</v>
      </c>
      <c r="K376" s="2">
        <v>0.774305555555513</v>
      </c>
      <c r="L376" s="3">
        <f t="shared" si="32"/>
        <v>325.7743055555555</v>
      </c>
      <c r="M376">
        <f t="shared" si="36"/>
        <v>533.6175250519991</v>
      </c>
      <c r="N376">
        <f t="shared" si="37"/>
        <v>196.1435116257243</v>
      </c>
    </row>
    <row r="377" spans="1:14" ht="12.75">
      <c r="A377" t="s">
        <v>310</v>
      </c>
      <c r="B377" s="1">
        <v>36850</v>
      </c>
      <c r="C377" s="2">
        <v>0.7804976851851851</v>
      </c>
      <c r="D377" t="s">
        <v>408</v>
      </c>
      <c r="E377">
        <v>0.68</v>
      </c>
      <c r="F377">
        <v>11.2813</v>
      </c>
      <c r="G377" t="s">
        <v>409</v>
      </c>
      <c r="H377">
        <v>1.671</v>
      </c>
      <c r="I377">
        <v>136.2249</v>
      </c>
      <c r="K377" s="2">
        <v>0.776388888888846</v>
      </c>
      <c r="L377" s="3">
        <f t="shared" si="32"/>
        <v>325.77638888888885</v>
      </c>
      <c r="M377">
        <f t="shared" si="36"/>
        <v>527.890016869009</v>
      </c>
      <c r="N377">
        <f t="shared" si="37"/>
        <v>187.43364134103345</v>
      </c>
    </row>
    <row r="378" spans="1:14" ht="12.75">
      <c r="A378" t="s">
        <v>311</v>
      </c>
      <c r="B378" s="1">
        <v>36850</v>
      </c>
      <c r="C378" s="2">
        <v>0.7825810185185186</v>
      </c>
      <c r="D378" t="s">
        <v>408</v>
      </c>
      <c r="E378">
        <v>0.68</v>
      </c>
      <c r="F378">
        <v>11.268</v>
      </c>
      <c r="G378" t="s">
        <v>409</v>
      </c>
      <c r="H378">
        <v>1.671</v>
      </c>
      <c r="I378">
        <v>143.7555</v>
      </c>
      <c r="K378" s="2">
        <v>0.778472222222179</v>
      </c>
      <c r="L378" s="3">
        <f t="shared" si="32"/>
        <v>325.7784722222222</v>
      </c>
      <c r="M378">
        <f t="shared" si="36"/>
        <v>527.2676650811513</v>
      </c>
      <c r="N378">
        <f t="shared" si="37"/>
        <v>195.48482147113432</v>
      </c>
    </row>
    <row r="379" spans="1:14" ht="12.75">
      <c r="A379" t="s">
        <v>312</v>
      </c>
      <c r="B379" s="1">
        <v>36850</v>
      </c>
      <c r="C379" s="2">
        <v>0.7846643518518519</v>
      </c>
      <c r="D379" t="s">
        <v>408</v>
      </c>
      <c r="E379">
        <v>0.68</v>
      </c>
      <c r="F379">
        <v>10.8701</v>
      </c>
      <c r="G379" t="s">
        <v>409</v>
      </c>
      <c r="H379">
        <v>1.671</v>
      </c>
      <c r="I379">
        <v>140.0935</v>
      </c>
      <c r="K379" s="2">
        <v>0.780555555555512</v>
      </c>
      <c r="L379" s="3">
        <f t="shared" si="32"/>
        <v>325.7805555555555</v>
      </c>
      <c r="M379">
        <f t="shared" si="36"/>
        <v>508.6485841496826</v>
      </c>
      <c r="N379">
        <f t="shared" si="37"/>
        <v>191.5696723945097</v>
      </c>
    </row>
    <row r="380" spans="1:14" ht="12.75">
      <c r="A380" t="s">
        <v>313</v>
      </c>
      <c r="B380" s="1">
        <v>36850</v>
      </c>
      <c r="C380" s="2">
        <v>0.7867476851851851</v>
      </c>
      <c r="D380" t="s">
        <v>408</v>
      </c>
      <c r="E380">
        <v>0.68</v>
      </c>
      <c r="F380">
        <v>11.2602</v>
      </c>
      <c r="G380" t="s">
        <v>409</v>
      </c>
      <c r="H380">
        <v>1.671</v>
      </c>
      <c r="I380">
        <v>139.6963</v>
      </c>
      <c r="K380" s="2">
        <v>0.782638888888845</v>
      </c>
      <c r="L380" s="3">
        <f t="shared" si="32"/>
        <v>325.78263888888887</v>
      </c>
      <c r="M380">
        <f t="shared" si="36"/>
        <v>526.9026768145882</v>
      </c>
      <c r="N380">
        <f t="shared" si="37"/>
        <v>191.14501449903312</v>
      </c>
    </row>
    <row r="381" spans="1:14" ht="12.75">
      <c r="A381" t="s">
        <v>314</v>
      </c>
      <c r="B381" s="1">
        <v>36850</v>
      </c>
      <c r="C381" s="2">
        <v>0.7888310185185184</v>
      </c>
      <c r="D381" t="s">
        <v>408</v>
      </c>
      <c r="E381">
        <v>0.68</v>
      </c>
      <c r="F381">
        <v>11.098</v>
      </c>
      <c r="G381" t="s">
        <v>409</v>
      </c>
      <c r="H381">
        <v>1.673</v>
      </c>
      <c r="I381">
        <v>144.0979</v>
      </c>
      <c r="K381" s="2">
        <v>0.784722222222178</v>
      </c>
      <c r="L381" s="3">
        <f t="shared" si="32"/>
        <v>325.7847222222222</v>
      </c>
      <c r="M381">
        <f t="shared" si="36"/>
        <v>519.3127926047762</v>
      </c>
      <c r="N381">
        <f t="shared" si="37"/>
        <v>195.85089111718466</v>
      </c>
    </row>
    <row r="382" spans="1:14" ht="12.75">
      <c r="A382" t="s">
        <v>315</v>
      </c>
      <c r="B382" s="1">
        <v>36850</v>
      </c>
      <c r="C382" s="2">
        <v>0.7909143518518519</v>
      </c>
      <c r="D382" t="s">
        <v>408</v>
      </c>
      <c r="E382">
        <v>0.681</v>
      </c>
      <c r="F382">
        <v>10.6964</v>
      </c>
      <c r="G382" t="s">
        <v>409</v>
      </c>
      <c r="H382">
        <v>1.673</v>
      </c>
      <c r="I382">
        <v>149.0541</v>
      </c>
      <c r="K382" s="2">
        <v>0.786805555555511</v>
      </c>
      <c r="L382" s="3">
        <f t="shared" si="32"/>
        <v>325.78680555555553</v>
      </c>
      <c r="M382">
        <f t="shared" si="36"/>
        <v>500.52057621352753</v>
      </c>
      <c r="N382">
        <f t="shared" si="37"/>
        <v>201.14970647861745</v>
      </c>
    </row>
    <row r="383" spans="1:14" ht="12.75">
      <c r="A383" t="s">
        <v>416</v>
      </c>
      <c r="B383" s="1">
        <v>36850</v>
      </c>
      <c r="C383">
        <f>AVERAGE(C382,C384)</f>
        <v>0.7930034722222222</v>
      </c>
      <c r="D383" t="s">
        <v>408</v>
      </c>
      <c r="E383" t="s">
        <v>416</v>
      </c>
      <c r="F383" t="s">
        <v>416</v>
      </c>
      <c r="G383" t="s">
        <v>409</v>
      </c>
      <c r="H383" t="s">
        <v>416</v>
      </c>
      <c r="I383" t="s">
        <v>416</v>
      </c>
      <c r="K383" s="2">
        <v>0.788888888888844</v>
      </c>
      <c r="L383" s="3">
        <f t="shared" si="32"/>
        <v>325.78888888888883</v>
      </c>
      <c r="M383" t="s">
        <v>416</v>
      </c>
      <c r="N383" t="s">
        <v>416</v>
      </c>
    </row>
    <row r="384" spans="1:14" ht="12.75">
      <c r="A384" t="s">
        <v>316</v>
      </c>
      <c r="B384" s="1">
        <v>36850</v>
      </c>
      <c r="C384" s="2">
        <v>0.7950925925925926</v>
      </c>
      <c r="D384" t="s">
        <v>408</v>
      </c>
      <c r="E384">
        <v>0.68</v>
      </c>
      <c r="F384">
        <v>10.9514</v>
      </c>
      <c r="G384" t="s">
        <v>409</v>
      </c>
      <c r="H384">
        <v>1.675</v>
      </c>
      <c r="I384">
        <v>150.1131</v>
      </c>
      <c r="K384" s="2">
        <v>0.790972222222177</v>
      </c>
      <c r="L384" s="3">
        <f t="shared" si="32"/>
        <v>325.7909722222222</v>
      </c>
      <c r="M384">
        <f t="shared" si="36"/>
        <v>512.4528849280903</v>
      </c>
      <c r="N384">
        <f aca="true" t="shared" si="38" ref="N384:N392">(277-103)/(-62+(AVERAGE($Q$4,$P$367)))*I384+277-((277-103)/(-62+(AVERAGE($Q$4,$P$367)))*220)</f>
        <v>202.28191370749389</v>
      </c>
    </row>
    <row r="385" spans="1:14" ht="12.75">
      <c r="A385" t="s">
        <v>317</v>
      </c>
      <c r="B385" s="1">
        <v>36850</v>
      </c>
      <c r="C385" s="2">
        <v>0.7971759259259259</v>
      </c>
      <c r="D385" t="s">
        <v>408</v>
      </c>
      <c r="E385">
        <v>0.68</v>
      </c>
      <c r="F385">
        <v>10.757</v>
      </c>
      <c r="G385" t="s">
        <v>409</v>
      </c>
      <c r="H385">
        <v>1.676</v>
      </c>
      <c r="I385">
        <v>150.869</v>
      </c>
      <c r="K385" s="2">
        <v>0.79305555555551</v>
      </c>
      <c r="L385" s="3">
        <f t="shared" si="32"/>
        <v>325.7930555555555</v>
      </c>
      <c r="M385">
        <f t="shared" si="36"/>
        <v>503.35625428451766</v>
      </c>
      <c r="N385">
        <f t="shared" si="38"/>
        <v>203.09006804583922</v>
      </c>
    </row>
    <row r="386" spans="1:14" ht="12.75">
      <c r="A386" t="s">
        <v>318</v>
      </c>
      <c r="B386" s="1">
        <v>36850</v>
      </c>
      <c r="C386" s="2">
        <v>0.7992592592592592</v>
      </c>
      <c r="D386" t="s">
        <v>408</v>
      </c>
      <c r="E386">
        <v>0.68</v>
      </c>
      <c r="F386">
        <v>10.9774</v>
      </c>
      <c r="G386" t="s">
        <v>409</v>
      </c>
      <c r="H386">
        <v>1.676</v>
      </c>
      <c r="I386">
        <v>152.3241</v>
      </c>
      <c r="K386" s="2">
        <v>0.795138888888843</v>
      </c>
      <c r="L386" s="3">
        <f t="shared" si="32"/>
        <v>325.79513888888886</v>
      </c>
      <c r="M386">
        <f t="shared" si="36"/>
        <v>513.6695124833005</v>
      </c>
      <c r="N386">
        <f t="shared" si="38"/>
        <v>204.64575712868916</v>
      </c>
    </row>
    <row r="387" spans="1:14" ht="12.75">
      <c r="A387" t="s">
        <v>319</v>
      </c>
      <c r="B387" s="1">
        <v>36850</v>
      </c>
      <c r="C387" s="2">
        <v>0.8013425925925927</v>
      </c>
      <c r="D387" t="s">
        <v>408</v>
      </c>
      <c r="E387">
        <v>0.68</v>
      </c>
      <c r="F387">
        <v>10.6915</v>
      </c>
      <c r="G387" t="s">
        <v>409</v>
      </c>
      <c r="H387">
        <v>1.676</v>
      </c>
      <c r="I387">
        <v>160.7765</v>
      </c>
      <c r="K387" s="2">
        <v>0.797222222222176</v>
      </c>
      <c r="L387" s="3">
        <f t="shared" si="32"/>
        <v>325.79722222222216</v>
      </c>
      <c r="M387">
        <f t="shared" si="36"/>
        <v>500.2912887127378</v>
      </c>
      <c r="N387">
        <f t="shared" si="38"/>
        <v>213.68246003837297</v>
      </c>
    </row>
    <row r="388" spans="1:14" ht="12.75">
      <c r="A388" t="s">
        <v>320</v>
      </c>
      <c r="B388" s="1">
        <v>36850</v>
      </c>
      <c r="C388" s="2">
        <v>0.803425925925926</v>
      </c>
      <c r="D388" t="s">
        <v>408</v>
      </c>
      <c r="E388">
        <v>0.68</v>
      </c>
      <c r="F388">
        <v>11.0284</v>
      </c>
      <c r="G388" t="s">
        <v>409</v>
      </c>
      <c r="H388">
        <v>1.675</v>
      </c>
      <c r="I388">
        <v>162.0136</v>
      </c>
      <c r="K388" s="2">
        <v>0.799305555555509</v>
      </c>
      <c r="L388" s="3">
        <f t="shared" si="32"/>
        <v>325.7993055555555</v>
      </c>
      <c r="M388">
        <f t="shared" si="36"/>
        <v>516.0559742262132</v>
      </c>
      <c r="N388">
        <f t="shared" si="38"/>
        <v>215.00507907788474</v>
      </c>
    </row>
    <row r="389" spans="1:14" ht="12.75">
      <c r="A389" t="s">
        <v>321</v>
      </c>
      <c r="B389" s="1">
        <v>36850</v>
      </c>
      <c r="C389" s="2">
        <v>0.8055092592592592</v>
      </c>
      <c r="D389" t="s">
        <v>408</v>
      </c>
      <c r="E389">
        <v>0.68</v>
      </c>
      <c r="F389">
        <v>11.6731</v>
      </c>
      <c r="G389" t="s">
        <v>409</v>
      </c>
      <c r="H389">
        <v>1.673</v>
      </c>
      <c r="I389">
        <v>165.1194</v>
      </c>
      <c r="K389" s="2">
        <v>0.801388888888842</v>
      </c>
      <c r="L389" s="3">
        <f t="shared" si="32"/>
        <v>325.8013888888888</v>
      </c>
      <c r="M389">
        <f t="shared" si="36"/>
        <v>546.2236582586784</v>
      </c>
      <c r="N389">
        <f t="shared" si="38"/>
        <v>218.32557880540546</v>
      </c>
    </row>
    <row r="390" spans="1:14" ht="12.75">
      <c r="A390" t="s">
        <v>322</v>
      </c>
      <c r="B390" s="1">
        <v>36850</v>
      </c>
      <c r="C390" s="2">
        <v>0.8075925925925925</v>
      </c>
      <c r="D390" t="s">
        <v>408</v>
      </c>
      <c r="E390">
        <v>0.68</v>
      </c>
      <c r="F390">
        <v>11.5201</v>
      </c>
      <c r="G390" t="s">
        <v>409</v>
      </c>
      <c r="H390">
        <v>1.67</v>
      </c>
      <c r="I390">
        <v>165.3159</v>
      </c>
      <c r="K390" s="2">
        <v>0.803472222222175</v>
      </c>
      <c r="L390" s="3">
        <f aca="true" t="shared" si="39" ref="L390:L453">B390-DATE(1999,12,31)+K390</f>
        <v>325.8034722222222</v>
      </c>
      <c r="M390">
        <f t="shared" si="36"/>
        <v>539.0642730299406</v>
      </c>
      <c r="N390">
        <f t="shared" si="38"/>
        <v>218.53566258300148</v>
      </c>
    </row>
    <row r="391" spans="1:14" ht="12.75">
      <c r="A391" t="s">
        <v>323</v>
      </c>
      <c r="B391" s="1">
        <v>36850</v>
      </c>
      <c r="C391" s="2">
        <v>0.8096875</v>
      </c>
      <c r="D391" t="s">
        <v>408</v>
      </c>
      <c r="E391">
        <v>0.68</v>
      </c>
      <c r="F391">
        <v>10.8197</v>
      </c>
      <c r="G391" t="s">
        <v>409</v>
      </c>
      <c r="H391">
        <v>1.671</v>
      </c>
      <c r="I391">
        <v>155.6999</v>
      </c>
      <c r="K391" s="2">
        <v>0.805555555555508</v>
      </c>
      <c r="L391" s="3">
        <f t="shared" si="39"/>
        <v>325.8055555555555</v>
      </c>
      <c r="M391">
        <f t="shared" si="36"/>
        <v>506.29019842727485</v>
      </c>
      <c r="N391">
        <f t="shared" si="38"/>
        <v>208.25492158878458</v>
      </c>
    </row>
    <row r="392" spans="1:14" ht="12.75">
      <c r="A392" t="s">
        <v>324</v>
      </c>
      <c r="B392" s="1">
        <v>36850</v>
      </c>
      <c r="C392" s="2">
        <v>0.8117708333333334</v>
      </c>
      <c r="D392" t="s">
        <v>408</v>
      </c>
      <c r="E392">
        <v>0.68</v>
      </c>
      <c r="F392">
        <v>10.728</v>
      </c>
      <c r="G392" t="s">
        <v>409</v>
      </c>
      <c r="H392">
        <v>1.67</v>
      </c>
      <c r="I392">
        <v>159.64</v>
      </c>
      <c r="K392" s="2">
        <v>0.807638888888841</v>
      </c>
      <c r="L392" s="3">
        <f t="shared" si="39"/>
        <v>325.80763888888885</v>
      </c>
      <c r="M392">
        <f t="shared" si="36"/>
        <v>501.9992466267831</v>
      </c>
      <c r="N392">
        <f t="shared" si="38"/>
        <v>212.46739533996114</v>
      </c>
    </row>
    <row r="393" spans="1:14" ht="12.75">
      <c r="A393" t="s">
        <v>416</v>
      </c>
      <c r="B393" s="1">
        <v>36850</v>
      </c>
      <c r="C393">
        <f>AVERAGE(C392,C394)</f>
        <v>0.813883101851852</v>
      </c>
      <c r="D393" t="s">
        <v>408</v>
      </c>
      <c r="E393" t="s">
        <v>416</v>
      </c>
      <c r="F393" t="s">
        <v>416</v>
      </c>
      <c r="G393" t="s">
        <v>409</v>
      </c>
      <c r="H393" t="s">
        <v>416</v>
      </c>
      <c r="I393" t="s">
        <v>416</v>
      </c>
      <c r="K393" s="2">
        <v>0.809722222222174</v>
      </c>
      <c r="L393" s="3">
        <f t="shared" si="39"/>
        <v>325.80972222222215</v>
      </c>
      <c r="M393" t="s">
        <v>416</v>
      </c>
      <c r="N393" t="s">
        <v>416</v>
      </c>
    </row>
    <row r="394" spans="1:14" ht="12.75">
      <c r="A394" t="s">
        <v>325</v>
      </c>
      <c r="B394" s="1">
        <v>36850</v>
      </c>
      <c r="C394" s="2">
        <v>0.8159953703703704</v>
      </c>
      <c r="D394" t="s">
        <v>408</v>
      </c>
      <c r="E394">
        <v>0.68</v>
      </c>
      <c r="F394">
        <v>10.8473</v>
      </c>
      <c r="G394" t="s">
        <v>409</v>
      </c>
      <c r="H394">
        <v>1.67</v>
      </c>
      <c r="I394">
        <v>155.6781</v>
      </c>
      <c r="K394" s="2">
        <v>0.811805555555507</v>
      </c>
      <c r="L394" s="3">
        <f t="shared" si="39"/>
        <v>325.8118055555555</v>
      </c>
      <c r="M394">
        <f t="shared" si="36"/>
        <v>507.5816953704982</v>
      </c>
      <c r="N394">
        <f>(277-103)/(-62+(AVERAGE($Q$4,$P$367)))*I394+277-((277-103)/(-62+(AVERAGE($Q$4,$P$367)))*220)</f>
        <v>208.2316145844508</v>
      </c>
    </row>
    <row r="395" spans="1:14" ht="12.75">
      <c r="A395" t="s">
        <v>326</v>
      </c>
      <c r="B395" s="1">
        <v>36850</v>
      </c>
      <c r="C395" s="2">
        <v>0.8180208333333333</v>
      </c>
      <c r="D395" t="s">
        <v>408</v>
      </c>
      <c r="E395">
        <v>0.68</v>
      </c>
      <c r="F395">
        <v>11.9715</v>
      </c>
      <c r="G395" t="s">
        <v>409</v>
      </c>
      <c r="H395">
        <v>1.673</v>
      </c>
      <c r="I395">
        <v>155.8056</v>
      </c>
      <c r="K395" s="2">
        <v>0.81388888888884</v>
      </c>
      <c r="L395" s="3">
        <f t="shared" si="39"/>
        <v>325.8138888888888</v>
      </c>
      <c r="M395">
        <f t="shared" si="36"/>
        <v>560.1867991230922</v>
      </c>
      <c r="N395">
        <f>(277-103)/(-62+(AVERAGE($Q$4,$P$367)))*I395+277-((277-103)/(-62+(AVERAGE($Q$4,$P$367)))*220)</f>
        <v>208.36792848594442</v>
      </c>
    </row>
    <row r="396" spans="1:14" ht="12.75">
      <c r="A396" t="s">
        <v>327</v>
      </c>
      <c r="B396" s="1">
        <v>36850</v>
      </c>
      <c r="C396" s="2">
        <v>0.8201157407407407</v>
      </c>
      <c r="D396" t="s">
        <v>408</v>
      </c>
      <c r="E396">
        <v>0.681</v>
      </c>
      <c r="F396">
        <v>11.4144</v>
      </c>
      <c r="G396" t="s">
        <v>409</v>
      </c>
      <c r="H396">
        <v>1.676</v>
      </c>
      <c r="I396">
        <v>156.4104</v>
      </c>
      <c r="K396" s="2">
        <v>0.815972222222173</v>
      </c>
      <c r="L396" s="3">
        <f t="shared" si="39"/>
        <v>325.8159722222222</v>
      </c>
      <c r="M396">
        <f t="shared" si="36"/>
        <v>534.1182140843357</v>
      </c>
      <c r="N396">
        <f>(277-103)/(-62+(AVERAGE($Q$4,$P$367)))*I396+277-((277-103)/(-62+(AVERAGE($Q$4,$P$367)))*220)</f>
        <v>209.0145374869118</v>
      </c>
    </row>
    <row r="397" spans="1:14" ht="12.75">
      <c r="A397" t="s">
        <v>328</v>
      </c>
      <c r="B397" s="1">
        <v>36850</v>
      </c>
      <c r="C397" s="2">
        <v>0.822199074074074</v>
      </c>
      <c r="D397" t="s">
        <v>408</v>
      </c>
      <c r="E397">
        <v>0.68</v>
      </c>
      <c r="F397">
        <v>10.9352</v>
      </c>
      <c r="G397" t="s">
        <v>409</v>
      </c>
      <c r="H397">
        <v>1.675</v>
      </c>
      <c r="I397">
        <v>138.5155</v>
      </c>
      <c r="K397" s="2">
        <v>0.818055555555506</v>
      </c>
      <c r="L397" s="3">
        <f t="shared" si="39"/>
        <v>325.81805555555553</v>
      </c>
      <c r="M397">
        <f t="shared" si="36"/>
        <v>511.6948323744592</v>
      </c>
      <c r="N397">
        <f>(277-103)/(-62+(AVERAGE($Q$4,$P$367)))*I397+277-((277-103)/(-62+(AVERAGE($Q$4,$P$367)))*220)</f>
        <v>189.8825874019063</v>
      </c>
    </row>
    <row r="398" spans="1:14" ht="12.75">
      <c r="A398" t="s">
        <v>329</v>
      </c>
      <c r="B398" s="1">
        <v>36850</v>
      </c>
      <c r="C398" s="2">
        <v>0.8242824074074074</v>
      </c>
      <c r="D398" t="s">
        <v>408</v>
      </c>
      <c r="E398">
        <v>0.681</v>
      </c>
      <c r="F398">
        <v>10.5225</v>
      </c>
      <c r="G398" t="s">
        <v>409</v>
      </c>
      <c r="H398">
        <v>1.676</v>
      </c>
      <c r="I398">
        <v>146.5126</v>
      </c>
      <c r="K398" s="2">
        <v>0.820138888888839</v>
      </c>
      <c r="L398" s="3">
        <f t="shared" si="39"/>
        <v>325.82013888888883</v>
      </c>
      <c r="M398">
        <f t="shared" si="36"/>
        <v>492.38320960387074</v>
      </c>
      <c r="N398">
        <f>(277-103)/(-62+(AVERAGE($Q$4,$P$367)))*I398+277-((277-103)/(-62+(AVERAGE($Q$4,$P$367)))*220)</f>
        <v>198.43251604217792</v>
      </c>
    </row>
    <row r="399" spans="1:14" ht="12.75">
      <c r="A399" t="s">
        <v>416</v>
      </c>
      <c r="B399" s="1">
        <v>36850</v>
      </c>
      <c r="C399">
        <f>AVERAGE(C398,C400)</f>
        <v>0.8263657407407408</v>
      </c>
      <c r="D399" t="s">
        <v>408</v>
      </c>
      <c r="E399" t="s">
        <v>416</v>
      </c>
      <c r="F399" t="s">
        <v>416</v>
      </c>
      <c r="G399" t="s">
        <v>409</v>
      </c>
      <c r="H399" t="s">
        <v>416</v>
      </c>
      <c r="I399" t="s">
        <v>416</v>
      </c>
      <c r="K399" s="2">
        <v>0.822222222222172</v>
      </c>
      <c r="L399" s="3">
        <f t="shared" si="39"/>
        <v>325.8222222222222</v>
      </c>
      <c r="M399" t="s">
        <v>416</v>
      </c>
      <c r="N399" t="s">
        <v>416</v>
      </c>
    </row>
    <row r="400" spans="1:14" ht="12.75">
      <c r="A400" t="s">
        <v>330</v>
      </c>
      <c r="B400" s="1">
        <v>36850</v>
      </c>
      <c r="C400" s="2">
        <v>0.8284490740740741</v>
      </c>
      <c r="D400" t="s">
        <v>408</v>
      </c>
      <c r="E400">
        <v>0.68</v>
      </c>
      <c r="F400">
        <v>10.7489</v>
      </c>
      <c r="G400" t="s">
        <v>409</v>
      </c>
      <c r="H400">
        <v>1.675</v>
      </c>
      <c r="I400">
        <v>142.964</v>
      </c>
      <c r="K400" s="2">
        <v>0.824305555555505</v>
      </c>
      <c r="L400" s="3">
        <f t="shared" si="39"/>
        <v>325.8243055555555</v>
      </c>
      <c r="M400">
        <f t="shared" si="36"/>
        <v>502.9772280077022</v>
      </c>
      <c r="N400">
        <f aca="true" t="shared" si="40" ref="N400:N414">(277-103)/(-62+(AVERAGE($Q$4,$P$367)))*I400+277-((277-103)/(-62+(AVERAGE($Q$4,$P$367)))*220)</f>
        <v>194.63860615323475</v>
      </c>
    </row>
    <row r="401" spans="1:14" ht="12.75">
      <c r="A401" t="s">
        <v>331</v>
      </c>
      <c r="B401" s="1">
        <v>36850</v>
      </c>
      <c r="C401" s="2">
        <v>0.8305324074074073</v>
      </c>
      <c r="D401" t="s">
        <v>408</v>
      </c>
      <c r="E401">
        <v>0.68</v>
      </c>
      <c r="F401">
        <v>10.9249</v>
      </c>
      <c r="G401" t="s">
        <v>409</v>
      </c>
      <c r="H401">
        <v>1.673</v>
      </c>
      <c r="I401">
        <v>145.603</v>
      </c>
      <c r="K401" s="2">
        <v>0.826388888888838</v>
      </c>
      <c r="L401" s="3">
        <f t="shared" si="39"/>
        <v>325.82638888888886</v>
      </c>
      <c r="M401">
        <f t="shared" si="36"/>
        <v>511.2128606891259</v>
      </c>
      <c r="N401">
        <f t="shared" si="40"/>
        <v>197.4600366319929</v>
      </c>
    </row>
    <row r="402" spans="1:14" ht="12.75">
      <c r="A402" t="s">
        <v>332</v>
      </c>
      <c r="B402" s="1">
        <v>36850</v>
      </c>
      <c r="C402" s="2">
        <v>0.8326157407407407</v>
      </c>
      <c r="D402" t="s">
        <v>408</v>
      </c>
      <c r="E402">
        <v>0.68</v>
      </c>
      <c r="F402">
        <v>11.388</v>
      </c>
      <c r="G402" t="s">
        <v>409</v>
      </c>
      <c r="H402">
        <v>1.673</v>
      </c>
      <c r="I402">
        <v>151.2191</v>
      </c>
      <c r="K402" s="2">
        <v>0.828472222222171</v>
      </c>
      <c r="L402" s="3">
        <f t="shared" si="39"/>
        <v>325.82847222222216</v>
      </c>
      <c r="M402">
        <f t="shared" si="36"/>
        <v>532.8828691821221</v>
      </c>
      <c r="N402">
        <f t="shared" si="40"/>
        <v>203.4643699824111</v>
      </c>
    </row>
    <row r="403" spans="1:14" ht="12.75">
      <c r="A403" t="s">
        <v>333</v>
      </c>
      <c r="B403" s="1">
        <v>36850</v>
      </c>
      <c r="C403" s="2">
        <v>0.8346990740740741</v>
      </c>
      <c r="D403" t="s">
        <v>408</v>
      </c>
      <c r="E403">
        <v>0.68</v>
      </c>
      <c r="F403">
        <v>11.2014</v>
      </c>
      <c r="G403" t="s">
        <v>409</v>
      </c>
      <c r="H403">
        <v>1.673</v>
      </c>
      <c r="I403">
        <v>152.9002</v>
      </c>
      <c r="K403" s="2">
        <v>0.830555555555504</v>
      </c>
      <c r="L403" s="3">
        <f t="shared" si="39"/>
        <v>325.8305555555555</v>
      </c>
      <c r="M403">
        <f t="shared" si="36"/>
        <v>524.1512268051126</v>
      </c>
      <c r="N403">
        <f t="shared" si="40"/>
        <v>205.26168213771248</v>
      </c>
    </row>
    <row r="404" spans="1:14" ht="12.75">
      <c r="A404" t="s">
        <v>334</v>
      </c>
      <c r="B404" s="1">
        <v>36850</v>
      </c>
      <c r="C404" s="2">
        <v>0.8367939814814815</v>
      </c>
      <c r="D404" t="s">
        <v>408</v>
      </c>
      <c r="E404">
        <v>0.68</v>
      </c>
      <c r="F404">
        <v>11.5578</v>
      </c>
      <c r="G404" t="s">
        <v>409</v>
      </c>
      <c r="H404">
        <v>1.671</v>
      </c>
      <c r="I404">
        <v>150.7879</v>
      </c>
      <c r="K404" s="2">
        <v>0.832638888888837</v>
      </c>
      <c r="L404" s="3">
        <f t="shared" si="39"/>
        <v>325.8326388888888</v>
      </c>
      <c r="M404">
        <f t="shared" si="36"/>
        <v>540.8283829849958</v>
      </c>
      <c r="N404">
        <f t="shared" si="40"/>
        <v>203.00336171320285</v>
      </c>
    </row>
    <row r="405" spans="1:14" ht="12.75">
      <c r="A405" t="s">
        <v>335</v>
      </c>
      <c r="B405" s="1">
        <v>36850</v>
      </c>
      <c r="C405" s="2">
        <v>0.8388773148148148</v>
      </c>
      <c r="D405" t="s">
        <v>408</v>
      </c>
      <c r="E405">
        <v>0.686</v>
      </c>
      <c r="F405">
        <v>10.4777</v>
      </c>
      <c r="G405" t="s">
        <v>409</v>
      </c>
      <c r="H405">
        <v>1.68</v>
      </c>
      <c r="I405">
        <v>149.8336</v>
      </c>
      <c r="K405" s="2">
        <v>0.83472222222217</v>
      </c>
      <c r="L405" s="3">
        <f t="shared" si="39"/>
        <v>325.8347222222222</v>
      </c>
      <c r="M405">
        <f t="shared" si="36"/>
        <v>490.28686673950835</v>
      </c>
      <c r="N405">
        <f t="shared" si="40"/>
        <v>201.98309225284711</v>
      </c>
    </row>
    <row r="406" spans="1:14" ht="12.75">
      <c r="A406" t="s">
        <v>336</v>
      </c>
      <c r="B406" s="1">
        <v>36850</v>
      </c>
      <c r="C406" s="2">
        <v>0.8409606481481481</v>
      </c>
      <c r="D406" t="s">
        <v>408</v>
      </c>
      <c r="E406">
        <v>0.68</v>
      </c>
      <c r="F406">
        <v>11.6224</v>
      </c>
      <c r="G406" t="s">
        <v>409</v>
      </c>
      <c r="H406">
        <v>1.676</v>
      </c>
      <c r="I406">
        <v>146.794</v>
      </c>
      <c r="K406" s="2">
        <v>0.836805555555503</v>
      </c>
      <c r="L406" s="3">
        <f t="shared" si="39"/>
        <v>325.8368055555555</v>
      </c>
      <c r="M406">
        <f t="shared" si="36"/>
        <v>543.8512345260183</v>
      </c>
      <c r="N406">
        <f t="shared" si="40"/>
        <v>198.73336884123918</v>
      </c>
    </row>
    <row r="407" spans="1:14" ht="12.75">
      <c r="A407" t="s">
        <v>337</v>
      </c>
      <c r="B407" s="1">
        <v>36850</v>
      </c>
      <c r="C407" s="2">
        <v>0.8430439814814815</v>
      </c>
      <c r="D407" t="s">
        <v>408</v>
      </c>
      <c r="E407">
        <v>0.68</v>
      </c>
      <c r="F407">
        <v>10.5246</v>
      </c>
      <c r="G407" t="s">
        <v>409</v>
      </c>
      <c r="H407">
        <v>1.676</v>
      </c>
      <c r="I407">
        <v>152.9158</v>
      </c>
      <c r="K407" s="2">
        <v>0.838888888888836</v>
      </c>
      <c r="L407" s="3">
        <f t="shared" si="39"/>
        <v>325.83888888888885</v>
      </c>
      <c r="M407">
        <f t="shared" si="36"/>
        <v>492.48147567563774</v>
      </c>
      <c r="N407">
        <f t="shared" si="40"/>
        <v>205.2783605444835</v>
      </c>
    </row>
    <row r="408" spans="1:14" ht="12.75">
      <c r="A408" t="s">
        <v>338</v>
      </c>
      <c r="B408" s="1">
        <v>36850</v>
      </c>
      <c r="C408" s="2">
        <v>0.8451273148148148</v>
      </c>
      <c r="D408" t="s">
        <v>408</v>
      </c>
      <c r="E408">
        <v>0.681</v>
      </c>
      <c r="F408">
        <v>10.2486</v>
      </c>
      <c r="G408" t="s">
        <v>409</v>
      </c>
      <c r="H408">
        <v>1.678</v>
      </c>
      <c r="I408">
        <v>158.7986</v>
      </c>
      <c r="K408" s="2">
        <v>0.840972222222169</v>
      </c>
      <c r="L408" s="3">
        <f t="shared" si="39"/>
        <v>325.84097222222215</v>
      </c>
      <c r="M408">
        <f t="shared" si="36"/>
        <v>479.56650624340506</v>
      </c>
      <c r="N408">
        <f t="shared" si="40"/>
        <v>211.56783050296715</v>
      </c>
    </row>
    <row r="409" spans="1:14" ht="12.75">
      <c r="A409" t="s">
        <v>339</v>
      </c>
      <c r="B409" s="1">
        <v>36850</v>
      </c>
      <c r="C409" s="2">
        <v>0.8472106481481482</v>
      </c>
      <c r="D409" t="s">
        <v>408</v>
      </c>
      <c r="E409">
        <v>0.68</v>
      </c>
      <c r="F409">
        <v>12.0052</v>
      </c>
      <c r="G409" t="s">
        <v>409</v>
      </c>
      <c r="H409">
        <v>1.676</v>
      </c>
      <c r="I409">
        <v>176.7598</v>
      </c>
      <c r="K409" s="2">
        <v>0.843055555555502</v>
      </c>
      <c r="L409" s="3">
        <f t="shared" si="39"/>
        <v>325.8430555555555</v>
      </c>
      <c r="M409">
        <f t="shared" si="36"/>
        <v>561.7637356081149</v>
      </c>
      <c r="N409">
        <f t="shared" si="40"/>
        <v>230.77066381674936</v>
      </c>
    </row>
    <row r="410" spans="1:14" ht="12.75">
      <c r="A410" t="s">
        <v>340</v>
      </c>
      <c r="B410" s="1">
        <v>36850</v>
      </c>
      <c r="C410" s="2">
        <v>0.8492939814814814</v>
      </c>
      <c r="D410" t="s">
        <v>408</v>
      </c>
      <c r="E410">
        <v>0.68</v>
      </c>
      <c r="F410">
        <v>10.8201</v>
      </c>
      <c r="G410" t="s">
        <v>409</v>
      </c>
      <c r="H410">
        <v>1.673</v>
      </c>
      <c r="I410">
        <v>184.2115</v>
      </c>
      <c r="K410" s="2">
        <v>0.845138888888835</v>
      </c>
      <c r="L410" s="3">
        <f t="shared" si="39"/>
        <v>325.8451388888888</v>
      </c>
      <c r="M410">
        <f t="shared" si="36"/>
        <v>506.30891577427815</v>
      </c>
      <c r="N410">
        <f t="shared" si="40"/>
        <v>238.73748969722</v>
      </c>
    </row>
    <row r="411" spans="1:14" ht="12.75">
      <c r="A411" t="s">
        <v>341</v>
      </c>
      <c r="B411" s="1">
        <v>36850</v>
      </c>
      <c r="C411" s="2">
        <v>0.8513888888888889</v>
      </c>
      <c r="D411" t="s">
        <v>408</v>
      </c>
      <c r="E411">
        <v>0.681</v>
      </c>
      <c r="F411">
        <v>12.0799</v>
      </c>
      <c r="G411" t="s">
        <v>409</v>
      </c>
      <c r="H411">
        <v>1.673</v>
      </c>
      <c r="I411">
        <v>229.421</v>
      </c>
      <c r="K411" s="2">
        <v>0.847222222222168</v>
      </c>
      <c r="L411" s="3">
        <f t="shared" si="39"/>
        <v>325.8472222222222</v>
      </c>
      <c r="M411">
        <f t="shared" si="36"/>
        <v>565.2592001609692</v>
      </c>
      <c r="N411">
        <f t="shared" si="40"/>
        <v>287.07226090957954</v>
      </c>
    </row>
    <row r="412" spans="1:14" ht="12.75">
      <c r="A412" t="s">
        <v>342</v>
      </c>
      <c r="B412" s="1">
        <v>36850</v>
      </c>
      <c r="C412" s="2">
        <v>0.8534722222222223</v>
      </c>
      <c r="D412" t="s">
        <v>408</v>
      </c>
      <c r="E412">
        <v>0.68</v>
      </c>
      <c r="F412">
        <v>11.2454</v>
      </c>
      <c r="G412" t="s">
        <v>409</v>
      </c>
      <c r="H412">
        <v>1.671</v>
      </c>
      <c r="I412">
        <v>179.8805</v>
      </c>
      <c r="K412" s="2">
        <v>0.849305555555501</v>
      </c>
      <c r="L412" s="3">
        <f t="shared" si="39"/>
        <v>325.8493055555555</v>
      </c>
      <c r="M412">
        <f t="shared" si="36"/>
        <v>526.2101349754686</v>
      </c>
      <c r="N412">
        <f t="shared" si="40"/>
        <v>234.1070935609936</v>
      </c>
    </row>
    <row r="413" spans="1:14" ht="12.75">
      <c r="A413" t="s">
        <v>343</v>
      </c>
      <c r="B413" s="1">
        <v>36850</v>
      </c>
      <c r="C413" s="2">
        <v>0.8555555555555556</v>
      </c>
      <c r="D413" t="s">
        <v>408</v>
      </c>
      <c r="E413">
        <v>0.681</v>
      </c>
      <c r="F413">
        <v>11.6757</v>
      </c>
      <c r="G413" t="s">
        <v>409</v>
      </c>
      <c r="H413">
        <v>1.673</v>
      </c>
      <c r="I413">
        <v>188.8134</v>
      </c>
      <c r="K413" s="2">
        <v>0.851388888888834</v>
      </c>
      <c r="L413" s="3">
        <f t="shared" si="39"/>
        <v>325.85138888888883</v>
      </c>
      <c r="M413">
        <f t="shared" si="36"/>
        <v>546.3453210141995</v>
      </c>
      <c r="N413">
        <f t="shared" si="40"/>
        <v>243.65751278179644</v>
      </c>
    </row>
    <row r="414" spans="1:14" ht="12.75">
      <c r="A414" t="s">
        <v>344</v>
      </c>
      <c r="B414" s="1">
        <v>36850</v>
      </c>
      <c r="C414" s="2">
        <v>0.8576967592592593</v>
      </c>
      <c r="D414" t="s">
        <v>408</v>
      </c>
      <c r="E414">
        <v>0.681</v>
      </c>
      <c r="F414">
        <v>11.6662</v>
      </c>
      <c r="G414" t="s">
        <v>409</v>
      </c>
      <c r="H414">
        <v>1.673</v>
      </c>
      <c r="I414">
        <v>199.9482</v>
      </c>
      <c r="K414" s="2">
        <v>0.853472222222167</v>
      </c>
      <c r="L414" s="3">
        <f t="shared" si="39"/>
        <v>325.8534722222222</v>
      </c>
      <c r="M414">
        <f t="shared" si="36"/>
        <v>545.9007840228726</v>
      </c>
      <c r="N414">
        <f t="shared" si="40"/>
        <v>255.5620463531782</v>
      </c>
    </row>
    <row r="415" spans="1:14" ht="12.75">
      <c r="A415" t="s">
        <v>416</v>
      </c>
      <c r="B415" s="1">
        <v>36850</v>
      </c>
      <c r="C415">
        <f>AVERAGE(C414,C416)</f>
        <v>0.8597511574074075</v>
      </c>
      <c r="D415" t="s">
        <v>408</v>
      </c>
      <c r="E415" t="s">
        <v>416</v>
      </c>
      <c r="F415" t="s">
        <v>416</v>
      </c>
      <c r="G415" t="s">
        <v>409</v>
      </c>
      <c r="H415" t="s">
        <v>416</v>
      </c>
      <c r="I415" t="s">
        <v>416</v>
      </c>
      <c r="K415" s="2">
        <v>0.8555555555555</v>
      </c>
      <c r="L415" s="3">
        <f t="shared" si="39"/>
        <v>325.8555555555555</v>
      </c>
      <c r="M415" t="s">
        <v>416</v>
      </c>
      <c r="N415" t="s">
        <v>416</v>
      </c>
    </row>
    <row r="416" spans="1:14" ht="12.75">
      <c r="A416" t="s">
        <v>345</v>
      </c>
      <c r="B416" s="1">
        <v>36850</v>
      </c>
      <c r="C416" s="2">
        <v>0.8618055555555556</v>
      </c>
      <c r="D416" t="s">
        <v>408</v>
      </c>
      <c r="E416">
        <v>0.681</v>
      </c>
      <c r="F416">
        <v>12.7799</v>
      </c>
      <c r="G416" t="s">
        <v>409</v>
      </c>
      <c r="H416">
        <v>1.676</v>
      </c>
      <c r="I416">
        <v>224.0231</v>
      </c>
      <c r="K416" s="2">
        <v>0.857638888888833</v>
      </c>
      <c r="L416" s="3">
        <f t="shared" si="39"/>
        <v>325.85763888888886</v>
      </c>
      <c r="M416">
        <f t="shared" si="36"/>
        <v>598.0145574166318</v>
      </c>
      <c r="N416">
        <f>(277-103)/(-62+(AVERAGE($Q$4,$P$367)))*I416+277-((277-103)/(-62+(AVERAGE($Q$4,$P$367)))*220)</f>
        <v>281.30121142822736</v>
      </c>
    </row>
    <row r="417" spans="1:14" ht="12.75">
      <c r="A417" t="s">
        <v>346</v>
      </c>
      <c r="B417" s="1">
        <v>36850</v>
      </c>
      <c r="C417" s="2">
        <v>0.8638888888888889</v>
      </c>
      <c r="D417" t="s">
        <v>408</v>
      </c>
      <c r="E417">
        <v>0.68</v>
      </c>
      <c r="F417">
        <v>12.7496</v>
      </c>
      <c r="G417" t="s">
        <v>409</v>
      </c>
      <c r="H417">
        <v>1.676</v>
      </c>
      <c r="I417">
        <v>267.9584</v>
      </c>
      <c r="K417" s="2">
        <v>0.859722222222166</v>
      </c>
      <c r="L417" s="3">
        <f t="shared" si="39"/>
        <v>325.85972222222216</v>
      </c>
      <c r="M417">
        <f t="shared" si="36"/>
        <v>596.5967183811365</v>
      </c>
      <c r="N417">
        <f>(277-103)/(-62+(AVERAGE($Q$4,$P$367)))*I417+277-((277-103)/(-62+(AVERAGE($Q$4,$P$367)))*220)</f>
        <v>328.2736989285621</v>
      </c>
    </row>
    <row r="418" spans="1:14" ht="12.75">
      <c r="A418" t="s">
        <v>347</v>
      </c>
      <c r="B418" s="1">
        <v>36850</v>
      </c>
      <c r="C418" s="2">
        <v>0.8659722222222223</v>
      </c>
      <c r="D418" t="s">
        <v>408</v>
      </c>
      <c r="E418">
        <v>0.68</v>
      </c>
      <c r="F418">
        <v>11.8412</v>
      </c>
      <c r="G418" t="s">
        <v>409</v>
      </c>
      <c r="H418">
        <v>1.676</v>
      </c>
      <c r="I418">
        <v>256.3942</v>
      </c>
      <c r="K418" s="2">
        <v>0.861805555555499</v>
      </c>
      <c r="L418" s="3">
        <f t="shared" si="39"/>
        <v>325.8618055555555</v>
      </c>
      <c r="M418">
        <f t="shared" si="36"/>
        <v>554.0896233367882</v>
      </c>
      <c r="N418">
        <f>(277-103)/(-62+(AVERAGE($Q$4,$P$367)))*I418+277-((277-103)/(-62+(AVERAGE($Q$4,$P$367)))*220)</f>
        <v>315.9100815195226</v>
      </c>
    </row>
    <row r="419" spans="1:14" ht="12.75">
      <c r="A419" t="s">
        <v>348</v>
      </c>
      <c r="B419" s="1">
        <v>36850</v>
      </c>
      <c r="C419" s="2">
        <v>0.868125</v>
      </c>
      <c r="D419" t="s">
        <v>408</v>
      </c>
      <c r="E419">
        <v>0.68</v>
      </c>
      <c r="F419">
        <v>14.1276</v>
      </c>
      <c r="G419" t="s">
        <v>409</v>
      </c>
      <c r="H419">
        <v>1.673</v>
      </c>
      <c r="I419">
        <v>342.5765</v>
      </c>
      <c r="K419" s="2">
        <v>0.863888888888832</v>
      </c>
      <c r="L419" s="3">
        <f t="shared" si="39"/>
        <v>325.8638888888888</v>
      </c>
      <c r="M419">
        <f t="shared" si="36"/>
        <v>661.0779788072838</v>
      </c>
      <c r="N419">
        <f>(277-103)/(-62+(AVERAGE($Q$4,$P$367)))*I419+277-((277-103)/(-62+(AVERAGE($Q$4,$P$367)))*220)</f>
        <v>408.05004663868874</v>
      </c>
    </row>
    <row r="420" spans="1:14" ht="12.75">
      <c r="A420" t="s">
        <v>349</v>
      </c>
      <c r="B420" s="1">
        <v>36850</v>
      </c>
      <c r="C420" s="2">
        <v>0.870150462962963</v>
      </c>
      <c r="D420" t="s">
        <v>408</v>
      </c>
      <c r="E420">
        <v>0.68</v>
      </c>
      <c r="F420">
        <v>13.7185</v>
      </c>
      <c r="G420" t="s">
        <v>409</v>
      </c>
      <c r="H420">
        <v>1.67</v>
      </c>
      <c r="I420">
        <v>339.328</v>
      </c>
      <c r="K420" s="2">
        <v>0.865972222222165</v>
      </c>
      <c r="L420" s="3">
        <f t="shared" si="39"/>
        <v>325.8659722222222</v>
      </c>
      <c r="M420">
        <f t="shared" si="36"/>
        <v>641.9348121597244</v>
      </c>
      <c r="N420">
        <f>(277-103)/(-62+(AVERAGE($Q$4,$P$367)))*I420+277-((277-103)/(-62+(AVERAGE($Q$4,$P$367)))*220)</f>
        <v>404.576982254359</v>
      </c>
    </row>
    <row r="421" spans="1:14" ht="12.75">
      <c r="A421" t="s">
        <v>416</v>
      </c>
      <c r="B421" s="1">
        <v>36850</v>
      </c>
      <c r="C421">
        <f>AVERAGE(C420,C422)</f>
        <v>0.8722337962962963</v>
      </c>
      <c r="D421" t="s">
        <v>408</v>
      </c>
      <c r="E421" t="s">
        <v>416</v>
      </c>
      <c r="F421" t="s">
        <v>416</v>
      </c>
      <c r="G421" t="s">
        <v>409</v>
      </c>
      <c r="H421" t="s">
        <v>416</v>
      </c>
      <c r="I421" t="s">
        <v>416</v>
      </c>
      <c r="K421" s="2">
        <v>0.868055555555498</v>
      </c>
      <c r="L421" s="3">
        <f t="shared" si="39"/>
        <v>325.8680555555555</v>
      </c>
      <c r="M421" t="s">
        <v>416</v>
      </c>
      <c r="N421" t="s">
        <v>416</v>
      </c>
    </row>
    <row r="422" spans="1:14" ht="12.75">
      <c r="A422" t="s">
        <v>350</v>
      </c>
      <c r="B422" s="1">
        <v>36850</v>
      </c>
      <c r="C422" s="2">
        <v>0.8743171296296296</v>
      </c>
      <c r="D422" t="s">
        <v>408</v>
      </c>
      <c r="E422">
        <v>0.68</v>
      </c>
      <c r="F422">
        <v>13.571</v>
      </c>
      <c r="G422" t="s">
        <v>409</v>
      </c>
      <c r="H422">
        <v>1.671</v>
      </c>
      <c r="I422">
        <v>366.3591</v>
      </c>
      <c r="K422" s="2">
        <v>0.870138888888831</v>
      </c>
      <c r="L422" s="3">
        <f t="shared" si="39"/>
        <v>325.87013888888885</v>
      </c>
      <c r="M422">
        <f t="shared" si="36"/>
        <v>635.0327904522812</v>
      </c>
      <c r="N422">
        <f>(277-103)/(-62+(AVERAGE($Q$4,$P$367)))*I422+277-((277-103)/(-62+(AVERAGE($Q$4,$P$367)))*220)</f>
        <v>433.4767054125099</v>
      </c>
    </row>
    <row r="423" spans="1:14" ht="12.75">
      <c r="A423" t="s">
        <v>351</v>
      </c>
      <c r="B423" s="1">
        <v>36850</v>
      </c>
      <c r="C423" s="2">
        <v>0.8764004629629629</v>
      </c>
      <c r="D423" t="s">
        <v>408</v>
      </c>
      <c r="E423">
        <v>0.68</v>
      </c>
      <c r="F423">
        <v>14.5553</v>
      </c>
      <c r="G423" t="s">
        <v>409</v>
      </c>
      <c r="H423">
        <v>1.67</v>
      </c>
      <c r="I423">
        <v>392.988</v>
      </c>
      <c r="K423" s="2">
        <v>0.872222222222164</v>
      </c>
      <c r="L423" s="3">
        <f t="shared" si="39"/>
        <v>325.87222222222215</v>
      </c>
      <c r="M423">
        <f t="shared" si="36"/>
        <v>681.0915020904937</v>
      </c>
      <c r="N423">
        <f>(277-103)/(-62+(AVERAGE($Q$4,$P$367)))*I423+277-((277-103)/(-62+(AVERAGE($Q$4,$P$367)))*220)</f>
        <v>461.94642503198804</v>
      </c>
    </row>
    <row r="424" spans="1:14" ht="12.75">
      <c r="A424" t="s">
        <v>416</v>
      </c>
      <c r="B424" s="1">
        <v>36850</v>
      </c>
      <c r="C424">
        <f>AVERAGE(C423,C425)</f>
        <v>0.8784895833333333</v>
      </c>
      <c r="D424" t="s">
        <v>408</v>
      </c>
      <c r="E424" t="s">
        <v>416</v>
      </c>
      <c r="F424" t="s">
        <v>416</v>
      </c>
      <c r="G424" t="s">
        <v>409</v>
      </c>
      <c r="H424" t="s">
        <v>416</v>
      </c>
      <c r="I424" t="s">
        <v>416</v>
      </c>
      <c r="K424" s="2">
        <v>0.874305555555497</v>
      </c>
      <c r="L424" s="3">
        <f t="shared" si="39"/>
        <v>325.8743055555555</v>
      </c>
      <c r="M424" t="s">
        <v>416</v>
      </c>
      <c r="N424" t="s">
        <v>416</v>
      </c>
    </row>
    <row r="425" spans="1:14" ht="12.75">
      <c r="A425" t="s">
        <v>352</v>
      </c>
      <c r="B425" s="1">
        <v>36850</v>
      </c>
      <c r="C425" s="2">
        <v>0.8805787037037037</v>
      </c>
      <c r="D425" t="s">
        <v>408</v>
      </c>
      <c r="E425">
        <v>0.68</v>
      </c>
      <c r="F425">
        <v>14.5312</v>
      </c>
      <c r="G425" t="s">
        <v>409</v>
      </c>
      <c r="H425">
        <v>1.671</v>
      </c>
      <c r="I425">
        <v>393.9902</v>
      </c>
      <c r="K425" s="2">
        <v>0.87638888888883</v>
      </c>
      <c r="L425" s="3">
        <f t="shared" si="39"/>
        <v>325.8763888888888</v>
      </c>
      <c r="M425">
        <f t="shared" si="36"/>
        <v>679.9637819335487</v>
      </c>
      <c r="N425">
        <f>(277-103)/(-62+(AVERAGE($Q$4,$P$367)))*I425+277-((277-103)/(-62+(AVERAGE($Q$4,$P$367)))*220)</f>
        <v>463.01790575415987</v>
      </c>
    </row>
    <row r="426" spans="1:14" ht="12.75">
      <c r="A426" t="s">
        <v>353</v>
      </c>
      <c r="B426" s="1">
        <v>36850</v>
      </c>
      <c r="C426" s="2">
        <v>0.8826620370370369</v>
      </c>
      <c r="D426" t="s">
        <v>408</v>
      </c>
      <c r="E426">
        <v>0.68</v>
      </c>
      <c r="F426">
        <v>13.285</v>
      </c>
      <c r="G426" t="s">
        <v>409</v>
      </c>
      <c r="H426">
        <v>1.673</v>
      </c>
      <c r="I426">
        <v>380.9411</v>
      </c>
      <c r="K426" s="2">
        <v>0.878472222222163</v>
      </c>
      <c r="L426" s="3">
        <f t="shared" si="39"/>
        <v>325.8784722222222</v>
      </c>
      <c r="M426">
        <f t="shared" si="36"/>
        <v>621.6498873449677</v>
      </c>
      <c r="N426">
        <f>(277-103)/(-62+(AVERAGE($Q$4,$P$367)))*I426+277-((277-103)/(-62+(AVERAGE($Q$4,$P$367)))*220)</f>
        <v>449.0667392288234</v>
      </c>
    </row>
    <row r="427" spans="1:14" ht="12.75">
      <c r="A427" t="s">
        <v>354</v>
      </c>
      <c r="B427" s="1">
        <v>36850</v>
      </c>
      <c r="C427" s="2">
        <v>0.8847453703703704</v>
      </c>
      <c r="D427" t="s">
        <v>408</v>
      </c>
      <c r="E427">
        <v>0.68</v>
      </c>
      <c r="F427">
        <v>13.7165</v>
      </c>
      <c r="G427" t="s">
        <v>409</v>
      </c>
      <c r="H427">
        <v>1.675</v>
      </c>
      <c r="I427">
        <v>405.5308</v>
      </c>
      <c r="K427" s="2">
        <v>0.880555555555496</v>
      </c>
      <c r="L427" s="3">
        <f t="shared" si="39"/>
        <v>325.8805555555555</v>
      </c>
      <c r="M427">
        <f t="shared" si="36"/>
        <v>641.8412254247082</v>
      </c>
      <c r="N427">
        <f>(277-103)/(-62+(AVERAGE($Q$4,$P$367)))*I427+277-((277-103)/(-62+(AVERAGE($Q$4,$P$367)))*220)</f>
        <v>475.356291727315</v>
      </c>
    </row>
    <row r="428" spans="1:14" ht="12.75">
      <c r="A428" t="s">
        <v>355</v>
      </c>
      <c r="B428" s="1">
        <v>36850</v>
      </c>
      <c r="C428" s="2">
        <v>0.8868287037037037</v>
      </c>
      <c r="D428" t="s">
        <v>408</v>
      </c>
      <c r="E428">
        <v>0.678</v>
      </c>
      <c r="F428">
        <v>13.7102</v>
      </c>
      <c r="G428" t="s">
        <v>409</v>
      </c>
      <c r="H428">
        <v>1.673</v>
      </c>
      <c r="I428">
        <v>392.6405</v>
      </c>
      <c r="K428" s="2">
        <v>0.882638888888829</v>
      </c>
      <c r="L428" s="3">
        <f t="shared" si="39"/>
        <v>325.88263888888883</v>
      </c>
      <c r="M428">
        <f t="shared" si="36"/>
        <v>641.5464272094073</v>
      </c>
      <c r="N428">
        <f>(277-103)/(-62+(AVERAGE($Q$4,$P$367)))*I428+277-((277-103)/(-62+(AVERAGE($Q$4,$P$367)))*220)</f>
        <v>461.57490282987794</v>
      </c>
    </row>
    <row r="429" spans="1:14" ht="12.75">
      <c r="A429" t="s">
        <v>416</v>
      </c>
      <c r="B429" s="1">
        <v>36850</v>
      </c>
      <c r="C429">
        <f>AVERAGE(C428,C430)</f>
        <v>0.8889409722222221</v>
      </c>
      <c r="D429" t="s">
        <v>408</v>
      </c>
      <c r="E429" t="s">
        <v>416</v>
      </c>
      <c r="F429" t="s">
        <v>416</v>
      </c>
      <c r="G429" t="s">
        <v>409</v>
      </c>
      <c r="H429" t="s">
        <v>416</v>
      </c>
      <c r="I429" t="s">
        <v>416</v>
      </c>
      <c r="K429" s="2">
        <v>0.884722222222162</v>
      </c>
      <c r="L429" s="3">
        <f t="shared" si="39"/>
        <v>325.88472222222214</v>
      </c>
      <c r="M429" t="s">
        <v>416</v>
      </c>
      <c r="N429" t="s">
        <v>416</v>
      </c>
    </row>
    <row r="430" spans="1:14" ht="12.75">
      <c r="A430" t="s">
        <v>356</v>
      </c>
      <c r="B430" s="1">
        <v>36850</v>
      </c>
      <c r="C430" s="2">
        <v>0.8910532407407407</v>
      </c>
      <c r="D430" t="s">
        <v>408</v>
      </c>
      <c r="E430">
        <v>0.68</v>
      </c>
      <c r="F430">
        <v>14.2726</v>
      </c>
      <c r="G430" t="s">
        <v>409</v>
      </c>
      <c r="H430">
        <v>1.675</v>
      </c>
      <c r="I430">
        <v>402.8421</v>
      </c>
      <c r="K430" s="2">
        <v>0.886805555555495</v>
      </c>
      <c r="L430" s="3">
        <f t="shared" si="39"/>
        <v>325.8868055555555</v>
      </c>
      <c r="M430">
        <f t="shared" si="36"/>
        <v>667.8630170959568</v>
      </c>
      <c r="N430">
        <f>(277-103)/(-62+(AVERAGE($Q$4,$P$367)))*I430+277-((277-103)/(-62+(AVERAGE($Q$4,$P$367)))*220)</f>
        <v>472.48172555519034</v>
      </c>
    </row>
    <row r="431" spans="1:14" ht="12.75">
      <c r="A431" t="s">
        <v>357</v>
      </c>
      <c r="B431" s="1">
        <v>36850</v>
      </c>
      <c r="C431" s="2">
        <v>0.8930787037037037</v>
      </c>
      <c r="D431" t="s">
        <v>408</v>
      </c>
      <c r="E431">
        <v>0.681</v>
      </c>
      <c r="F431">
        <v>13.8667</v>
      </c>
      <c r="G431" t="s">
        <v>409</v>
      </c>
      <c r="H431">
        <v>1.673</v>
      </c>
      <c r="I431">
        <v>418.8936</v>
      </c>
      <c r="K431" s="2">
        <v>0.888888888888828</v>
      </c>
      <c r="L431" s="3">
        <f t="shared" si="39"/>
        <v>325.8888888888888</v>
      </c>
      <c r="M431">
        <f t="shared" si="36"/>
        <v>648.8695892244232</v>
      </c>
      <c r="N431">
        <f>(277-103)/(-62+(AVERAGE($Q$4,$P$367)))*I431+277-((277-103)/(-62+(AVERAGE($Q$4,$P$367)))*220)</f>
        <v>489.6428439067578</v>
      </c>
    </row>
    <row r="432" spans="1:14" ht="12.75">
      <c r="A432" t="s">
        <v>358</v>
      </c>
      <c r="B432" s="1">
        <v>36850</v>
      </c>
      <c r="C432" s="2">
        <v>0.8951736111111112</v>
      </c>
      <c r="D432" t="s">
        <v>408</v>
      </c>
      <c r="E432">
        <v>0.68</v>
      </c>
      <c r="F432">
        <v>13.7481</v>
      </c>
      <c r="G432" t="s">
        <v>409</v>
      </c>
      <c r="H432">
        <v>1.671</v>
      </c>
      <c r="I432">
        <v>421.1938</v>
      </c>
      <c r="K432" s="2">
        <v>0.890972222222161</v>
      </c>
      <c r="L432" s="3">
        <f t="shared" si="39"/>
        <v>325.89097222222216</v>
      </c>
      <c r="M432">
        <f t="shared" si="36"/>
        <v>643.3198958379639</v>
      </c>
      <c r="N432">
        <f>(277-103)/(-62+(AVERAGE($Q$4,$P$367)))*I432+277-((277-103)/(-62+(AVERAGE($Q$4,$P$367)))*220)</f>
        <v>492.1020536025667</v>
      </c>
    </row>
    <row r="433" spans="1:14" ht="12.75">
      <c r="A433" t="s">
        <v>359</v>
      </c>
      <c r="B433" s="1">
        <v>36850</v>
      </c>
      <c r="C433" s="2">
        <v>0.8972569444444445</v>
      </c>
      <c r="D433" t="s">
        <v>408</v>
      </c>
      <c r="E433">
        <v>0.681</v>
      </c>
      <c r="F433">
        <v>13.6747</v>
      </c>
      <c r="G433" t="s">
        <v>409</v>
      </c>
      <c r="H433">
        <v>1.671</v>
      </c>
      <c r="I433">
        <v>427.5189</v>
      </c>
      <c r="K433" s="2">
        <v>0.893055555555494</v>
      </c>
      <c r="L433" s="3">
        <f t="shared" si="39"/>
        <v>325.8930555555555</v>
      </c>
      <c r="M433">
        <f t="shared" si="36"/>
        <v>639.8852626628701</v>
      </c>
      <c r="N433">
        <f>(277-103)/(-62+(AVERAGE($Q$4,$P$367)))*I433+277-((277-103)/(-62+(AVERAGE($Q$4,$P$367)))*220)</f>
        <v>498.86439915815333</v>
      </c>
    </row>
    <row r="434" spans="1:14" ht="12.75">
      <c r="A434" t="s">
        <v>416</v>
      </c>
      <c r="B434" s="1">
        <v>36850</v>
      </c>
      <c r="C434">
        <f>AVERAGE(C433,C435)</f>
        <v>0.8993402777777777</v>
      </c>
      <c r="D434" t="s">
        <v>408</v>
      </c>
      <c r="E434" t="s">
        <v>416</v>
      </c>
      <c r="F434" t="s">
        <v>416</v>
      </c>
      <c r="G434" t="s">
        <v>409</v>
      </c>
      <c r="H434" t="s">
        <v>416</v>
      </c>
      <c r="I434" t="s">
        <v>416</v>
      </c>
      <c r="K434" s="2">
        <v>0.895138888888827</v>
      </c>
      <c r="L434" s="3">
        <f t="shared" si="39"/>
        <v>325.8951388888888</v>
      </c>
      <c r="M434" t="s">
        <v>416</v>
      </c>
      <c r="N434" t="s">
        <v>416</v>
      </c>
    </row>
    <row r="435" spans="1:14" ht="12.75">
      <c r="A435" t="s">
        <v>360</v>
      </c>
      <c r="B435" s="1">
        <v>36850</v>
      </c>
      <c r="C435" s="2">
        <v>0.901423611111111</v>
      </c>
      <c r="D435" t="s">
        <v>408</v>
      </c>
      <c r="E435">
        <v>0.681</v>
      </c>
      <c r="F435">
        <v>13.5548</v>
      </c>
      <c r="G435" t="s">
        <v>409</v>
      </c>
      <c r="H435">
        <v>1.673</v>
      </c>
      <c r="I435">
        <v>399.5118</v>
      </c>
      <c r="K435" s="2">
        <v>0.89722222222216</v>
      </c>
      <c r="L435" s="3">
        <f t="shared" si="39"/>
        <v>325.8972222222222</v>
      </c>
      <c r="M435">
        <f aca="true" t="shared" si="41" ref="M435:M485">500*F435/AVERAGE($Q$367,$Q$6)</f>
        <v>634.2747378986502</v>
      </c>
      <c r="N435">
        <f aca="true" t="shared" si="42" ref="N435:N440">(277-103)/(-62+(AVERAGE($Q$4,$P$367)))*I435+277-((277-103)/(-62+(AVERAGE($Q$4,$P$367)))*220)</f>
        <v>468.92120644817703</v>
      </c>
    </row>
    <row r="436" spans="1:14" ht="12.75">
      <c r="A436" t="s">
        <v>361</v>
      </c>
      <c r="B436" s="1">
        <v>36850</v>
      </c>
      <c r="C436" s="2">
        <v>0.9035069444444445</v>
      </c>
      <c r="D436" t="s">
        <v>408</v>
      </c>
      <c r="E436">
        <v>0.686</v>
      </c>
      <c r="F436">
        <v>15.367</v>
      </c>
      <c r="G436" t="s">
        <v>409</v>
      </c>
      <c r="H436">
        <v>1.676</v>
      </c>
      <c r="I436">
        <v>408.3297</v>
      </c>
      <c r="K436" s="2">
        <v>0.899305555555493</v>
      </c>
      <c r="L436" s="3">
        <f t="shared" si="39"/>
        <v>325.8993055555555</v>
      </c>
      <c r="M436">
        <f t="shared" si="41"/>
        <v>719.0736784968099</v>
      </c>
      <c r="N436">
        <f t="shared" si="42"/>
        <v>478.3486758754758</v>
      </c>
    </row>
    <row r="437" spans="1:14" ht="12.75">
      <c r="A437" t="s">
        <v>362</v>
      </c>
      <c r="B437" s="1">
        <v>36850</v>
      </c>
      <c r="C437" s="2">
        <v>0.9055902777777778</v>
      </c>
      <c r="D437" t="s">
        <v>408</v>
      </c>
      <c r="E437">
        <v>0.681</v>
      </c>
      <c r="F437">
        <v>14.208</v>
      </c>
      <c r="G437" t="s">
        <v>409</v>
      </c>
      <c r="H437">
        <v>1.673</v>
      </c>
      <c r="I437">
        <v>400.4128</v>
      </c>
      <c r="K437" s="2">
        <v>0.901388888888826</v>
      </c>
      <c r="L437" s="3">
        <f t="shared" si="39"/>
        <v>325.90138888888885</v>
      </c>
      <c r="M437">
        <f t="shared" si="41"/>
        <v>664.8401655549342</v>
      </c>
      <c r="N437">
        <f t="shared" si="42"/>
        <v>469.8844913520652</v>
      </c>
    </row>
    <row r="438" spans="1:14" ht="12.75">
      <c r="A438" t="s">
        <v>363</v>
      </c>
      <c r="B438" s="1">
        <v>36850</v>
      </c>
      <c r="C438" s="2">
        <v>0.9076851851851853</v>
      </c>
      <c r="D438" t="s">
        <v>408</v>
      </c>
      <c r="E438">
        <v>0.68</v>
      </c>
      <c r="F438">
        <v>14.3866</v>
      </c>
      <c r="G438" t="s">
        <v>409</v>
      </c>
      <c r="H438">
        <v>1.675</v>
      </c>
      <c r="I438">
        <v>411.4927</v>
      </c>
      <c r="K438" s="2">
        <v>0.903472222222159</v>
      </c>
      <c r="L438" s="3">
        <f t="shared" si="39"/>
        <v>325.90347222222215</v>
      </c>
      <c r="M438">
        <f t="shared" si="41"/>
        <v>673.197460991879</v>
      </c>
      <c r="N438">
        <f t="shared" si="42"/>
        <v>481.73032976115667</v>
      </c>
    </row>
    <row r="439" spans="1:14" ht="12.75">
      <c r="A439" t="s">
        <v>364</v>
      </c>
      <c r="B439" s="1">
        <v>36850</v>
      </c>
      <c r="C439" s="2">
        <v>0.9097685185185185</v>
      </c>
      <c r="D439" t="s">
        <v>408</v>
      </c>
      <c r="E439">
        <v>0.681</v>
      </c>
      <c r="F439">
        <v>14.3731</v>
      </c>
      <c r="G439" t="s">
        <v>409</v>
      </c>
      <c r="H439">
        <v>1.676</v>
      </c>
      <c r="I439">
        <v>389.557</v>
      </c>
      <c r="K439" s="2">
        <v>0.905555555555492</v>
      </c>
      <c r="L439" s="3">
        <f t="shared" si="39"/>
        <v>325.9055555555555</v>
      </c>
      <c r="M439">
        <f t="shared" si="41"/>
        <v>672.5657505305197</v>
      </c>
      <c r="N439">
        <f t="shared" si="42"/>
        <v>458.2782446710107</v>
      </c>
    </row>
    <row r="440" spans="1:14" ht="12.75">
      <c r="A440" t="s">
        <v>365</v>
      </c>
      <c r="B440" s="1">
        <v>36850</v>
      </c>
      <c r="C440" s="2">
        <v>0.9118518518518518</v>
      </c>
      <c r="D440" t="s">
        <v>408</v>
      </c>
      <c r="E440">
        <v>0.68</v>
      </c>
      <c r="F440">
        <v>13.7215</v>
      </c>
      <c r="G440" t="s">
        <v>409</v>
      </c>
      <c r="H440">
        <v>1.675</v>
      </c>
      <c r="I440">
        <v>400.9597</v>
      </c>
      <c r="K440" s="2">
        <v>0.907638888888825</v>
      </c>
      <c r="L440" s="3">
        <f t="shared" si="39"/>
        <v>325.9076388888888</v>
      </c>
      <c r="M440">
        <f t="shared" si="41"/>
        <v>642.0751922622487</v>
      </c>
      <c r="N440">
        <f t="shared" si="42"/>
        <v>470.46919780482483</v>
      </c>
    </row>
    <row r="441" spans="1:14" ht="12.75">
      <c r="A441" t="s">
        <v>416</v>
      </c>
      <c r="B441" s="1">
        <v>36850</v>
      </c>
      <c r="C441">
        <f>AVERAGE(C440,C442)</f>
        <v>0.9139351851851851</v>
      </c>
      <c r="D441" t="s">
        <v>408</v>
      </c>
      <c r="E441" t="s">
        <v>416</v>
      </c>
      <c r="F441" t="s">
        <v>416</v>
      </c>
      <c r="G441" t="s">
        <v>409</v>
      </c>
      <c r="H441" t="s">
        <v>416</v>
      </c>
      <c r="I441" t="s">
        <v>416</v>
      </c>
      <c r="K441" s="2">
        <v>0.909722222222158</v>
      </c>
      <c r="L441" s="3">
        <f t="shared" si="39"/>
        <v>325.9097222222222</v>
      </c>
      <c r="M441" t="s">
        <v>416</v>
      </c>
      <c r="N441" t="s">
        <v>416</v>
      </c>
    </row>
    <row r="442" spans="1:14" ht="12.75">
      <c r="A442" t="s">
        <v>366</v>
      </c>
      <c r="B442" s="1">
        <v>36850</v>
      </c>
      <c r="C442" s="2">
        <v>0.9160185185185186</v>
      </c>
      <c r="D442" t="s">
        <v>408</v>
      </c>
      <c r="E442">
        <v>0.678</v>
      </c>
      <c r="F442">
        <v>13.7079</v>
      </c>
      <c r="G442" t="s">
        <v>409</v>
      </c>
      <c r="H442">
        <v>1.675</v>
      </c>
      <c r="I442">
        <v>376.0046</v>
      </c>
      <c r="K442" s="2">
        <v>0.911805555555491</v>
      </c>
      <c r="L442" s="3">
        <f t="shared" si="39"/>
        <v>325.9118055555555</v>
      </c>
      <c r="M442">
        <f t="shared" si="41"/>
        <v>641.4388024641387</v>
      </c>
      <c r="N442">
        <f aca="true" t="shared" si="43" ref="N442:N447">(277-103)/(-62+(AVERAGE($Q$4,$P$367)))*I442+277-((277-103)/(-62+(AVERAGE($Q$4,$P$367)))*220)</f>
        <v>443.7889857015821</v>
      </c>
    </row>
    <row r="443" spans="1:14" ht="12.75">
      <c r="A443" t="s">
        <v>367</v>
      </c>
      <c r="B443" s="1">
        <v>36850</v>
      </c>
      <c r="C443" s="2">
        <v>0.9181018518518518</v>
      </c>
      <c r="D443" t="s">
        <v>408</v>
      </c>
      <c r="E443">
        <v>0.68</v>
      </c>
      <c r="F443">
        <v>13.1293</v>
      </c>
      <c r="G443" t="s">
        <v>409</v>
      </c>
      <c r="H443">
        <v>1.673</v>
      </c>
      <c r="I443">
        <v>355.8197</v>
      </c>
      <c r="K443" s="2">
        <v>0.913888888888824</v>
      </c>
      <c r="L443" s="3">
        <f t="shared" si="39"/>
        <v>325.91388888888883</v>
      </c>
      <c r="M443">
        <f t="shared" si="41"/>
        <v>614.3641600239582</v>
      </c>
      <c r="N443">
        <f t="shared" si="43"/>
        <v>422.2087310328874</v>
      </c>
    </row>
    <row r="444" spans="1:14" ht="12.75">
      <c r="A444" t="s">
        <v>368</v>
      </c>
      <c r="B444" s="1">
        <v>36850</v>
      </c>
      <c r="C444" s="2">
        <v>0.9201851851851851</v>
      </c>
      <c r="D444" t="s">
        <v>408</v>
      </c>
      <c r="E444">
        <v>0.681</v>
      </c>
      <c r="F444">
        <v>14.1096</v>
      </c>
      <c r="G444" t="s">
        <v>409</v>
      </c>
      <c r="H444">
        <v>1.673</v>
      </c>
      <c r="I444">
        <v>363.8197</v>
      </c>
      <c r="K444" s="2">
        <v>0.915972222222157</v>
      </c>
      <c r="L444" s="3">
        <f t="shared" si="39"/>
        <v>325.91597222222214</v>
      </c>
      <c r="M444">
        <f t="shared" si="41"/>
        <v>660.2356981921382</v>
      </c>
      <c r="N444">
        <f t="shared" si="43"/>
        <v>430.7617601462126</v>
      </c>
    </row>
    <row r="445" spans="1:14" ht="12.75">
      <c r="A445" t="s">
        <v>369</v>
      </c>
      <c r="B445" s="1">
        <v>36850</v>
      </c>
      <c r="C445" s="2">
        <v>0.9222800925925926</v>
      </c>
      <c r="D445" t="s">
        <v>408</v>
      </c>
      <c r="E445">
        <v>0.681</v>
      </c>
      <c r="F445">
        <v>13.718</v>
      </c>
      <c r="G445" t="s">
        <v>409</v>
      </c>
      <c r="H445">
        <v>1.673</v>
      </c>
      <c r="I445">
        <v>323.0029</v>
      </c>
      <c r="K445" s="2">
        <v>0.91805555555549</v>
      </c>
      <c r="L445" s="3">
        <f t="shared" si="39"/>
        <v>325.9180555555555</v>
      </c>
      <c r="M445">
        <f t="shared" si="41"/>
        <v>641.9114154759704</v>
      </c>
      <c r="N445">
        <f t="shared" si="43"/>
        <v>387.12335030711586</v>
      </c>
    </row>
    <row r="446" spans="1:14" ht="12.75">
      <c r="A446" t="s">
        <v>370</v>
      </c>
      <c r="B446" s="1">
        <v>36850</v>
      </c>
      <c r="C446" s="2">
        <v>0.924363425925926</v>
      </c>
      <c r="D446" t="s">
        <v>408</v>
      </c>
      <c r="E446">
        <v>0.68</v>
      </c>
      <c r="F446">
        <v>13.2481</v>
      </c>
      <c r="G446" t="s">
        <v>409</v>
      </c>
      <c r="H446">
        <v>1.673</v>
      </c>
      <c r="I446">
        <v>349.9922</v>
      </c>
      <c r="K446" s="2">
        <v>0.920138888888823</v>
      </c>
      <c r="L446" s="3">
        <f t="shared" si="39"/>
        <v>325.9201388888888</v>
      </c>
      <c r="M446">
        <f t="shared" si="41"/>
        <v>619.9232120839192</v>
      </c>
      <c r="N446">
        <f t="shared" si="43"/>
        <v>415.97838388814955</v>
      </c>
    </row>
    <row r="447" spans="1:14" ht="12.75">
      <c r="A447" t="s">
        <v>371</v>
      </c>
      <c r="B447" s="1">
        <v>36850</v>
      </c>
      <c r="C447" s="2">
        <v>0.9264467592592592</v>
      </c>
      <c r="D447" t="s">
        <v>408</v>
      </c>
      <c r="E447">
        <v>0.685</v>
      </c>
      <c r="F447">
        <v>13.5041</v>
      </c>
      <c r="G447" t="s">
        <v>409</v>
      </c>
      <c r="H447">
        <v>1.68</v>
      </c>
      <c r="I447">
        <v>316.3714</v>
      </c>
      <c r="K447" s="2">
        <v>0.922222222222156</v>
      </c>
      <c r="L447" s="3">
        <f t="shared" si="39"/>
        <v>325.92222222222216</v>
      </c>
      <c r="M447">
        <f t="shared" si="41"/>
        <v>631.90231416599</v>
      </c>
      <c r="N447">
        <f t="shared" si="43"/>
        <v>380.03342373648877</v>
      </c>
    </row>
    <row r="448" spans="1:14" ht="12.75">
      <c r="A448" t="s">
        <v>416</v>
      </c>
      <c r="B448" s="1">
        <v>36850</v>
      </c>
      <c r="C448">
        <f>AVERAGE(C447,C449)</f>
        <v>0.9285300925925926</v>
      </c>
      <c r="D448" t="s">
        <v>408</v>
      </c>
      <c r="E448" t="s">
        <v>416</v>
      </c>
      <c r="F448" t="s">
        <v>416</v>
      </c>
      <c r="G448" t="s">
        <v>409</v>
      </c>
      <c r="H448" t="s">
        <v>416</v>
      </c>
      <c r="I448" t="s">
        <v>416</v>
      </c>
      <c r="K448" s="2">
        <v>0.924305555555489</v>
      </c>
      <c r="L448" s="3">
        <f t="shared" si="39"/>
        <v>325.92430555555546</v>
      </c>
      <c r="M448" t="s">
        <v>416</v>
      </c>
      <c r="N448" t="s">
        <v>416</v>
      </c>
    </row>
    <row r="449" spans="1:14" ht="12.75">
      <c r="A449" t="s">
        <v>372</v>
      </c>
      <c r="B449" s="1">
        <v>36850</v>
      </c>
      <c r="C449" s="2">
        <v>0.9306134259259259</v>
      </c>
      <c r="D449" t="s">
        <v>408</v>
      </c>
      <c r="E449">
        <v>0.68</v>
      </c>
      <c r="F449">
        <v>12.5508</v>
      </c>
      <c r="G449" t="s">
        <v>409</v>
      </c>
      <c r="H449">
        <v>1.676</v>
      </c>
      <c r="I449">
        <v>295.9665</v>
      </c>
      <c r="K449" s="2">
        <v>0.926388888888822</v>
      </c>
      <c r="L449" s="3">
        <f t="shared" si="39"/>
        <v>325.9263888888888</v>
      </c>
      <c r="M449">
        <f t="shared" si="41"/>
        <v>587.2941969205285</v>
      </c>
      <c r="N449">
        <f aca="true" t="shared" si="44" ref="N449:N455">(277-103)/(-62+(AVERAGE($Q$4,$P$367)))*I449+277-((277-103)/(-62+(AVERAGE($Q$4,$P$367)))*220)</f>
        <v>358.2179607671776</v>
      </c>
    </row>
    <row r="450" spans="1:14" ht="12.75">
      <c r="A450" t="s">
        <v>373</v>
      </c>
      <c r="B450" s="1">
        <v>36850</v>
      </c>
      <c r="C450" s="2">
        <v>0.9326967592592593</v>
      </c>
      <c r="D450" t="s">
        <v>408</v>
      </c>
      <c r="E450">
        <v>0.68</v>
      </c>
      <c r="F450">
        <v>12.7544</v>
      </c>
      <c r="G450" t="s">
        <v>409</v>
      </c>
      <c r="H450">
        <v>1.676</v>
      </c>
      <c r="I450">
        <v>317.7956</v>
      </c>
      <c r="K450" s="2">
        <v>0.928472222222155</v>
      </c>
      <c r="L450" s="3">
        <f t="shared" si="39"/>
        <v>325.9284722222222</v>
      </c>
      <c r="M450">
        <f t="shared" si="41"/>
        <v>596.8213265451755</v>
      </c>
      <c r="N450">
        <f t="shared" si="44"/>
        <v>381.55607674438863</v>
      </c>
    </row>
    <row r="451" spans="1:14" ht="12.75">
      <c r="A451" t="s">
        <v>374</v>
      </c>
      <c r="B451" s="1">
        <v>36850</v>
      </c>
      <c r="C451" s="2">
        <v>0.9347800925925926</v>
      </c>
      <c r="D451" t="s">
        <v>408</v>
      </c>
      <c r="E451">
        <v>0.68</v>
      </c>
      <c r="F451">
        <v>13.3744</v>
      </c>
      <c r="G451" t="s">
        <v>409</v>
      </c>
      <c r="H451">
        <v>1.675</v>
      </c>
      <c r="I451">
        <v>306.5573</v>
      </c>
      <c r="K451" s="2">
        <v>0.930555555555488</v>
      </c>
      <c r="L451" s="3">
        <f t="shared" si="39"/>
        <v>325.9305555555555</v>
      </c>
      <c r="M451">
        <f t="shared" si="41"/>
        <v>625.8332144001909</v>
      </c>
      <c r="N451">
        <f t="shared" si="44"/>
        <v>369.5408883588532</v>
      </c>
    </row>
    <row r="452" spans="1:14" ht="12.75">
      <c r="A452" t="s">
        <v>375</v>
      </c>
      <c r="B452" s="1">
        <v>36850</v>
      </c>
      <c r="C452" s="2">
        <v>0.936875</v>
      </c>
      <c r="D452" t="s">
        <v>408</v>
      </c>
      <c r="E452">
        <v>0.681</v>
      </c>
      <c r="F452">
        <v>13.0803</v>
      </c>
      <c r="G452" t="s">
        <v>409</v>
      </c>
      <c r="H452">
        <v>1.673</v>
      </c>
      <c r="I452">
        <v>307.1357</v>
      </c>
      <c r="K452" s="2">
        <v>0.932638888888821</v>
      </c>
      <c r="L452" s="3">
        <f t="shared" si="39"/>
        <v>325.93263888888885</v>
      </c>
      <c r="M452">
        <f t="shared" si="41"/>
        <v>612.0712850160618</v>
      </c>
      <c r="N452">
        <f t="shared" si="44"/>
        <v>370.1592723637466</v>
      </c>
    </row>
    <row r="453" spans="1:14" ht="12.75">
      <c r="A453" t="s">
        <v>376</v>
      </c>
      <c r="B453" s="1">
        <v>36850</v>
      </c>
      <c r="C453" s="2">
        <v>0.9389583333333333</v>
      </c>
      <c r="D453" t="s">
        <v>408</v>
      </c>
      <c r="E453">
        <v>0.68</v>
      </c>
      <c r="F453">
        <v>13.9831</v>
      </c>
      <c r="G453" t="s">
        <v>409</v>
      </c>
      <c r="H453">
        <v>1.673</v>
      </c>
      <c r="I453">
        <v>300.3582</v>
      </c>
      <c r="K453" s="2">
        <v>0.934722222222154</v>
      </c>
      <c r="L453" s="3">
        <f t="shared" si="39"/>
        <v>325.93472222222215</v>
      </c>
      <c r="M453">
        <f t="shared" si="41"/>
        <v>654.3163372023649</v>
      </c>
      <c r="N453">
        <f t="shared" si="44"/>
        <v>362.91325301180143</v>
      </c>
    </row>
    <row r="454" spans="1:14" ht="12.75">
      <c r="A454" t="s">
        <v>377</v>
      </c>
      <c r="B454" s="1">
        <v>36850</v>
      </c>
      <c r="C454" s="2">
        <v>0.9410416666666667</v>
      </c>
      <c r="D454" t="s">
        <v>408</v>
      </c>
      <c r="E454">
        <v>0.68</v>
      </c>
      <c r="F454">
        <v>12.8613</v>
      </c>
      <c r="G454" t="s">
        <v>409</v>
      </c>
      <c r="H454">
        <v>1.671</v>
      </c>
      <c r="I454">
        <v>302.3828</v>
      </c>
      <c r="K454" s="2">
        <v>0.936805555555487</v>
      </c>
      <c r="L454" s="3">
        <f aca="true" t="shared" si="45" ref="L454:L484">B454-DATE(1999,12,31)+K454</f>
        <v>325.9368055555555</v>
      </c>
      <c r="M454">
        <f t="shared" si="41"/>
        <v>601.8235375317902</v>
      </c>
      <c r="N454">
        <f t="shared" si="44"/>
        <v>365.07781085465615</v>
      </c>
    </row>
    <row r="455" spans="1:14" ht="12.75">
      <c r="A455" t="s">
        <v>378</v>
      </c>
      <c r="B455" s="1">
        <v>36850</v>
      </c>
      <c r="C455" s="2">
        <v>0.943125</v>
      </c>
      <c r="D455" t="s">
        <v>408</v>
      </c>
      <c r="E455">
        <v>0.68</v>
      </c>
      <c r="F455">
        <v>13.8647</v>
      </c>
      <c r="G455" t="s">
        <v>409</v>
      </c>
      <c r="H455">
        <v>1.671</v>
      </c>
      <c r="I455">
        <v>301.1684</v>
      </c>
      <c r="K455" s="2">
        <v>0.93888888888882</v>
      </c>
      <c r="L455" s="3">
        <f t="shared" si="45"/>
        <v>325.9388888888888</v>
      </c>
      <c r="M455">
        <f t="shared" si="41"/>
        <v>648.776002489407</v>
      </c>
      <c r="N455">
        <f t="shared" si="44"/>
        <v>363.77946103525346</v>
      </c>
    </row>
    <row r="456" spans="1:14" ht="12.75">
      <c r="A456" t="s">
        <v>416</v>
      </c>
      <c r="B456" s="1">
        <v>36850</v>
      </c>
      <c r="C456">
        <f>AVERAGE(C455,C457)</f>
        <v>0.9452083333333333</v>
      </c>
      <c r="D456" t="s">
        <v>408</v>
      </c>
      <c r="E456" t="s">
        <v>416</v>
      </c>
      <c r="F456" t="s">
        <v>416</v>
      </c>
      <c r="G456" t="s">
        <v>409</v>
      </c>
      <c r="H456" t="s">
        <v>416</v>
      </c>
      <c r="I456" t="s">
        <v>416</v>
      </c>
      <c r="K456" s="2">
        <v>0.940972222222153</v>
      </c>
      <c r="L456" s="3">
        <f t="shared" si="45"/>
        <v>325.9409722222222</v>
      </c>
      <c r="M456" t="s">
        <v>416</v>
      </c>
      <c r="N456" t="s">
        <v>416</v>
      </c>
    </row>
    <row r="457" spans="1:14" ht="12.75">
      <c r="A457" t="s">
        <v>379</v>
      </c>
      <c r="B457" s="1">
        <v>36850</v>
      </c>
      <c r="C457" s="2">
        <v>0.9472916666666666</v>
      </c>
      <c r="D457" t="s">
        <v>408</v>
      </c>
      <c r="E457">
        <v>0.68</v>
      </c>
      <c r="F457">
        <v>14.2962</v>
      </c>
      <c r="G457" t="s">
        <v>409</v>
      </c>
      <c r="H457">
        <v>1.671</v>
      </c>
      <c r="I457">
        <v>298.6782</v>
      </c>
      <c r="K457" s="2">
        <v>0.943055555555486</v>
      </c>
      <c r="L457" s="3">
        <f t="shared" si="45"/>
        <v>325.9430555555555</v>
      </c>
      <c r="M457">
        <f t="shared" si="41"/>
        <v>668.9673405691477</v>
      </c>
      <c r="N457">
        <f>(277-103)/(-62+(AVERAGE($Q$4,$P$367)))*I457+277-((277-103)/(-62+(AVERAGE($Q$4,$P$367)))*220)</f>
        <v>361.11711689800313</v>
      </c>
    </row>
    <row r="458" spans="1:14" ht="12.75">
      <c r="A458" t="s">
        <v>416</v>
      </c>
      <c r="B458" s="1">
        <v>36850</v>
      </c>
      <c r="C458">
        <f>AVERAGE(C457,C459)</f>
        <v>0.949380787037037</v>
      </c>
      <c r="D458" t="s">
        <v>408</v>
      </c>
      <c r="E458" t="s">
        <v>416</v>
      </c>
      <c r="F458" t="s">
        <v>416</v>
      </c>
      <c r="G458" t="s">
        <v>409</v>
      </c>
      <c r="H458" t="s">
        <v>416</v>
      </c>
      <c r="I458" t="s">
        <v>416</v>
      </c>
      <c r="K458" s="2">
        <v>0.945138888888819</v>
      </c>
      <c r="L458" s="3">
        <f t="shared" si="45"/>
        <v>325.94513888888883</v>
      </c>
      <c r="M458" t="s">
        <v>416</v>
      </c>
      <c r="N458" t="s">
        <v>416</v>
      </c>
    </row>
    <row r="459" spans="1:14" ht="12.75">
      <c r="A459" t="s">
        <v>380</v>
      </c>
      <c r="B459" s="1">
        <v>36850</v>
      </c>
      <c r="C459" s="2">
        <v>0.9514699074074073</v>
      </c>
      <c r="D459" t="s">
        <v>408</v>
      </c>
      <c r="E459">
        <v>0.68</v>
      </c>
      <c r="F459">
        <v>12.6188</v>
      </c>
      <c r="G459" t="s">
        <v>409</v>
      </c>
      <c r="H459">
        <v>1.675</v>
      </c>
      <c r="I459">
        <v>268.0571</v>
      </c>
      <c r="K459" s="2">
        <v>0.947222222222152</v>
      </c>
      <c r="L459" s="3">
        <f t="shared" si="45"/>
        <v>325.94722222222214</v>
      </c>
      <c r="M459">
        <f t="shared" si="41"/>
        <v>590.4761459110786</v>
      </c>
      <c r="N459">
        <f>(277-103)/(-62+(AVERAGE($Q$4,$P$367)))*I459+277-((277-103)/(-62+(AVERAGE($Q$4,$P$367)))*220)</f>
        <v>328.37922192524763</v>
      </c>
    </row>
    <row r="460" spans="1:14" ht="12.75">
      <c r="A460" t="s">
        <v>381</v>
      </c>
      <c r="B460" s="1">
        <v>36850</v>
      </c>
      <c r="C460" s="2">
        <v>0.9535532407407407</v>
      </c>
      <c r="D460" t="s">
        <v>408</v>
      </c>
      <c r="E460">
        <v>0.68</v>
      </c>
      <c r="F460">
        <v>13.0291</v>
      </c>
      <c r="G460" t="s">
        <v>409</v>
      </c>
      <c r="H460">
        <v>1.676</v>
      </c>
      <c r="I460">
        <v>307.5556</v>
      </c>
      <c r="K460" s="2">
        <v>0.949305555555485</v>
      </c>
      <c r="L460" s="3">
        <f t="shared" si="45"/>
        <v>325.9493055555555</v>
      </c>
      <c r="M460">
        <f t="shared" si="41"/>
        <v>609.6754645996476</v>
      </c>
      <c r="N460">
        <f>(277-103)/(-62+(AVERAGE($Q$4,$P$367)))*I460+277-((277-103)/(-62+(AVERAGE($Q$4,$P$367)))*220)</f>
        <v>370.60819947933226</v>
      </c>
    </row>
    <row r="461" spans="1:14" ht="12.75">
      <c r="A461" t="s">
        <v>382</v>
      </c>
      <c r="B461" s="1">
        <v>36850</v>
      </c>
      <c r="C461" s="2">
        <v>0.9556365740740741</v>
      </c>
      <c r="D461" t="s">
        <v>408</v>
      </c>
      <c r="E461">
        <v>0.68</v>
      </c>
      <c r="F461">
        <v>13.2759</v>
      </c>
      <c r="G461" t="s">
        <v>409</v>
      </c>
      <c r="H461">
        <v>1.675</v>
      </c>
      <c r="I461">
        <v>263.6278</v>
      </c>
      <c r="K461" s="2">
        <v>0.951388888888818</v>
      </c>
      <c r="L461" s="3">
        <f t="shared" si="45"/>
        <v>325.9513888888888</v>
      </c>
      <c r="M461">
        <f t="shared" si="41"/>
        <v>621.224067700644</v>
      </c>
      <c r="N461">
        <f>(277-103)/(-62+(AVERAGE($Q$4,$P$367)))*I461+277-((277-103)/(-62+(AVERAGE($Q$4,$P$367)))*220)</f>
        <v>323.64373044379124</v>
      </c>
    </row>
    <row r="462" spans="1:14" ht="12.75">
      <c r="A462" t="s">
        <v>383</v>
      </c>
      <c r="B462" s="1">
        <v>36850</v>
      </c>
      <c r="C462" s="2">
        <v>0.9577199074074074</v>
      </c>
      <c r="D462" t="s">
        <v>408</v>
      </c>
      <c r="E462">
        <v>0.68</v>
      </c>
      <c r="F462">
        <v>12.6522</v>
      </c>
      <c r="G462" t="s">
        <v>409</v>
      </c>
      <c r="H462">
        <v>1.676</v>
      </c>
      <c r="I462">
        <v>301.2609</v>
      </c>
      <c r="K462" s="2">
        <v>0.953472222222151</v>
      </c>
      <c r="L462" s="3">
        <f t="shared" si="45"/>
        <v>325.95347222222216</v>
      </c>
      <c r="M462">
        <f t="shared" si="41"/>
        <v>592.0390443858488</v>
      </c>
      <c r="N462">
        <f>(277-103)/(-62+(AVERAGE($Q$4,$P$367)))*I462+277-((277-103)/(-62+(AVERAGE($Q$4,$P$367)))*220)</f>
        <v>363.8783554343762</v>
      </c>
    </row>
    <row r="463" spans="1:14" ht="12.75">
      <c r="A463" t="s">
        <v>384</v>
      </c>
      <c r="B463" s="1">
        <v>36850</v>
      </c>
      <c r="C463" s="2">
        <v>0.9598032407407407</v>
      </c>
      <c r="D463" t="s">
        <v>408</v>
      </c>
      <c r="E463">
        <v>0.68</v>
      </c>
      <c r="F463">
        <v>12.7108</v>
      </c>
      <c r="G463" t="s">
        <v>409</v>
      </c>
      <c r="H463">
        <v>1.676</v>
      </c>
      <c r="I463">
        <v>263.0046</v>
      </c>
      <c r="K463" s="2">
        <v>0.955555555555484</v>
      </c>
      <c r="L463" s="3">
        <f t="shared" si="45"/>
        <v>325.95555555555546</v>
      </c>
      <c r="M463">
        <f t="shared" si="41"/>
        <v>594.7811357218228</v>
      </c>
      <c r="N463">
        <f>(277-103)/(-62+(AVERAGE($Q$4,$P$367)))*I463+277-((277-103)/(-62+(AVERAGE($Q$4,$P$367)))*220)</f>
        <v>322.9774494758632</v>
      </c>
    </row>
    <row r="464" spans="1:14" ht="12.75">
      <c r="A464" t="s">
        <v>416</v>
      </c>
      <c r="B464" s="1">
        <v>36850</v>
      </c>
      <c r="C464">
        <f>AVERAGE(C463,C465)</f>
        <v>0.9618865740740741</v>
      </c>
      <c r="D464" t="s">
        <v>408</v>
      </c>
      <c r="E464" t="s">
        <v>416</v>
      </c>
      <c r="F464" t="s">
        <v>416</v>
      </c>
      <c r="G464" t="s">
        <v>409</v>
      </c>
      <c r="H464" t="s">
        <v>416</v>
      </c>
      <c r="I464" t="s">
        <v>416</v>
      </c>
      <c r="K464" s="2">
        <v>0.957638888888816</v>
      </c>
      <c r="L464" s="3">
        <f t="shared" si="45"/>
        <v>325.9576388888888</v>
      </c>
      <c r="M464" t="s">
        <v>416</v>
      </c>
      <c r="N464" t="s">
        <v>416</v>
      </c>
    </row>
    <row r="465" spans="1:14" ht="12.75">
      <c r="A465" t="s">
        <v>385</v>
      </c>
      <c r="B465" s="1">
        <v>36850</v>
      </c>
      <c r="C465" s="2">
        <v>0.9639699074074074</v>
      </c>
      <c r="D465" t="s">
        <v>408</v>
      </c>
      <c r="E465">
        <v>0.681</v>
      </c>
      <c r="F465">
        <v>12.1744</v>
      </c>
      <c r="G465" t="s">
        <v>409</v>
      </c>
      <c r="H465">
        <v>1.678</v>
      </c>
      <c r="I465">
        <v>258.1051</v>
      </c>
      <c r="K465" s="2">
        <v>0.959722222222149</v>
      </c>
      <c r="L465" s="3">
        <f t="shared" si="45"/>
        <v>325.9597222222221</v>
      </c>
      <c r="M465">
        <f t="shared" si="41"/>
        <v>569.6811733904835</v>
      </c>
      <c r="N465">
        <f>(277-103)/(-62+(AVERAGE($Q$4,$P$367)))*I465+277-((277-103)/(-62+(AVERAGE($Q$4,$P$367)))*220)</f>
        <v>317.7392537082711</v>
      </c>
    </row>
    <row r="466" spans="1:14" ht="12.75">
      <c r="A466" t="s">
        <v>386</v>
      </c>
      <c r="B466" s="1">
        <v>36850</v>
      </c>
      <c r="C466" s="2">
        <v>0.9660532407407407</v>
      </c>
      <c r="D466" t="s">
        <v>408</v>
      </c>
      <c r="E466">
        <v>0.68</v>
      </c>
      <c r="F466">
        <v>11.8989</v>
      </c>
      <c r="G466" t="s">
        <v>409</v>
      </c>
      <c r="H466">
        <v>1.673</v>
      </c>
      <c r="I466">
        <v>287.8709</v>
      </c>
      <c r="K466" s="2">
        <v>0.961805555555482</v>
      </c>
      <c r="L466" s="3">
        <f t="shared" si="45"/>
        <v>325.9618055555555</v>
      </c>
      <c r="M466">
        <f t="shared" si="41"/>
        <v>556.789600642005</v>
      </c>
      <c r="N466">
        <f>(277-103)/(-62+(AVERAGE($Q$4,$P$367)))*I466+277-((277-103)/(-62+(AVERAGE($Q$4,$P$367)))*220)</f>
        <v>349.5627229559482</v>
      </c>
    </row>
    <row r="467" spans="1:14" ht="12.75">
      <c r="A467" t="s">
        <v>387</v>
      </c>
      <c r="B467" s="1">
        <v>36850</v>
      </c>
      <c r="C467" s="2">
        <v>0.9681481481481482</v>
      </c>
      <c r="D467" t="s">
        <v>408</v>
      </c>
      <c r="E467">
        <v>0.681</v>
      </c>
      <c r="F467">
        <v>13.2339</v>
      </c>
      <c r="G467" t="s">
        <v>409</v>
      </c>
      <c r="H467">
        <v>1.673</v>
      </c>
      <c r="I467">
        <v>260.7172</v>
      </c>
      <c r="K467" s="2">
        <v>0.963888888888815</v>
      </c>
      <c r="L467" s="3">
        <f t="shared" si="45"/>
        <v>325.9638888888888</v>
      </c>
      <c r="M467">
        <f t="shared" si="41"/>
        <v>619.2587462653042</v>
      </c>
      <c r="N467">
        <f>(277-103)/(-62+(AVERAGE($Q$4,$P$367)))*I467+277-((277-103)/(-62+(AVERAGE($Q$4,$P$367)))*220)</f>
        <v>320.5319246266357</v>
      </c>
    </row>
    <row r="468" spans="1:14" ht="12.75">
      <c r="A468" t="s">
        <v>388</v>
      </c>
      <c r="B468" s="1">
        <v>36850</v>
      </c>
      <c r="C468" s="2">
        <v>0.9702314814814814</v>
      </c>
      <c r="D468" t="s">
        <v>408</v>
      </c>
      <c r="E468">
        <v>0.68</v>
      </c>
      <c r="F468">
        <v>12.762</v>
      </c>
      <c r="G468" t="s">
        <v>409</v>
      </c>
      <c r="H468">
        <v>1.671</v>
      </c>
      <c r="I468">
        <v>309.301</v>
      </c>
      <c r="K468" s="2">
        <v>0.965972222222148</v>
      </c>
      <c r="L468" s="3">
        <f t="shared" si="45"/>
        <v>325.96597222222215</v>
      </c>
      <c r="M468">
        <f t="shared" si="41"/>
        <v>597.176956138237</v>
      </c>
      <c r="N468">
        <f>(277-103)/(-62+(AVERAGE($Q$4,$P$367)))*I468+277-((277-103)/(-62+(AVERAGE($Q$4,$P$367)))*220)</f>
        <v>372.4742566061319</v>
      </c>
    </row>
    <row r="469" spans="1:14" ht="12.75">
      <c r="A469" t="s">
        <v>389</v>
      </c>
      <c r="B469" s="1">
        <v>36850</v>
      </c>
      <c r="C469" s="2">
        <v>0.9723148148148147</v>
      </c>
      <c r="D469" t="s">
        <v>408</v>
      </c>
      <c r="E469">
        <v>0.68</v>
      </c>
      <c r="F469">
        <v>12.7748</v>
      </c>
      <c r="G469" t="s">
        <v>409</v>
      </c>
      <c r="H469">
        <v>1.675</v>
      </c>
      <c r="I469">
        <v>261.7246</v>
      </c>
      <c r="K469" s="2">
        <v>0.968055555555481</v>
      </c>
      <c r="L469" s="3">
        <f t="shared" si="45"/>
        <v>325.9680555555555</v>
      </c>
      <c r="M469">
        <f t="shared" si="41"/>
        <v>597.7759112423405</v>
      </c>
      <c r="N469">
        <f>(277-103)/(-62+(AVERAGE($Q$4,$P$367)))*I469+277-((277-103)/(-62+(AVERAGE($Q$4,$P$367)))*220)</f>
        <v>321.60896481773125</v>
      </c>
    </row>
    <row r="470" spans="1:14" ht="12.75">
      <c r="A470" t="s">
        <v>416</v>
      </c>
      <c r="B470" s="1">
        <v>36850</v>
      </c>
      <c r="C470">
        <f>AVERAGE(C469,C472)</f>
        <v>0.9754456018518518</v>
      </c>
      <c r="D470" t="s">
        <v>408</v>
      </c>
      <c r="E470" t="s">
        <v>416</v>
      </c>
      <c r="F470" t="s">
        <v>416</v>
      </c>
      <c r="G470" t="s">
        <v>409</v>
      </c>
      <c r="H470" t="s">
        <v>416</v>
      </c>
      <c r="I470" t="s">
        <v>416</v>
      </c>
      <c r="K470" s="2">
        <v>0.970138888888814</v>
      </c>
      <c r="L470" s="3">
        <f t="shared" si="45"/>
        <v>325.9701388888888</v>
      </c>
      <c r="M470" t="s">
        <v>416</v>
      </c>
      <c r="N470" t="s">
        <v>416</v>
      </c>
    </row>
    <row r="471" spans="1:14" ht="12.75">
      <c r="A471" t="s">
        <v>416</v>
      </c>
      <c r="B471" s="1">
        <v>36850</v>
      </c>
      <c r="C471">
        <f>AVERAGE(C470,C472)</f>
        <v>0.9770109953703703</v>
      </c>
      <c r="D471" t="s">
        <v>408</v>
      </c>
      <c r="E471" t="s">
        <v>416</v>
      </c>
      <c r="F471" t="s">
        <v>416</v>
      </c>
      <c r="G471" t="s">
        <v>409</v>
      </c>
      <c r="H471" t="s">
        <v>416</v>
      </c>
      <c r="I471" t="s">
        <v>416</v>
      </c>
      <c r="K471" s="2">
        <v>0.972222222222147</v>
      </c>
      <c r="L471" s="3">
        <f t="shared" si="45"/>
        <v>325.9722222222222</v>
      </c>
      <c r="M471" t="s">
        <v>416</v>
      </c>
      <c r="N471" t="s">
        <v>416</v>
      </c>
    </row>
    <row r="472" spans="1:14" ht="12.75">
      <c r="A472" t="s">
        <v>390</v>
      </c>
      <c r="B472" s="1">
        <v>36850</v>
      </c>
      <c r="C472" s="2">
        <v>0.9785763888888889</v>
      </c>
      <c r="D472" t="s">
        <v>408</v>
      </c>
      <c r="E472">
        <v>0.68</v>
      </c>
      <c r="F472">
        <v>12.4543</v>
      </c>
      <c r="G472" t="s">
        <v>409</v>
      </c>
      <c r="H472">
        <v>1.676</v>
      </c>
      <c r="I472">
        <v>283.424</v>
      </c>
      <c r="K472" s="2">
        <v>0.97430555555548</v>
      </c>
      <c r="L472" s="3">
        <f t="shared" si="45"/>
        <v>325.9743055555555</v>
      </c>
      <c r="M472">
        <f t="shared" si="41"/>
        <v>582.7786369559977</v>
      </c>
      <c r="N472">
        <f>(277-103)/(-62+(AVERAGE($Q$4,$P$367)))*I472+277-((277-103)/(-62+(AVERAGE($Q$4,$P$367)))*220)</f>
        <v>344.8084148104424</v>
      </c>
    </row>
    <row r="473" spans="1:14" ht="12.75">
      <c r="A473" t="s">
        <v>416</v>
      </c>
      <c r="B473" s="1">
        <v>36850</v>
      </c>
      <c r="C473">
        <f>AVERAGE(C472,C474)</f>
        <v>0.9806597222222222</v>
      </c>
      <c r="D473" t="s">
        <v>408</v>
      </c>
      <c r="E473" t="s">
        <v>416</v>
      </c>
      <c r="F473" t="s">
        <v>416</v>
      </c>
      <c r="G473" t="s">
        <v>409</v>
      </c>
      <c r="H473" t="s">
        <v>416</v>
      </c>
      <c r="I473" t="s">
        <v>416</v>
      </c>
      <c r="K473" s="2">
        <v>0.976388888888813</v>
      </c>
      <c r="L473" s="3">
        <f t="shared" si="45"/>
        <v>325.97638888888883</v>
      </c>
      <c r="M473" t="s">
        <v>416</v>
      </c>
      <c r="N473" t="s">
        <v>416</v>
      </c>
    </row>
    <row r="474" spans="1:14" ht="12.75">
      <c r="A474" t="s">
        <v>391</v>
      </c>
      <c r="B474" s="1">
        <v>36850</v>
      </c>
      <c r="C474" s="2">
        <v>0.9827430555555555</v>
      </c>
      <c r="D474" t="s">
        <v>408</v>
      </c>
      <c r="E474">
        <v>0.68</v>
      </c>
      <c r="F474">
        <v>13.1359</v>
      </c>
      <c r="G474" t="s">
        <v>409</v>
      </c>
      <c r="H474">
        <v>1.676</v>
      </c>
      <c r="I474">
        <v>249.3979</v>
      </c>
      <c r="K474" s="2">
        <v>0.978472222222146</v>
      </c>
      <c r="L474" s="3">
        <f t="shared" si="45"/>
        <v>325.97847222222214</v>
      </c>
      <c r="M474">
        <f t="shared" si="41"/>
        <v>614.6729962495116</v>
      </c>
      <c r="N474">
        <f>(277-103)/(-62+(AVERAGE($Q$4,$P$367)))*I474+277-((277-103)/(-62+(AVERAGE($Q$4,$P$367)))*220)</f>
        <v>308.4301368213279</v>
      </c>
    </row>
    <row r="475" spans="1:14" ht="12.75">
      <c r="A475" t="s">
        <v>392</v>
      </c>
      <c r="B475" s="1">
        <v>36850</v>
      </c>
      <c r="C475" s="2">
        <v>0.984826388888889</v>
      </c>
      <c r="D475" t="s">
        <v>408</v>
      </c>
      <c r="E475">
        <v>0.68</v>
      </c>
      <c r="F475">
        <v>12.0912</v>
      </c>
      <c r="G475" t="s">
        <v>409</v>
      </c>
      <c r="H475">
        <v>1.673</v>
      </c>
      <c r="I475">
        <v>218.1973</v>
      </c>
      <c r="K475" s="2">
        <v>0.980555555555479</v>
      </c>
      <c r="L475" s="3">
        <f t="shared" si="45"/>
        <v>325.9805555555555</v>
      </c>
      <c r="M475">
        <f t="shared" si="41"/>
        <v>565.7879652138106</v>
      </c>
      <c r="N475">
        <f>(277-103)/(-62+(AVERAGE($Q$4,$P$367)))*I475+277-((277-103)/(-62+(AVERAGE($Q$4,$P$367)))*220)</f>
        <v>275.07268180217613</v>
      </c>
    </row>
    <row r="476" spans="1:14" ht="12.75">
      <c r="A476" t="s">
        <v>416</v>
      </c>
      <c r="B476" s="1">
        <v>36850</v>
      </c>
      <c r="C476">
        <f>AVERAGE(C475,C477)</f>
        <v>0.9869097222222223</v>
      </c>
      <c r="D476" t="s">
        <v>408</v>
      </c>
      <c r="E476" t="s">
        <v>416</v>
      </c>
      <c r="F476" t="s">
        <v>416</v>
      </c>
      <c r="G476" t="s">
        <v>409</v>
      </c>
      <c r="H476" t="s">
        <v>416</v>
      </c>
      <c r="I476" t="s">
        <v>416</v>
      </c>
      <c r="K476" s="2">
        <v>0.982638888888812</v>
      </c>
      <c r="L476" s="3">
        <f t="shared" si="45"/>
        <v>325.9826388888888</v>
      </c>
      <c r="M476" t="s">
        <v>416</v>
      </c>
      <c r="N476" t="s">
        <v>416</v>
      </c>
    </row>
    <row r="477" spans="1:14" ht="12.75">
      <c r="A477" t="s">
        <v>393</v>
      </c>
      <c r="B477" s="1">
        <v>36850</v>
      </c>
      <c r="C477" s="2">
        <v>0.9889930555555555</v>
      </c>
      <c r="D477" t="s">
        <v>408</v>
      </c>
      <c r="E477">
        <v>0.681</v>
      </c>
      <c r="F477">
        <v>13.2137</v>
      </c>
      <c r="G477" t="s">
        <v>409</v>
      </c>
      <c r="H477">
        <v>1.673</v>
      </c>
      <c r="I477">
        <v>233.5574</v>
      </c>
      <c r="K477" s="2">
        <v>0.984722222222145</v>
      </c>
      <c r="L477" s="3">
        <f t="shared" si="45"/>
        <v>325.98472222222216</v>
      </c>
      <c r="M477">
        <f t="shared" si="41"/>
        <v>618.3135202416408</v>
      </c>
      <c r="N477">
        <f>(277-103)/(-62+(AVERAGE($Q$4,$P$367)))*I477+277-((277-103)/(-62+(AVERAGE($Q$4,$P$367)))*220)</f>
        <v>291.49460461262436</v>
      </c>
    </row>
    <row r="478" spans="1:14" ht="12.75">
      <c r="A478" t="s">
        <v>394</v>
      </c>
      <c r="B478" s="1">
        <v>36850</v>
      </c>
      <c r="C478" s="2">
        <v>0.9910763888888888</v>
      </c>
      <c r="D478" t="s">
        <v>408</v>
      </c>
      <c r="E478">
        <v>0.681</v>
      </c>
      <c r="F478">
        <v>12.5579</v>
      </c>
      <c r="G478" t="s">
        <v>409</v>
      </c>
      <c r="H478">
        <v>1.673</v>
      </c>
      <c r="I478">
        <v>210.008</v>
      </c>
      <c r="K478" s="2">
        <v>0.986805555555478</v>
      </c>
      <c r="L478" s="3">
        <f t="shared" si="45"/>
        <v>325.98680555555546</v>
      </c>
      <c r="M478">
        <f t="shared" si="41"/>
        <v>587.6264298298358</v>
      </c>
      <c r="N478">
        <f>(277-103)/(-62+(AVERAGE($Q$4,$P$367)))*I478+277-((277-103)/(-62+(AVERAGE($Q$4,$P$367)))*220)</f>
        <v>266.3172666374568</v>
      </c>
    </row>
    <row r="479" spans="1:14" ht="12.75">
      <c r="A479" t="s">
        <v>416</v>
      </c>
      <c r="B479" s="1">
        <v>36850</v>
      </c>
      <c r="C479">
        <f>AVERAGE(C478,C480)</f>
        <v>0.9931944444444445</v>
      </c>
      <c r="D479" t="s">
        <v>408</v>
      </c>
      <c r="E479" t="s">
        <v>416</v>
      </c>
      <c r="F479" t="s">
        <v>416</v>
      </c>
      <c r="G479" t="s">
        <v>409</v>
      </c>
      <c r="H479" t="s">
        <v>416</v>
      </c>
      <c r="I479" t="s">
        <v>416</v>
      </c>
      <c r="K479" s="2">
        <v>0.988888888888811</v>
      </c>
      <c r="L479" s="3">
        <f t="shared" si="45"/>
        <v>325.9888888888888</v>
      </c>
      <c r="M479" t="s">
        <v>416</v>
      </c>
      <c r="N479" t="s">
        <v>416</v>
      </c>
    </row>
    <row r="480" spans="1:14" ht="12.75">
      <c r="A480" t="s">
        <v>395</v>
      </c>
      <c r="B480" s="1">
        <v>36850</v>
      </c>
      <c r="C480" s="2">
        <v>0.9953125</v>
      </c>
      <c r="D480" t="s">
        <v>408</v>
      </c>
      <c r="E480">
        <v>0.68</v>
      </c>
      <c r="F480">
        <v>12.6611</v>
      </c>
      <c r="G480" t="s">
        <v>409</v>
      </c>
      <c r="H480">
        <v>1.675</v>
      </c>
      <c r="I480">
        <v>221.7734</v>
      </c>
      <c r="K480" s="2">
        <v>0.990972222222144</v>
      </c>
      <c r="L480" s="3">
        <f t="shared" si="45"/>
        <v>325.9909722222221</v>
      </c>
      <c r="M480">
        <f t="shared" si="41"/>
        <v>592.4555053566706</v>
      </c>
      <c r="N480">
        <f>(277-103)/(-62+(AVERAGE($Q$4,$P$367)))*I480+277-((277-103)/(-62+(AVERAGE($Q$4,$P$367)))*220)</f>
        <v>278.89599272869634</v>
      </c>
    </row>
    <row r="481" spans="1:14" ht="12.75">
      <c r="A481" t="s">
        <v>396</v>
      </c>
      <c r="B481" s="1">
        <v>36850</v>
      </c>
      <c r="C481" s="2">
        <v>0.997337962962963</v>
      </c>
      <c r="D481" t="s">
        <v>408</v>
      </c>
      <c r="E481">
        <v>0.68</v>
      </c>
      <c r="F481">
        <v>12.3661</v>
      </c>
      <c r="G481" t="s">
        <v>409</v>
      </c>
      <c r="H481">
        <v>1.675</v>
      </c>
      <c r="I481">
        <v>225.7835</v>
      </c>
      <c r="K481" s="2">
        <v>0.993055555555477</v>
      </c>
      <c r="L481" s="3">
        <f t="shared" si="45"/>
        <v>325.9930555555555</v>
      </c>
      <c r="M481">
        <f t="shared" si="41"/>
        <v>578.6514619417843</v>
      </c>
      <c r="N481">
        <f>(277-103)/(-62+(AVERAGE($Q$4,$P$367)))*I481+277-((277-103)/(-62+(AVERAGE($Q$4,$P$367)))*220)</f>
        <v>283.1833054846146</v>
      </c>
    </row>
    <row r="482" spans="1:14" ht="12.75">
      <c r="A482" t="s">
        <v>397</v>
      </c>
      <c r="B482" s="1">
        <v>36850</v>
      </c>
      <c r="C482" s="2">
        <v>0.9994212962962963</v>
      </c>
      <c r="D482" t="s">
        <v>408</v>
      </c>
      <c r="E482">
        <v>0.68</v>
      </c>
      <c r="F482">
        <v>11.6041</v>
      </c>
      <c r="G482" t="s">
        <v>409</v>
      </c>
      <c r="H482">
        <v>1.675</v>
      </c>
      <c r="I482">
        <v>220.4208</v>
      </c>
      <c r="K482" s="2">
        <v>0.99513888888881</v>
      </c>
      <c r="L482" s="3">
        <f t="shared" si="45"/>
        <v>325.9951388888888</v>
      </c>
      <c r="M482">
        <f t="shared" si="41"/>
        <v>542.9949159006202</v>
      </c>
      <c r="N482">
        <f>(277-103)/(-62+(AVERAGE($Q$4,$P$367)))*I482+277-((277-103)/(-62+(AVERAGE($Q$4,$P$367)))*220)</f>
        <v>277.44988933136085</v>
      </c>
    </row>
    <row r="483" spans="1:14" ht="12.75">
      <c r="A483" t="s">
        <v>398</v>
      </c>
      <c r="B483" s="1">
        <v>36850</v>
      </c>
      <c r="C483" s="2">
        <v>0.0015046296296296294</v>
      </c>
      <c r="D483" t="s">
        <v>408</v>
      </c>
      <c r="E483">
        <v>0.68</v>
      </c>
      <c r="F483">
        <v>12.8279</v>
      </c>
      <c r="G483" t="s">
        <v>409</v>
      </c>
      <c r="H483">
        <v>1.676</v>
      </c>
      <c r="I483">
        <v>221.0235</v>
      </c>
      <c r="K483" s="2">
        <v>0.997222222222143</v>
      </c>
      <c r="L483" s="3">
        <f t="shared" si="45"/>
        <v>325.99722222222215</v>
      </c>
      <c r="M483">
        <f t="shared" si="41"/>
        <v>600.26063905702</v>
      </c>
      <c r="N483">
        <f>(277-103)/(-62+(AVERAGE($Q$4,$P$367)))*I483+277-((277-103)/(-62+(AVERAGE($Q$4,$P$367)))*220)</f>
        <v>278.0942531621861</v>
      </c>
    </row>
    <row r="484" spans="1:14" ht="12.75">
      <c r="A484" t="s">
        <v>416</v>
      </c>
      <c r="B484" s="1">
        <v>36850</v>
      </c>
      <c r="C484">
        <f>AVERAGE(C483,C485)</f>
        <v>0.0015046296296296294</v>
      </c>
      <c r="D484" t="s">
        <v>408</v>
      </c>
      <c r="E484" t="s">
        <v>416</v>
      </c>
      <c r="F484" t="s">
        <v>416</v>
      </c>
      <c r="G484" t="s">
        <v>409</v>
      </c>
      <c r="H484" t="s">
        <v>416</v>
      </c>
      <c r="I484" t="s">
        <v>416</v>
      </c>
      <c r="K484" s="2">
        <v>0.999305555555476</v>
      </c>
      <c r="L484" s="3">
        <f t="shared" si="45"/>
        <v>325.99930555555545</v>
      </c>
      <c r="M484" t="s">
        <v>416</v>
      </c>
      <c r="N484" t="s">
        <v>416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