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<sst xmlns="http://schemas.openxmlformats.org/spreadsheetml/2006/main" count="1935" uniqueCount="424">
  <si>
    <t>c:\data\co\001012\fld1802</t>
  </si>
  <si>
    <t>c:\data\co\001012\fld1803</t>
  </si>
  <si>
    <t>c:\data\co\001012\fld1804</t>
  </si>
  <si>
    <t>c:\data\co\001012\fld1805</t>
  </si>
  <si>
    <t>c:\data\co\001012\fld1806</t>
  </si>
  <si>
    <t>c:\data\co\001012\fld1807</t>
  </si>
  <si>
    <t>c:\data\co\001012\fld1808</t>
  </si>
  <si>
    <t>c:\data\co\001012\fld1809</t>
  </si>
  <si>
    <t>c:\data\co\001012\fld1810</t>
  </si>
  <si>
    <t>c:\data\co\001012\fld1811</t>
  </si>
  <si>
    <t>c:\data\co\001012\fld1812</t>
  </si>
  <si>
    <t>c:\data\co\001012\fld1813</t>
  </si>
  <si>
    <t>c:\data\co\001012\fld1814</t>
  </si>
  <si>
    <t>c:\data\co\001012\fld1815</t>
  </si>
  <si>
    <t>c:\data\co\001012\fld1816</t>
  </si>
  <si>
    <t>c:\data\co\001012\fld1817</t>
  </si>
  <si>
    <t>c:\data\co\001012\fld1818</t>
  </si>
  <si>
    <t>c:\data\co\001012\fld1819</t>
  </si>
  <si>
    <t>c:\data\co\001012\fld1820</t>
  </si>
  <si>
    <t>c:\data\co\001012\fld1821</t>
  </si>
  <si>
    <t>c:\data\co\001012\fld1822</t>
  </si>
  <si>
    <t>c:\data\co\001012\fld1823</t>
  </si>
  <si>
    <t>c:\data\co\001012\fld1824</t>
  </si>
  <si>
    <t>c:\data\co\001012\fld1825</t>
  </si>
  <si>
    <t>c:\data\co\001012\fld1826</t>
  </si>
  <si>
    <t>c:\data\co\001012\fld1827</t>
  </si>
  <si>
    <t>c:\data\co\001012\fld1828</t>
  </si>
  <si>
    <t>c:\data\co\001012\fld1829</t>
  </si>
  <si>
    <t>c:\data\co\001012\fld1830</t>
  </si>
  <si>
    <t>c:\data\co\001012\fld1831</t>
  </si>
  <si>
    <t>c:\data\co\001012\fld1832</t>
  </si>
  <si>
    <t>c:\data\co\001012\fld1833</t>
  </si>
  <si>
    <t>c:\data\co\001012\fld1834</t>
  </si>
  <si>
    <t>missed out</t>
  </si>
  <si>
    <t>c:\data\co\001012\fld1835</t>
  </si>
  <si>
    <t>c:\data\co\001012\fld1836</t>
  </si>
  <si>
    <t>c:\data\co\001012\fld1837</t>
  </si>
  <si>
    <t>c:\data\co\001012\fld1838</t>
  </si>
  <si>
    <t>c:\data\co\001012\fld1839</t>
  </si>
  <si>
    <t>c:\data\co\001012\fld1840</t>
  </si>
  <si>
    <t>c:\data\co\001012\fld1841</t>
  </si>
  <si>
    <t>c:\data\co\001012\fld1842</t>
  </si>
  <si>
    <t>c:\data\co\001012\fld1843</t>
  </si>
  <si>
    <t>c:\data\co\001012\fld1844</t>
  </si>
  <si>
    <t>c:\data\co\001012\fld1845</t>
  </si>
  <si>
    <t>c:\data\co\001012\fld1846</t>
  </si>
  <si>
    <t>c:\data\co\001012\fld1847</t>
  </si>
  <si>
    <t>c:\data\co\001012\fld1848</t>
  </si>
  <si>
    <t>c:\data\co\001012\fld1849</t>
  </si>
  <si>
    <t>c:\data\co\001012\fld1850</t>
  </si>
  <si>
    <t>c:\data\co\001012\fld1851</t>
  </si>
  <si>
    <t>c:\data\co\001012\fld1852</t>
  </si>
  <si>
    <t>c:\data\co\001012\fld1853</t>
  </si>
  <si>
    <t>c:\data\co\001012\fld1854</t>
  </si>
  <si>
    <t>c:\data\co\001012\fld1855</t>
  </si>
  <si>
    <t>c:\data\co\001012\fld1856</t>
  </si>
  <si>
    <t>c:\data\co\001012\fld1857</t>
  </si>
  <si>
    <t>c:\data\co\001012\fld1858</t>
  </si>
  <si>
    <t>c:\data\co\001012\fld1859</t>
  </si>
  <si>
    <t>c:\data\co\001012\fld1860</t>
  </si>
  <si>
    <t>c:\data\co\001012\fld1861</t>
  </si>
  <si>
    <t>c:\data\co\001012\fld1862</t>
  </si>
  <si>
    <t>c:\data\co\001012\fld1863</t>
  </si>
  <si>
    <t>c:\data\co\001012\fld1864</t>
  </si>
  <si>
    <t>c:\data\co\001012\fld1865</t>
  </si>
  <si>
    <t>c:\data\co\001012\fld1866</t>
  </si>
  <si>
    <t>c:\data\co\001012\fld1867</t>
  </si>
  <si>
    <t>c:\data\co\001012\fld1868</t>
  </si>
  <si>
    <t>c:\data\co\001012\fld1869</t>
  </si>
  <si>
    <t>c:\data\co\001012\fld1870</t>
  </si>
  <si>
    <t>c:\data\co\001012\fld1871</t>
  </si>
  <si>
    <t>c:\data\co\001012\fld1872</t>
  </si>
  <si>
    <t>c:\data\co\001012\fld1873</t>
  </si>
  <si>
    <t>c:\data\co\001012\fld1874</t>
  </si>
  <si>
    <t>c:\data\co\001012\fld1875</t>
  </si>
  <si>
    <t>c:\data\co\001012\fld1876</t>
  </si>
  <si>
    <t>c:\data\co\001012\fld1877</t>
  </si>
  <si>
    <t>c:\data\co\001012\fld1878</t>
  </si>
  <si>
    <t>c:\data\co\001012\fld1879</t>
  </si>
  <si>
    <t>c:\data\co\001012\fld1880</t>
  </si>
  <si>
    <t>c:\data\co\001012\fld1881</t>
  </si>
  <si>
    <t>c:\data\co\001012\fld1882</t>
  </si>
  <si>
    <t>c:\data\co\001012\fld1883</t>
  </si>
  <si>
    <t>c:\data\co\001012\fld1884</t>
  </si>
  <si>
    <t>c:\data\co\001012\fld1885</t>
  </si>
  <si>
    <t>c:\data\co\001012\fld1886</t>
  </si>
  <si>
    <t>c:\data\co\001012\fld1887</t>
  </si>
  <si>
    <t>c:\data\co\001012\fld1888</t>
  </si>
  <si>
    <t>c:\data\co\001012\fld1889</t>
  </si>
  <si>
    <t>c:\data\co\001012\fld1890</t>
  </si>
  <si>
    <t>c:\data\co\001012\fld1891</t>
  </si>
  <si>
    <t>c:\data\co\001012\fld1892</t>
  </si>
  <si>
    <t>c:\data\co\001012\fld1893</t>
  </si>
  <si>
    <t>c:\data\co\001012\fld1894</t>
  </si>
  <si>
    <t>c:\data\co\001012\fld1895</t>
  </si>
  <si>
    <t>c:\data\co\001012\fld1896</t>
  </si>
  <si>
    <t>c:\data\co\001012\fld1897</t>
  </si>
  <si>
    <t>c:\data\co\001012\fld1898</t>
  </si>
  <si>
    <t>c:\data\co\001012\fld1899</t>
  </si>
  <si>
    <t>c:\data\co\001012\fld1900</t>
  </si>
  <si>
    <t>c:\data\co\001012\fld1901</t>
  </si>
  <si>
    <t>c:\data\co\001012\fld1902</t>
  </si>
  <si>
    <t>c:\data\co\001012\fld1903</t>
  </si>
  <si>
    <t>c:\data\co\001012\fld1904</t>
  </si>
  <si>
    <t>c:\data\co\001012\fld1905</t>
  </si>
  <si>
    <t>c:\data\co\001012\fld1906</t>
  </si>
  <si>
    <t>c:\data\co\001012\fld1907</t>
  </si>
  <si>
    <t>c:\data\co\001012\fld1908</t>
  </si>
  <si>
    <t>c:\data\co\001012\fld1909</t>
  </si>
  <si>
    <t>c:\data\co\001012\fld1910</t>
  </si>
  <si>
    <t>c:\data\co\001012\fld1911</t>
  </si>
  <si>
    <t>c:\data\co\001012\fld1912</t>
  </si>
  <si>
    <t>c:\data\co\001012\fld1913</t>
  </si>
  <si>
    <t>c:\data\co\001012\fld1914</t>
  </si>
  <si>
    <t>c:\data\co\001012\fld1915</t>
  </si>
  <si>
    <t>c:\data\co\001012\fld1916</t>
  </si>
  <si>
    <t>c:\data\co\001012\fld1917</t>
  </si>
  <si>
    <t>c:\data\co\001012\fld1918</t>
  </si>
  <si>
    <t>c:\data\co\001012\fld1919</t>
  </si>
  <si>
    <t>c:\data\co\001012\fld1920</t>
  </si>
  <si>
    <t>c:\data\co\001012\fld1921</t>
  </si>
  <si>
    <t>c:\data\co\001012\fld1922</t>
  </si>
  <si>
    <t>c:\data\co\001012\fld1923</t>
  </si>
  <si>
    <t>c:\data\co\001012\fld1924</t>
  </si>
  <si>
    <t>c:\data\co\001012\fld1925</t>
  </si>
  <si>
    <t>c:\data\co\001012\fld1926</t>
  </si>
  <si>
    <t>c:\data\co\001012\fld1927</t>
  </si>
  <si>
    <t>c:\data\co\001012\fld1928</t>
  </si>
  <si>
    <t>c:\data\co\001012\fld1929</t>
  </si>
  <si>
    <t>c:\data\co\001012\fld1930</t>
  </si>
  <si>
    <t>c:\data\co\001012\fld1931</t>
  </si>
  <si>
    <t>c:\data\co\001012\fld1932</t>
  </si>
  <si>
    <t>c:\data\co\001012\fld1933</t>
  </si>
  <si>
    <t>c:\data\co\001012\fld1934</t>
  </si>
  <si>
    <t>c:\data\co\001012\fld1935</t>
  </si>
  <si>
    <t>c:\data\co\001012\fld1936</t>
  </si>
  <si>
    <t>c:\data\co\001012\fld1937</t>
  </si>
  <si>
    <t>c:\data\co\001012\fld1938</t>
  </si>
  <si>
    <t>c:\data\co\001012\fld1939</t>
  </si>
  <si>
    <t>c:\data\co\001012\fld1940</t>
  </si>
  <si>
    <t>c:\data\co\001012\fld1941</t>
  </si>
  <si>
    <t>c:\data\co\001012\fld1942</t>
  </si>
  <si>
    <t>c:\data\co\001012\fld1943</t>
  </si>
  <si>
    <t>c:\data\co\001012\fld1944</t>
  </si>
  <si>
    <t>c:\data\co\001012\fld1945</t>
  </si>
  <si>
    <t>c:\data\co\001012\fld1946</t>
  </si>
  <si>
    <t>c:\data\co\001012\fld1947</t>
  </si>
  <si>
    <t>c:\data\co\001012\fld1948</t>
  </si>
  <si>
    <t>c:\data\co\001012\fld1949</t>
  </si>
  <si>
    <t>c:\data\co\001012\fld1950</t>
  </si>
  <si>
    <t>c:\data\co\001012\fld1951</t>
  </si>
  <si>
    <t>c:\data\co\001012\fld1952</t>
  </si>
  <si>
    <t>c:\data\co\001012\fld1953</t>
  </si>
  <si>
    <t>c:\data\co\001012\fld1954</t>
  </si>
  <si>
    <t>c:\data\co\001012\fld1955</t>
  </si>
  <si>
    <t>c:\data\co\001012\fld1956</t>
  </si>
  <si>
    <t>c:\data\co\001012\fld1957</t>
  </si>
  <si>
    <t>c:\data\co\001012\fld1958</t>
  </si>
  <si>
    <t>c:\data\co\001012\fld1959</t>
  </si>
  <si>
    <t>c:\data\co\001012\fld1960</t>
  </si>
  <si>
    <t>c:\data\co\001012\fld1961</t>
  </si>
  <si>
    <t>c:\data\co\001012\fld1962</t>
  </si>
  <si>
    <t>c:\data\co\001012\fld1963</t>
  </si>
  <si>
    <t>c:\data\co\001012\fld1964</t>
  </si>
  <si>
    <t>c:\data\co\001012\fld1965</t>
  </si>
  <si>
    <t>c:\data\co\001012\fld1966</t>
  </si>
  <si>
    <t>c:\data\co\001012\fld1967</t>
  </si>
  <si>
    <t>c:\data\co\001012\fld1968</t>
  </si>
  <si>
    <t>c:\data\co\001012\fld1969</t>
  </si>
  <si>
    <t>c:\data\co\001012\fld1970</t>
  </si>
  <si>
    <t>c:\data\co\001012\fld1971</t>
  </si>
  <si>
    <t>c:\data\co\001012\fld1972</t>
  </si>
  <si>
    <t>c:\data\co\001012\fld1973</t>
  </si>
  <si>
    <t>c:\data\co\001012\fld1974</t>
  </si>
  <si>
    <t>c:\data\co\001012\fld1975</t>
  </si>
  <si>
    <t>c:\data\co\001012\fld1976</t>
  </si>
  <si>
    <t>c:\data\co\001012\fld1977</t>
  </si>
  <si>
    <t>c:\data\co\001012\fld1978</t>
  </si>
  <si>
    <t>c:\data\co\001012\fld1979</t>
  </si>
  <si>
    <t>c:\data\co\001012\fld1980</t>
  </si>
  <si>
    <t>c:\data\co\001012\fld1981</t>
  </si>
  <si>
    <t>c:\data\co\001012\fld1982</t>
  </si>
  <si>
    <t>c:\data\co\001012\fld1983</t>
  </si>
  <si>
    <t>c:\data\co\001012\fld1984</t>
  </si>
  <si>
    <t>c:\data\co\001012\fld1985</t>
  </si>
  <si>
    <t>c:\data\co\001012\fld1986</t>
  </si>
  <si>
    <t>c:\data\co\001012\fld1987</t>
  </si>
  <si>
    <t>c:\data\co\001012\fld1988</t>
  </si>
  <si>
    <t>c:\data\co\001012\fld1989</t>
  </si>
  <si>
    <t>c:\data\co\001012\fld1990</t>
  </si>
  <si>
    <t>c:\data\co\001012\fld1991</t>
  </si>
  <si>
    <t>c:\data\co\001012\fld1992</t>
  </si>
  <si>
    <t>c:\data\co\001012\fld1993</t>
  </si>
  <si>
    <t>c:\data\co\001012\fld1994</t>
  </si>
  <si>
    <t>c:\data\co\001012\fld1995</t>
  </si>
  <si>
    <t>c:\data\co\001012\fld1996</t>
  </si>
  <si>
    <t>c:\data\co\001012\fld1997</t>
  </si>
  <si>
    <t>c:\data\co\001012\fld1998</t>
  </si>
  <si>
    <t>c:\data\co\001012\fld1999</t>
  </si>
  <si>
    <t>c:\data\co\001012\fld2000</t>
  </si>
  <si>
    <t>c:\data\co\001012\fld2001</t>
  </si>
  <si>
    <t>c:\data\co\001012\fld2002</t>
  </si>
  <si>
    <t>c:\data\co\001012\fld2003</t>
  </si>
  <si>
    <t>c:\data\co\001012\fld2004</t>
  </si>
  <si>
    <t>c:\data\co\001012\fld2005</t>
  </si>
  <si>
    <t>c:\data\co\001012\fld2006</t>
  </si>
  <si>
    <t>c:\data\co\001012\fld2007</t>
  </si>
  <si>
    <t>c:\data\co\001012\fld2008</t>
  </si>
  <si>
    <t>c:\data\co\001012\fld2009</t>
  </si>
  <si>
    <t>c:\data\co\001012\fld2010</t>
  </si>
  <si>
    <t>c:\data\co\001012\fld2011</t>
  </si>
  <si>
    <t>c:\data\co\001012\fld2012</t>
  </si>
  <si>
    <t>c:\data\co\001012\fld2013</t>
  </si>
  <si>
    <t>c:\data\co\001012\fld2014</t>
  </si>
  <si>
    <t>c:\data\co\001012\fld2015</t>
  </si>
  <si>
    <t>c:\data\co\001012\fld2016</t>
  </si>
  <si>
    <t>c:\data\co\001012\fld2017</t>
  </si>
  <si>
    <t>c:\data\co\001012\fld2018</t>
  </si>
  <si>
    <t>c:\data\co\001012\fld2019</t>
  </si>
  <si>
    <t>c:\data\co\001012\fld2020</t>
  </si>
  <si>
    <t>c:\data\co\001012\fld2021</t>
  </si>
  <si>
    <t>c:\data\co\001012\fld2022</t>
  </si>
  <si>
    <t>c:\data\co\001012\fld2023</t>
  </si>
  <si>
    <t>c:\data\co\001012\fld2024</t>
  </si>
  <si>
    <t>c:\data\co\001012\fld2025</t>
  </si>
  <si>
    <t>c:\data\co\001012\fld2026</t>
  </si>
  <si>
    <t>c:\data\co\001012\fld2027</t>
  </si>
  <si>
    <t>c:\data\co\001012\fld2028</t>
  </si>
  <si>
    <t>c:\data\co\001012\fld2029</t>
  </si>
  <si>
    <t>c:\data\co\001012\fld2030</t>
  </si>
  <si>
    <t>c:\data\co\001012\fld2031</t>
  </si>
  <si>
    <t>c:\data\co\001012\fld2032</t>
  </si>
  <si>
    <t>c:\data\co\001012\fld2033</t>
  </si>
  <si>
    <t>c:\data\co\001012\fld2034</t>
  </si>
  <si>
    <t>c:\data\co\001012\fld2035</t>
  </si>
  <si>
    <t>c:\data\co\001012\fld2036</t>
  </si>
  <si>
    <t>c:\data\co\001012\fld2037</t>
  </si>
  <si>
    <t>c:\data\co\001012\fld2038</t>
  </si>
  <si>
    <t>c:\data\co\001012\fld2039</t>
  </si>
  <si>
    <t>c:\data\co\001012\fld2040</t>
  </si>
  <si>
    <t>c:\data\co\001012\fld2041</t>
  </si>
  <si>
    <t>c:\data\co\001012\fld2042</t>
  </si>
  <si>
    <t>c:\data\co\001012\fld2043</t>
  </si>
  <si>
    <t>c:\data\co\001012\fld2044</t>
  </si>
  <si>
    <t>c:\data\co\001012\fld2045</t>
  </si>
  <si>
    <t>c:\data\co\001012\fld2046</t>
  </si>
  <si>
    <t>c:\data\co\001012\fld2047</t>
  </si>
  <si>
    <t>c:\data\co\001012\fld2048</t>
  </si>
  <si>
    <t>c:\data\co\001012\fld2049</t>
  </si>
  <si>
    <t>c:\data\co\001012\fld2050</t>
  </si>
  <si>
    <t>c:\data\co\001012\fld2051</t>
  </si>
  <si>
    <t>c:\data\co\001012\fld2052</t>
  </si>
  <si>
    <t>c:\data\co\001012\fld2053</t>
  </si>
  <si>
    <t>c:\data\co\001012\fld2054</t>
  </si>
  <si>
    <t>c:\data\co\001012\fld2055</t>
  </si>
  <si>
    <t>c:\data\co\001012\fld2056</t>
  </si>
  <si>
    <t>c:\data\co\001012\fld2057</t>
  </si>
  <si>
    <t>c:\data\co\001012\fld2058</t>
  </si>
  <si>
    <t>c:\data\co\001012\fld2059</t>
  </si>
  <si>
    <t>c:\data\co\001012\fld2060</t>
  </si>
  <si>
    <t>c:\data\co\001012\fld2061</t>
  </si>
  <si>
    <t>c:\data\co\001012\fld2062</t>
  </si>
  <si>
    <t>c:\data\co\001012\fld2063</t>
  </si>
  <si>
    <t>c:\data\co\001012\fld2064</t>
  </si>
  <si>
    <t>c:\data\co\001012\fld2065</t>
  </si>
  <si>
    <t>c:\data\co\001012\fld2066</t>
  </si>
  <si>
    <t>c:\data\co\001012\fld2067</t>
  </si>
  <si>
    <t>c:\data\co\001012\fld2068</t>
  </si>
  <si>
    <t>c:\data\co\001012\fld2069</t>
  </si>
  <si>
    <t>c:\data\co\001012\fld2070</t>
  </si>
  <si>
    <t>c:\data\co\001012\fld2071</t>
  </si>
  <si>
    <t>c:\data\co\001012\fld2072</t>
  </si>
  <si>
    <t>c:\data\co\001012\fld2073</t>
  </si>
  <si>
    <t>c:\data\co\001012\fld2074</t>
  </si>
  <si>
    <t>c:\data\co\001012\fld2075</t>
  </si>
  <si>
    <t>c:\data\co\001012\fld2076</t>
  </si>
  <si>
    <t>c:\data\co\001012\fld2077</t>
  </si>
  <si>
    <t>c:\data\co\001012\fld2078</t>
  </si>
  <si>
    <t>c:\data\co\001012\fld2079</t>
  </si>
  <si>
    <t>c:\data\co\001012\fld2080</t>
  </si>
  <si>
    <t>c:\data\co\001012\fld2081</t>
  </si>
  <si>
    <t>c:\data\co\001012\fld2082</t>
  </si>
  <si>
    <t>c:\data\co\001012\fld2083</t>
  </si>
  <si>
    <t>c:\data\co\001012\fld2084</t>
  </si>
  <si>
    <t>c:\data\co\001012\fld2085</t>
  </si>
  <si>
    <t>c:\data\co\001012\fld2086</t>
  </si>
  <si>
    <t>c:\data\co\001012\fld2087</t>
  </si>
  <si>
    <t>c:\data\co\001012\fld2088</t>
  </si>
  <si>
    <t>c:\data\co\001012\fld2089</t>
  </si>
  <si>
    <t>c:\data\co\001012\fld2090</t>
  </si>
  <si>
    <t>c:\data\co\001012\fld2091</t>
  </si>
  <si>
    <t>c:\data\co\001012\fld2092</t>
  </si>
  <si>
    <t>c:\data\co\001012\fld2093</t>
  </si>
  <si>
    <t>c:\data\co\001012\fld2094</t>
  </si>
  <si>
    <t>c:\data\co\001012\fld2095</t>
  </si>
  <si>
    <t>c:\data\co\001012\fld2096</t>
  </si>
  <si>
    <t>c:\data\co\001012\fld2097</t>
  </si>
  <si>
    <t>c:\data\co\001012\fld2098</t>
  </si>
  <si>
    <t>c:\data\co\001012\fld2099</t>
  </si>
  <si>
    <t>c:\data\co\001012\fld2100</t>
  </si>
  <si>
    <t>c:\data\co\001012\fld2101</t>
  </si>
  <si>
    <t>c:\data\co\001012\fld2102</t>
  </si>
  <si>
    <t>c:\data\co\001012\fld2103</t>
  </si>
  <si>
    <t>c:\data\co\001012\fld2104</t>
  </si>
  <si>
    <t>c:\data\co\001012\fld2105</t>
  </si>
  <si>
    <t>c:\data\co\001012\fld2106</t>
  </si>
  <si>
    <t>c:\data\co\001012\fld2107</t>
  </si>
  <si>
    <t>c:\data\co\001012\fld2108</t>
  </si>
  <si>
    <t>c:\data\co\001012\fld2109</t>
  </si>
  <si>
    <t>c:\data\co\001012\fld2110</t>
  </si>
  <si>
    <t>c:\data\co\001012\fld2111</t>
  </si>
  <si>
    <t>c:\data\co\001012\fld2112</t>
  </si>
  <si>
    <t>c:\data\co\001012\fld2113</t>
  </si>
  <si>
    <t>c:\data\co\001012\fld2114</t>
  </si>
  <si>
    <t>c:\data\co\001012\fld2115</t>
  </si>
  <si>
    <t>c:\data\co\001012\fld2116</t>
  </si>
  <si>
    <t>c:\data\co\001012\fld2117</t>
  </si>
  <si>
    <t>c:\data\co\001012\fld2118</t>
  </si>
  <si>
    <t>c:\data\co\001012\fld2119</t>
  </si>
  <si>
    <t>c:\data\co\001012\fld2120</t>
  </si>
  <si>
    <t>c:\data\co\001012\fld2121</t>
  </si>
  <si>
    <t>c:\data\co\001012\fld2122</t>
  </si>
  <si>
    <t>c:\data\co\001012\fld2123</t>
  </si>
  <si>
    <t>c:\data\co\001012\fld2124</t>
  </si>
  <si>
    <t>c:\data\co\001012\fld2125</t>
  </si>
  <si>
    <t>c:\data\co\001012\fld2126</t>
  </si>
  <si>
    <t>c:\data\co\001012\fld2127</t>
  </si>
  <si>
    <t>c:\data\co\001012\fld2128</t>
  </si>
  <si>
    <t>c:\data\co\001012\fld2129</t>
  </si>
  <si>
    <t>c:\data\co\001012\fld2130</t>
  </si>
  <si>
    <t>c:\data\co\001012\fld2131</t>
  </si>
  <si>
    <t>c:\data\co\001012\fld2132</t>
  </si>
  <si>
    <t>c:\data\co\001012\fld2133</t>
  </si>
  <si>
    <t>c:\data\co\001012\fld2134</t>
  </si>
  <si>
    <t>c:\data\co\001012\fld2135</t>
  </si>
  <si>
    <t>c:\data\co\001012\fld2136</t>
  </si>
  <si>
    <t>c:\data\co\001012\fld2137</t>
  </si>
  <si>
    <t>c:\data\co\001012\fld2138</t>
  </si>
  <si>
    <t>c:\data\co\001012\fld2139</t>
  </si>
  <si>
    <t>c:\data\co\001012\fld2140</t>
  </si>
  <si>
    <t>c:\data\co\001012\fld2141</t>
  </si>
  <si>
    <t>c:\data\co\001012\fld2142</t>
  </si>
  <si>
    <t>c:\data\co\001012\fld2143</t>
  </si>
  <si>
    <t>c:\data\co\001012\fld2144</t>
  </si>
  <si>
    <t>c:\data\co\001012\fld2145</t>
  </si>
  <si>
    <t>c:\data\co\001012\fld2146</t>
  </si>
  <si>
    <t>c:\data\co\001012\fld2147</t>
  </si>
  <si>
    <t>c:\data\co\001012\fld2148</t>
  </si>
  <si>
    <t>c:\data\co\001012\fld2149</t>
  </si>
  <si>
    <t>c:\data\co\001012\fld2150</t>
  </si>
  <si>
    <t>c:\data\co\001012\fld2151</t>
  </si>
  <si>
    <t>c:\data\co\001012\fld2152</t>
  </si>
  <si>
    <t>c:\data\co\001012\fld2153</t>
  </si>
  <si>
    <t>c:\data\co\001012\fld2154</t>
  </si>
  <si>
    <t>c:\data\co\001012\fld2155</t>
  </si>
  <si>
    <t>c:\data\co\001012\fld2156</t>
  </si>
  <si>
    <t>c:\data\co\001012\fld2157</t>
  </si>
  <si>
    <t>c:\data\co\001012\fld2158</t>
  </si>
  <si>
    <t>c:\data\co\001012\fld2159</t>
  </si>
  <si>
    <t>c:\data\co\001012\fld2160</t>
  </si>
  <si>
    <t>c:\data\co\001012\fld2161</t>
  </si>
  <si>
    <t>c:\data\co\001012\fld2162</t>
  </si>
  <si>
    <t>c:\data\co\001012\fld2163</t>
  </si>
  <si>
    <t>c:\data\co\001012\fld2164</t>
  </si>
  <si>
    <t>c:\data\co\001012\fld2165</t>
  </si>
  <si>
    <t>c:\data\co\001012\fld2166</t>
  </si>
  <si>
    <t>c:\data\co\001012\fld2167</t>
  </si>
  <si>
    <t>c:\data\co\001012\fld2168</t>
  </si>
  <si>
    <t>c:\data\co\001012\fld2169</t>
  </si>
  <si>
    <t>c:\data\co\001012\fld2170</t>
  </si>
  <si>
    <t>c:\data\co\001012\fld2171</t>
  </si>
  <si>
    <t>c:\data\co\001012\fld2172</t>
  </si>
  <si>
    <t>c:\data\co\001012\fld2173</t>
  </si>
  <si>
    <t>c:\data\co\001012\fld2174</t>
  </si>
  <si>
    <t>c:\data\co\001012\fld2175</t>
  </si>
  <si>
    <t>c:\data\co\001012\fld2176</t>
  </si>
  <si>
    <t>c:\data\co\001012\fld2177</t>
  </si>
  <si>
    <t>c:\data\co\001012\fld2178</t>
  </si>
  <si>
    <t>c:\data\co\001012\fld2179</t>
  </si>
  <si>
    <t>c:\data\co\001012\fld2180</t>
  </si>
  <si>
    <t>c:\data\co\001012\fld2181</t>
  </si>
  <si>
    <t>c:\data\co\001012\fld2182</t>
  </si>
  <si>
    <t>c:\data\co\001012\fld2183</t>
  </si>
  <si>
    <t>c:\data\co\001012\fld2184</t>
  </si>
  <si>
    <t>c:\data\co\001012\fld2185</t>
  </si>
  <si>
    <t>c:\data\co\001012\fld2186</t>
  </si>
  <si>
    <t>c:\data\co\001012\fld2187</t>
  </si>
  <si>
    <t>c:\data\co\001012\fld2188</t>
  </si>
  <si>
    <t>c:\data\co\001012\fld2189</t>
  </si>
  <si>
    <t>c:\data\co\001012\fld2190</t>
  </si>
  <si>
    <t>c:\data\co\001012\fld2191</t>
  </si>
  <si>
    <t>c:\data\co\001012\fld2192</t>
  </si>
  <si>
    <t>c:\data\co\001012\fld2193</t>
  </si>
  <si>
    <t>c:\data\co\001012\fld2194</t>
  </si>
  <si>
    <t>c:\data\co\001012\fld2195</t>
  </si>
  <si>
    <t>c:\data\co\001012\fld2196</t>
  </si>
  <si>
    <t>c:\data\co\001012\fld2197</t>
  </si>
  <si>
    <t>c:\data\co\001012\fld2198</t>
  </si>
  <si>
    <t>c:\data\co\001012\fld2199</t>
  </si>
  <si>
    <t>c:\data\co\001012\fld2200</t>
  </si>
  <si>
    <t>c:\data\co\001012\fld2201</t>
  </si>
  <si>
    <t>c:\data\co\001012\fld2202</t>
  </si>
  <si>
    <t>c:\data\co\001012\fld2203</t>
  </si>
  <si>
    <t>c:\data\co\001012\fld2204</t>
  </si>
  <si>
    <t>c:\data\co\001012\fld2205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</si>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</sst>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B480" sqref="B480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405</v>
      </c>
      <c r="B3" t="s">
        <v>406</v>
      </c>
      <c r="C3" t="s">
        <v>407</v>
      </c>
      <c r="E3" t="s">
        <v>408</v>
      </c>
      <c r="F3" t="s">
        <v>409</v>
      </c>
      <c r="H3" t="s">
        <v>410</v>
      </c>
      <c r="I3" t="s">
        <v>411</v>
      </c>
      <c r="K3" t="s">
        <v>412</v>
      </c>
      <c r="L3" t="s">
        <v>413</v>
      </c>
      <c r="M3" t="s">
        <v>414</v>
      </c>
      <c r="N3" t="s">
        <v>415</v>
      </c>
      <c r="O3" t="s">
        <v>416</v>
      </c>
      <c r="P3" t="s">
        <v>417</v>
      </c>
      <c r="Q3" t="s">
        <v>418</v>
      </c>
    </row>
    <row r="4" spans="11:16" ht="12.75">
      <c r="K4" t="s">
        <v>419</v>
      </c>
      <c r="M4" t="s">
        <v>420</v>
      </c>
      <c r="N4" t="s">
        <v>421</v>
      </c>
      <c r="O4">
        <v>277</v>
      </c>
      <c r="P4">
        <v>212.87086666666667</v>
      </c>
    </row>
    <row r="5" spans="1:16" ht="12.75">
      <c r="A5" t="s">
        <v>0</v>
      </c>
      <c r="B5" s="1">
        <v>36816</v>
      </c>
      <c r="C5" s="2">
        <v>0.0043287037037037035</v>
      </c>
      <c r="D5" t="s">
        <v>414</v>
      </c>
      <c r="E5">
        <v>0.673</v>
      </c>
      <c r="F5">
        <v>9.5687</v>
      </c>
      <c r="G5" t="s">
        <v>415</v>
      </c>
      <c r="H5">
        <v>1.668</v>
      </c>
      <c r="I5">
        <v>87.8115</v>
      </c>
      <c r="K5" s="2">
        <v>0.001388888888888889</v>
      </c>
      <c r="L5" s="3">
        <f>B5-DATE(1999,12,31)+K5</f>
        <v>291.00138888888887</v>
      </c>
      <c r="M5">
        <f>500*F5/AVERAGE($Q$47,$P$6)</f>
        <v>471.19740781594703</v>
      </c>
      <c r="N5">
        <f>(277-103)/(-62+(AVERAGE($P$4,$P$47)))*I5+277-((277-103)/(-62+(AVERAGE($P$4,$P$47)))*210)</f>
        <v>136.07949314711965</v>
      </c>
      <c r="P5" t="s">
        <v>414</v>
      </c>
    </row>
    <row r="6" spans="1:16" ht="12.75">
      <c r="A6" t="s">
        <v>1</v>
      </c>
      <c r="B6" s="1">
        <v>36816</v>
      </c>
      <c r="C6" s="2">
        <v>0.006481481481481481</v>
      </c>
      <c r="D6" t="s">
        <v>414</v>
      </c>
      <c r="E6">
        <v>0.678</v>
      </c>
      <c r="F6">
        <v>10.873</v>
      </c>
      <c r="G6" t="s">
        <v>415</v>
      </c>
      <c r="H6">
        <v>1.675</v>
      </c>
      <c r="I6">
        <v>83.2677</v>
      </c>
      <c r="K6" s="2">
        <v>0.003472222222222222</v>
      </c>
      <c r="L6" s="3">
        <f aca="true" t="shared" si="0" ref="L6:L69">B6-DATE(1999,12,31)+K6</f>
        <v>291.00347222222223</v>
      </c>
      <c r="M6">
        <f aca="true" t="shared" si="1" ref="M6:M44">500*F6/AVERAGE($Q$47,$P$6)</f>
        <v>535.4258588086984</v>
      </c>
      <c r="N6">
        <f aca="true" t="shared" si="2" ref="N6:N44">(277-103)/(-62+(AVERAGE($P$4,$P$47)))*I6+277-((277-103)/(-62+(AVERAGE($P$4,$P$47)))*210)</f>
        <v>130.83910964917902</v>
      </c>
      <c r="P6">
        <v>10.153599999999999</v>
      </c>
    </row>
    <row r="7" spans="1:14" ht="12.75">
      <c r="A7" t="s">
        <v>2</v>
      </c>
      <c r="B7" s="1">
        <v>36816</v>
      </c>
      <c r="C7" s="2">
        <v>0.008506944444444444</v>
      </c>
      <c r="D7" t="s">
        <v>414</v>
      </c>
      <c r="E7">
        <v>0.675</v>
      </c>
      <c r="F7">
        <v>9.72</v>
      </c>
      <c r="G7" t="s">
        <v>415</v>
      </c>
      <c r="H7">
        <v>1.671</v>
      </c>
      <c r="I7">
        <v>70.6552</v>
      </c>
      <c r="K7" s="2">
        <v>0.005555555555555556</v>
      </c>
      <c r="L7" s="3">
        <f t="shared" si="0"/>
        <v>291.00555555555553</v>
      </c>
      <c r="M7">
        <f t="shared" si="1"/>
        <v>478.6479672234479</v>
      </c>
      <c r="N7">
        <f t="shared" si="2"/>
        <v>116.29306077647863</v>
      </c>
    </row>
    <row r="8" spans="1:14" ht="12.75">
      <c r="A8" t="s">
        <v>422</v>
      </c>
      <c r="B8" s="1">
        <v>36816</v>
      </c>
      <c r="C8">
        <f>AVERAGE(C7,C9)</f>
        <v>0.010590277777777777</v>
      </c>
      <c r="D8" t="s">
        <v>414</v>
      </c>
      <c r="E8" t="s">
        <v>422</v>
      </c>
      <c r="F8" t="s">
        <v>422</v>
      </c>
      <c r="G8" t="s">
        <v>415</v>
      </c>
      <c r="H8" t="s">
        <v>422</v>
      </c>
      <c r="I8" t="s">
        <v>422</v>
      </c>
      <c r="K8" s="2">
        <v>0.007638888888888889</v>
      </c>
      <c r="L8" s="3">
        <f t="shared" si="0"/>
        <v>291.0076388888889</v>
      </c>
      <c r="M8" t="s">
        <v>422</v>
      </c>
      <c r="N8" t="s">
        <v>422</v>
      </c>
    </row>
    <row r="9" spans="1:14" ht="12.75">
      <c r="A9" t="s">
        <v>3</v>
      </c>
      <c r="B9" s="1">
        <v>36816</v>
      </c>
      <c r="C9" s="2">
        <v>0.01267361111111111</v>
      </c>
      <c r="D9" t="s">
        <v>414</v>
      </c>
      <c r="E9">
        <v>0.675</v>
      </c>
      <c r="F9">
        <v>10.2204</v>
      </c>
      <c r="G9" t="s">
        <v>415</v>
      </c>
      <c r="H9">
        <v>1.668</v>
      </c>
      <c r="I9">
        <v>66.8455</v>
      </c>
      <c r="K9" s="2">
        <v>0.009722222222222222</v>
      </c>
      <c r="L9" s="3">
        <f t="shared" si="0"/>
        <v>291.0097222222222</v>
      </c>
      <c r="M9">
        <f t="shared" si="1"/>
        <v>503.2894736842106</v>
      </c>
      <c r="N9">
        <f t="shared" si="2"/>
        <v>111.89931787139818</v>
      </c>
    </row>
    <row r="10" spans="1:14" ht="12.75">
      <c r="A10" t="s">
        <v>4</v>
      </c>
      <c r="B10" s="1">
        <v>36816</v>
      </c>
      <c r="C10" s="2">
        <v>0.014756944444444446</v>
      </c>
      <c r="D10" t="s">
        <v>414</v>
      </c>
      <c r="E10">
        <v>0.675</v>
      </c>
      <c r="F10">
        <v>10.0958</v>
      </c>
      <c r="G10" t="s">
        <v>415</v>
      </c>
      <c r="H10">
        <v>1.67</v>
      </c>
      <c r="I10">
        <v>68.554</v>
      </c>
      <c r="K10" s="2">
        <v>0.011805555555555555</v>
      </c>
      <c r="L10" s="3">
        <f t="shared" si="0"/>
        <v>291.01180555555555</v>
      </c>
      <c r="M10">
        <f t="shared" si="1"/>
        <v>497.1537188780335</v>
      </c>
      <c r="N10">
        <f t="shared" si="2"/>
        <v>113.86973804971404</v>
      </c>
    </row>
    <row r="11" spans="1:14" ht="12.75">
      <c r="A11" t="s">
        <v>5</v>
      </c>
      <c r="B11" s="1">
        <v>36816</v>
      </c>
      <c r="C11" s="2">
        <v>0.01685185185185185</v>
      </c>
      <c r="D11" t="s">
        <v>414</v>
      </c>
      <c r="E11">
        <v>0.673</v>
      </c>
      <c r="F11">
        <v>9.7841</v>
      </c>
      <c r="G11" t="s">
        <v>415</v>
      </c>
      <c r="H11">
        <v>1.666</v>
      </c>
      <c r="I11">
        <v>67.3845</v>
      </c>
      <c r="K11" s="2">
        <v>0.013888888888888888</v>
      </c>
      <c r="L11" s="3">
        <f t="shared" si="0"/>
        <v>291.0138888888889</v>
      </c>
      <c r="M11">
        <f t="shared" si="1"/>
        <v>481.80448313898523</v>
      </c>
      <c r="N11">
        <f t="shared" si="2"/>
        <v>112.52094882024943</v>
      </c>
    </row>
    <row r="12" spans="1:14" ht="12.75">
      <c r="A12" t="s">
        <v>6</v>
      </c>
      <c r="B12" s="1">
        <v>36816</v>
      </c>
      <c r="C12" s="2">
        <v>0.018935185185185183</v>
      </c>
      <c r="D12" t="s">
        <v>414</v>
      </c>
      <c r="E12">
        <v>0.673</v>
      </c>
      <c r="F12">
        <v>10.2771</v>
      </c>
      <c r="G12" t="s">
        <v>415</v>
      </c>
      <c r="H12">
        <v>1.668</v>
      </c>
      <c r="I12">
        <v>70.2283</v>
      </c>
      <c r="K12" s="2">
        <v>0.015972222222222224</v>
      </c>
      <c r="L12" s="3">
        <f t="shared" si="0"/>
        <v>291.0159722222222</v>
      </c>
      <c r="M12">
        <f t="shared" si="1"/>
        <v>506.08158682634735</v>
      </c>
      <c r="N12">
        <f t="shared" si="2"/>
        <v>115.80071522533842</v>
      </c>
    </row>
    <row r="13" spans="1:14" ht="12.75">
      <c r="A13" t="s">
        <v>422</v>
      </c>
      <c r="B13" s="1">
        <v>36816</v>
      </c>
      <c r="C13">
        <f>AVERAGE(C12,C14)</f>
        <v>0.021018518518518516</v>
      </c>
      <c r="D13" t="s">
        <v>414</v>
      </c>
      <c r="E13" t="s">
        <v>422</v>
      </c>
      <c r="F13" t="s">
        <v>422</v>
      </c>
      <c r="G13" t="s">
        <v>415</v>
      </c>
      <c r="H13" t="s">
        <v>422</v>
      </c>
      <c r="I13" t="s">
        <v>422</v>
      </c>
      <c r="K13" s="2">
        <v>0.018055555555555557</v>
      </c>
      <c r="L13" s="3">
        <f t="shared" si="0"/>
        <v>291.0180555555556</v>
      </c>
      <c r="M13" t="s">
        <v>422</v>
      </c>
      <c r="N13" t="s">
        <v>422</v>
      </c>
    </row>
    <row r="14" spans="1:14" ht="12.75">
      <c r="A14" t="s">
        <v>7</v>
      </c>
      <c r="B14" s="1">
        <v>36816</v>
      </c>
      <c r="C14" s="2">
        <v>0.02310185185185185</v>
      </c>
      <c r="D14" t="s">
        <v>414</v>
      </c>
      <c r="E14">
        <v>0.673</v>
      </c>
      <c r="F14">
        <v>10.3209</v>
      </c>
      <c r="G14" t="s">
        <v>415</v>
      </c>
      <c r="H14">
        <v>1.67</v>
      </c>
      <c r="I14">
        <v>66.9894</v>
      </c>
      <c r="K14" s="2">
        <v>0.02013888888888889</v>
      </c>
      <c r="L14" s="3">
        <f t="shared" si="0"/>
        <v>291.0201388888889</v>
      </c>
      <c r="M14">
        <f t="shared" si="1"/>
        <v>508.2384572959345</v>
      </c>
      <c r="N14">
        <f t="shared" si="2"/>
        <v>112.06527834178723</v>
      </c>
    </row>
    <row r="15" spans="1:14" ht="12.75">
      <c r="A15" t="s">
        <v>8</v>
      </c>
      <c r="B15" s="1">
        <v>36816</v>
      </c>
      <c r="C15" s="2">
        <v>0.025185185185185185</v>
      </c>
      <c r="D15" t="s">
        <v>414</v>
      </c>
      <c r="E15">
        <v>0.675</v>
      </c>
      <c r="F15">
        <v>9.7321</v>
      </c>
      <c r="G15" t="s">
        <v>415</v>
      </c>
      <c r="H15">
        <v>1.67</v>
      </c>
      <c r="I15">
        <v>64.9729</v>
      </c>
      <c r="K15" s="2">
        <v>0.022222222222222223</v>
      </c>
      <c r="L15" s="3">
        <f t="shared" si="0"/>
        <v>291.02222222222224</v>
      </c>
      <c r="M15">
        <f t="shared" si="1"/>
        <v>479.24381500157585</v>
      </c>
      <c r="N15">
        <f t="shared" si="2"/>
        <v>109.73964047841355</v>
      </c>
    </row>
    <row r="16" spans="1:14" ht="12.75">
      <c r="A16" t="s">
        <v>9</v>
      </c>
      <c r="B16" s="1">
        <v>36816</v>
      </c>
      <c r="C16" s="2">
        <v>0.027268518518518515</v>
      </c>
      <c r="D16" t="s">
        <v>414</v>
      </c>
      <c r="E16">
        <v>0.673</v>
      </c>
      <c r="F16">
        <v>9.9457</v>
      </c>
      <c r="G16" t="s">
        <v>415</v>
      </c>
      <c r="H16">
        <v>1.668</v>
      </c>
      <c r="I16">
        <v>68.3788</v>
      </c>
      <c r="K16" s="2">
        <v>0.024305555555555556</v>
      </c>
      <c r="L16" s="3">
        <f t="shared" si="0"/>
        <v>291.02430555555554</v>
      </c>
      <c r="M16">
        <f t="shared" si="1"/>
        <v>489.76225181216523</v>
      </c>
      <c r="N16">
        <f t="shared" si="2"/>
        <v>113.66767915873311</v>
      </c>
    </row>
    <row r="17" spans="1:14" ht="12.75">
      <c r="A17" t="s">
        <v>10</v>
      </c>
      <c r="B17" s="1">
        <v>36816</v>
      </c>
      <c r="C17" s="2">
        <v>0.02935185185185185</v>
      </c>
      <c r="D17" t="s">
        <v>414</v>
      </c>
      <c r="E17">
        <v>0.673</v>
      </c>
      <c r="F17">
        <v>10.1339</v>
      </c>
      <c r="G17" t="s">
        <v>415</v>
      </c>
      <c r="H17">
        <v>1.666</v>
      </c>
      <c r="I17">
        <v>64.8744</v>
      </c>
      <c r="K17" s="2">
        <v>0.02638888888888889</v>
      </c>
      <c r="L17" s="3">
        <f t="shared" si="0"/>
        <v>291.0263888888889</v>
      </c>
      <c r="M17">
        <f t="shared" si="1"/>
        <v>499.0299007248662</v>
      </c>
      <c r="N17">
        <f t="shared" si="2"/>
        <v>109.6260400174454</v>
      </c>
    </row>
    <row r="18" spans="1:14" ht="12.75">
      <c r="A18" t="s">
        <v>422</v>
      </c>
      <c r="B18" s="1">
        <v>36816</v>
      </c>
      <c r="C18">
        <f>AVERAGE(C17,C19)</f>
        <v>0.031440972222222224</v>
      </c>
      <c r="D18" t="s">
        <v>414</v>
      </c>
      <c r="E18" t="s">
        <v>422</v>
      </c>
      <c r="F18" t="s">
        <v>422</v>
      </c>
      <c r="G18" t="s">
        <v>415</v>
      </c>
      <c r="H18" t="s">
        <v>422</v>
      </c>
      <c r="I18" t="s">
        <v>422</v>
      </c>
      <c r="K18" s="2">
        <v>0.02847222222222222</v>
      </c>
      <c r="L18" s="3">
        <f t="shared" si="0"/>
        <v>291.0284722222222</v>
      </c>
      <c r="M18" t="s">
        <v>422</v>
      </c>
      <c r="N18" t="s">
        <v>422</v>
      </c>
    </row>
    <row r="19" spans="1:14" ht="12.75">
      <c r="A19" t="s">
        <v>11</v>
      </c>
      <c r="B19" s="1">
        <v>36816</v>
      </c>
      <c r="C19" s="2">
        <v>0.03353009259259259</v>
      </c>
      <c r="D19" t="s">
        <v>414</v>
      </c>
      <c r="E19">
        <v>0.673</v>
      </c>
      <c r="F19">
        <v>10.428</v>
      </c>
      <c r="G19" t="s">
        <v>415</v>
      </c>
      <c r="H19">
        <v>1.666</v>
      </c>
      <c r="I19">
        <v>71.8559</v>
      </c>
      <c r="K19" s="2">
        <v>0.030555555555555555</v>
      </c>
      <c r="L19" s="3">
        <f t="shared" si="0"/>
        <v>291.03055555555557</v>
      </c>
      <c r="M19">
        <f t="shared" si="1"/>
        <v>513.5124487866373</v>
      </c>
      <c r="N19">
        <f t="shared" si="2"/>
        <v>117.67783309611798</v>
      </c>
    </row>
    <row r="20" spans="1:14" ht="12.75">
      <c r="A20" t="s">
        <v>12</v>
      </c>
      <c r="B20" s="1">
        <v>36816</v>
      </c>
      <c r="C20" s="2">
        <v>0.03561342592592592</v>
      </c>
      <c r="D20" t="s">
        <v>414</v>
      </c>
      <c r="E20">
        <v>0.673</v>
      </c>
      <c r="F20">
        <v>10.44</v>
      </c>
      <c r="G20" t="s">
        <v>415</v>
      </c>
      <c r="H20">
        <v>1.668</v>
      </c>
      <c r="I20">
        <v>67.3657</v>
      </c>
      <c r="K20" s="2">
        <v>0.03263888888888889</v>
      </c>
      <c r="L20" s="3">
        <f t="shared" si="0"/>
        <v>291.03263888888887</v>
      </c>
      <c r="M20">
        <f t="shared" si="1"/>
        <v>514.1033722029625</v>
      </c>
      <c r="N20">
        <f t="shared" si="2"/>
        <v>112.49926670181077</v>
      </c>
    </row>
    <row r="21" spans="1:14" ht="12.75">
      <c r="A21" t="s">
        <v>13</v>
      </c>
      <c r="B21" s="1">
        <v>36816</v>
      </c>
      <c r="C21" s="2">
        <v>0.037696759259259256</v>
      </c>
      <c r="D21" t="s">
        <v>414</v>
      </c>
      <c r="E21">
        <v>0.673</v>
      </c>
      <c r="F21">
        <v>10.5102</v>
      </c>
      <c r="G21" t="s">
        <v>415</v>
      </c>
      <c r="H21">
        <v>1.666</v>
      </c>
      <c r="I21">
        <v>63.6038</v>
      </c>
      <c r="K21" s="2">
        <v>0.034722222222222224</v>
      </c>
      <c r="L21" s="3">
        <f t="shared" si="0"/>
        <v>291.03472222222223</v>
      </c>
      <c r="M21">
        <f t="shared" si="1"/>
        <v>517.5602741884652</v>
      </c>
      <c r="N21">
        <f t="shared" si="2"/>
        <v>108.16065173616465</v>
      </c>
    </row>
    <row r="22" spans="1:14" ht="12.75">
      <c r="A22" t="s">
        <v>422</v>
      </c>
      <c r="B22" s="1">
        <v>36816</v>
      </c>
      <c r="C22">
        <f>AVERAGE(C21,C24)</f>
        <v>0.04082175925925925</v>
      </c>
      <c r="D22" t="s">
        <v>414</v>
      </c>
      <c r="E22" t="s">
        <v>422</v>
      </c>
      <c r="F22" t="s">
        <v>422</v>
      </c>
      <c r="G22" t="s">
        <v>415</v>
      </c>
      <c r="H22" t="s">
        <v>422</v>
      </c>
      <c r="I22" t="s">
        <v>422</v>
      </c>
      <c r="K22" s="2">
        <v>0.03680555555555556</v>
      </c>
      <c r="L22" s="3">
        <f t="shared" si="0"/>
        <v>291.03680555555553</v>
      </c>
      <c r="M22" t="s">
        <v>422</v>
      </c>
      <c r="N22" t="s">
        <v>422</v>
      </c>
    </row>
    <row r="23" spans="1:14" ht="12.75">
      <c r="A23" t="s">
        <v>422</v>
      </c>
      <c r="B23" s="1">
        <v>36816</v>
      </c>
      <c r="C23">
        <f>AVERAGE(C22,C24)</f>
        <v>0.042384259259259253</v>
      </c>
      <c r="D23" t="s">
        <v>414</v>
      </c>
      <c r="E23" t="s">
        <v>422</v>
      </c>
      <c r="F23" t="s">
        <v>422</v>
      </c>
      <c r="G23" t="s">
        <v>415</v>
      </c>
      <c r="H23" t="s">
        <v>422</v>
      </c>
      <c r="I23" t="s">
        <v>422</v>
      </c>
      <c r="K23" s="2">
        <v>0.03888888888888889</v>
      </c>
      <c r="L23" s="3">
        <f t="shared" si="0"/>
        <v>291.0388888888889</v>
      </c>
      <c r="M23" t="s">
        <v>422</v>
      </c>
      <c r="N23" t="s">
        <v>422</v>
      </c>
    </row>
    <row r="24" spans="1:14" ht="12.75">
      <c r="A24" t="s">
        <v>14</v>
      </c>
      <c r="B24" s="1">
        <v>36816</v>
      </c>
      <c r="C24" s="2">
        <v>0.043946759259259255</v>
      </c>
      <c r="D24" t="s">
        <v>414</v>
      </c>
      <c r="E24">
        <v>0.675</v>
      </c>
      <c r="F24">
        <v>10.2189</v>
      </c>
      <c r="G24" t="s">
        <v>415</v>
      </c>
      <c r="H24">
        <v>1.67</v>
      </c>
      <c r="I24">
        <v>63.7318</v>
      </c>
      <c r="K24" s="2">
        <v>0.04097222222222222</v>
      </c>
      <c r="L24" s="3">
        <f t="shared" si="0"/>
        <v>291.0409722222222</v>
      </c>
      <c r="M24">
        <f t="shared" si="1"/>
        <v>503.2156082571699</v>
      </c>
      <c r="N24">
        <f t="shared" si="2"/>
        <v>108.3082746702147</v>
      </c>
    </row>
    <row r="25" spans="1:14" ht="12.75">
      <c r="A25" t="s">
        <v>15</v>
      </c>
      <c r="B25" s="1">
        <v>36816</v>
      </c>
      <c r="C25" s="2">
        <v>0.04603009259259259</v>
      </c>
      <c r="D25" t="s">
        <v>414</v>
      </c>
      <c r="E25">
        <v>0.673</v>
      </c>
      <c r="F25">
        <v>9.6801</v>
      </c>
      <c r="G25" t="s">
        <v>415</v>
      </c>
      <c r="H25">
        <v>1.668</v>
      </c>
      <c r="I25">
        <v>65.4581</v>
      </c>
      <c r="K25" s="2">
        <v>0.04305555555555556</v>
      </c>
      <c r="L25" s="3">
        <f t="shared" si="0"/>
        <v>291.04305555555555</v>
      </c>
      <c r="M25">
        <f t="shared" si="1"/>
        <v>476.6831468641665</v>
      </c>
      <c r="N25">
        <f t="shared" si="2"/>
        <v>110.29922366279686</v>
      </c>
    </row>
    <row r="26" spans="1:14" ht="12.75">
      <c r="A26" t="s">
        <v>16</v>
      </c>
      <c r="B26" s="1">
        <v>36816</v>
      </c>
      <c r="C26" s="2">
        <v>0.04818287037037037</v>
      </c>
      <c r="D26" t="s">
        <v>414</v>
      </c>
      <c r="E26">
        <v>0.673</v>
      </c>
      <c r="F26">
        <v>10.4642</v>
      </c>
      <c r="G26" t="s">
        <v>415</v>
      </c>
      <c r="H26">
        <v>1.668</v>
      </c>
      <c r="I26">
        <v>64.3148</v>
      </c>
      <c r="K26" s="2">
        <v>0.04513888888888889</v>
      </c>
      <c r="L26" s="3">
        <f t="shared" si="0"/>
        <v>291.0451388888889</v>
      </c>
      <c r="M26">
        <f t="shared" si="1"/>
        <v>515.2950677592185</v>
      </c>
      <c r="N26">
        <f t="shared" si="2"/>
        <v>108.98065100264557</v>
      </c>
    </row>
    <row r="27" spans="1:14" ht="12.75">
      <c r="A27" t="s">
        <v>422</v>
      </c>
      <c r="B27" s="1">
        <v>36816</v>
      </c>
      <c r="C27">
        <f>AVERAGE(C26,C28)</f>
        <v>0.050237268518518514</v>
      </c>
      <c r="D27" t="s">
        <v>414</v>
      </c>
      <c r="E27" t="s">
        <v>422</v>
      </c>
      <c r="F27" t="s">
        <v>422</v>
      </c>
      <c r="G27" t="s">
        <v>415</v>
      </c>
      <c r="H27" t="s">
        <v>422</v>
      </c>
      <c r="I27" t="s">
        <v>422</v>
      </c>
      <c r="K27" s="2">
        <v>0.04722222222222222</v>
      </c>
      <c r="L27" s="3">
        <f t="shared" si="0"/>
        <v>291.0472222222222</v>
      </c>
      <c r="M27" t="s">
        <v>422</v>
      </c>
      <c r="N27" t="s">
        <v>422</v>
      </c>
    </row>
    <row r="28" spans="1:14" ht="12.75">
      <c r="A28" t="s">
        <v>17</v>
      </c>
      <c r="B28" s="1">
        <v>36816</v>
      </c>
      <c r="C28" s="2">
        <v>0.05229166666666666</v>
      </c>
      <c r="D28" t="s">
        <v>414</v>
      </c>
      <c r="E28">
        <v>0.673</v>
      </c>
      <c r="F28">
        <v>10.2025</v>
      </c>
      <c r="G28" t="s">
        <v>415</v>
      </c>
      <c r="H28">
        <v>1.666</v>
      </c>
      <c r="I28">
        <v>64.6193</v>
      </c>
      <c r="K28" s="2">
        <v>0.049305555555555554</v>
      </c>
      <c r="L28" s="3">
        <f t="shared" si="0"/>
        <v>291.0493055555556</v>
      </c>
      <c r="M28">
        <f t="shared" si="1"/>
        <v>502.4080129215254</v>
      </c>
      <c r="N28">
        <f t="shared" si="2"/>
        <v>109.33183212310047</v>
      </c>
    </row>
    <row r="29" spans="1:14" ht="12.75">
      <c r="A29" t="s">
        <v>18</v>
      </c>
      <c r="B29" s="1">
        <v>36816</v>
      </c>
      <c r="C29" s="2">
        <v>0.05443287037037037</v>
      </c>
      <c r="D29" t="s">
        <v>414</v>
      </c>
      <c r="E29">
        <v>0.673</v>
      </c>
      <c r="F29">
        <v>10.1262</v>
      </c>
      <c r="G29" t="s">
        <v>415</v>
      </c>
      <c r="H29">
        <v>1.668</v>
      </c>
      <c r="I29">
        <v>66.8199</v>
      </c>
      <c r="K29" s="2">
        <v>0.051388888888888894</v>
      </c>
      <c r="L29" s="3">
        <f t="shared" si="0"/>
        <v>291.0513888888889</v>
      </c>
      <c r="M29">
        <f t="shared" si="1"/>
        <v>498.65072486605743</v>
      </c>
      <c r="N29">
        <f t="shared" si="2"/>
        <v>111.86979328458818</v>
      </c>
    </row>
    <row r="30" spans="1:14" ht="12.75">
      <c r="A30" t="s">
        <v>19</v>
      </c>
      <c r="B30" s="1">
        <v>36816</v>
      </c>
      <c r="C30" s="2">
        <v>0.05645833333333333</v>
      </c>
      <c r="D30" t="s">
        <v>414</v>
      </c>
      <c r="E30">
        <v>0.673</v>
      </c>
      <c r="F30">
        <v>9.7334</v>
      </c>
      <c r="G30" t="s">
        <v>415</v>
      </c>
      <c r="H30">
        <v>1.666</v>
      </c>
      <c r="I30">
        <v>66.4773</v>
      </c>
      <c r="K30" s="2">
        <v>0.05347222222222222</v>
      </c>
      <c r="L30" s="3">
        <f t="shared" si="0"/>
        <v>291.05347222222224</v>
      </c>
      <c r="M30">
        <f t="shared" si="1"/>
        <v>479.30783170501104</v>
      </c>
      <c r="N30">
        <f t="shared" si="2"/>
        <v>111.47467127517001</v>
      </c>
    </row>
    <row r="31" spans="1:14" ht="12.75">
      <c r="A31" t="s">
        <v>422</v>
      </c>
      <c r="B31" s="1">
        <v>36816</v>
      </c>
      <c r="C31">
        <f>AVERAGE(C30,C32)</f>
        <v>0.058547453703703706</v>
      </c>
      <c r="D31" t="s">
        <v>414</v>
      </c>
      <c r="E31" t="s">
        <v>422</v>
      </c>
      <c r="F31" t="s">
        <v>422</v>
      </c>
      <c r="G31" t="s">
        <v>415</v>
      </c>
      <c r="H31" t="s">
        <v>422</v>
      </c>
      <c r="I31" t="s">
        <v>422</v>
      </c>
      <c r="K31" s="2">
        <v>0.05555555555555555</v>
      </c>
      <c r="L31" s="3">
        <f t="shared" si="0"/>
        <v>291.05555555555554</v>
      </c>
      <c r="M31" t="s">
        <v>422</v>
      </c>
      <c r="N31" t="s">
        <v>422</v>
      </c>
    </row>
    <row r="32" spans="1:14" ht="12.75">
      <c r="A32" t="s">
        <v>20</v>
      </c>
      <c r="B32" s="1">
        <v>36816</v>
      </c>
      <c r="C32" s="2">
        <v>0.06063657407407408</v>
      </c>
      <c r="D32" t="s">
        <v>414</v>
      </c>
      <c r="E32">
        <v>0.675</v>
      </c>
      <c r="F32">
        <v>9.9613</v>
      </c>
      <c r="G32" t="s">
        <v>415</v>
      </c>
      <c r="H32">
        <v>1.668</v>
      </c>
      <c r="I32">
        <v>66.4393</v>
      </c>
      <c r="K32" s="2">
        <v>0.057638888888888885</v>
      </c>
      <c r="L32" s="3">
        <f t="shared" si="0"/>
        <v>291.0576388888889</v>
      </c>
      <c r="M32">
        <f t="shared" si="1"/>
        <v>490.530452253388</v>
      </c>
      <c r="N32">
        <f t="shared" si="2"/>
        <v>111.43084571662388</v>
      </c>
    </row>
    <row r="33" spans="1:14" ht="12.75">
      <c r="A33" t="s">
        <v>21</v>
      </c>
      <c r="B33" s="1">
        <v>36816</v>
      </c>
      <c r="C33" s="2">
        <v>0.0627199074074074</v>
      </c>
      <c r="D33" t="s">
        <v>414</v>
      </c>
      <c r="E33">
        <v>0.673</v>
      </c>
      <c r="F33">
        <v>10.0431</v>
      </c>
      <c r="G33" t="s">
        <v>415</v>
      </c>
      <c r="H33">
        <v>1.67</v>
      </c>
      <c r="I33">
        <v>68.0054</v>
      </c>
      <c r="K33" s="2">
        <v>0.059722222222222225</v>
      </c>
      <c r="L33" s="3">
        <f t="shared" si="0"/>
        <v>291.0597222222222</v>
      </c>
      <c r="M33">
        <f t="shared" si="1"/>
        <v>494.5585802080051</v>
      </c>
      <c r="N33">
        <f t="shared" si="2"/>
        <v>113.23703538080912</v>
      </c>
    </row>
    <row r="34" spans="1:14" ht="12.75">
      <c r="A34" t="s">
        <v>22</v>
      </c>
      <c r="B34" s="1">
        <v>36816</v>
      </c>
      <c r="C34" s="2">
        <v>0.06480324074074074</v>
      </c>
      <c r="D34" t="s">
        <v>414</v>
      </c>
      <c r="E34">
        <v>0.673</v>
      </c>
      <c r="F34">
        <v>10.5801</v>
      </c>
      <c r="G34" t="s">
        <v>415</v>
      </c>
      <c r="H34">
        <v>1.668</v>
      </c>
      <c r="I34">
        <v>71.3897</v>
      </c>
      <c r="K34" s="2">
        <v>0.06180555555555556</v>
      </c>
      <c r="L34" s="3">
        <f t="shared" si="0"/>
        <v>291.06180555555557</v>
      </c>
      <c r="M34">
        <f t="shared" si="1"/>
        <v>521.0024030885598</v>
      </c>
      <c r="N34">
        <f t="shared" si="2"/>
        <v>117.14016269100773</v>
      </c>
    </row>
    <row r="35" spans="1:14" ht="12.75">
      <c r="A35" t="s">
        <v>23</v>
      </c>
      <c r="B35" s="1">
        <v>36816</v>
      </c>
      <c r="C35" s="2">
        <v>0.06688657407407407</v>
      </c>
      <c r="D35" t="s">
        <v>414</v>
      </c>
      <c r="E35">
        <v>0.675</v>
      </c>
      <c r="F35">
        <v>10.0419</v>
      </c>
      <c r="G35" t="s">
        <v>415</v>
      </c>
      <c r="H35">
        <v>1.67</v>
      </c>
      <c r="I35">
        <v>72.5613</v>
      </c>
      <c r="K35" s="2">
        <v>0.06388888888888888</v>
      </c>
      <c r="L35" s="3">
        <f t="shared" si="0"/>
        <v>291.06388888888887</v>
      </c>
      <c r="M35">
        <f t="shared" si="1"/>
        <v>494.49948786637253</v>
      </c>
      <c r="N35">
        <f t="shared" si="2"/>
        <v>118.49137385923416</v>
      </c>
    </row>
    <row r="36" spans="1:14" ht="12.75">
      <c r="A36" t="s">
        <v>24</v>
      </c>
      <c r="B36" s="1">
        <v>36816</v>
      </c>
      <c r="C36" s="2">
        <v>0.06896990740740741</v>
      </c>
      <c r="D36" t="s">
        <v>414</v>
      </c>
      <c r="E36">
        <v>0.673</v>
      </c>
      <c r="F36">
        <v>10.3797</v>
      </c>
      <c r="G36" t="s">
        <v>415</v>
      </c>
      <c r="H36">
        <v>1.67</v>
      </c>
      <c r="I36">
        <v>69.4479</v>
      </c>
      <c r="K36" s="2">
        <v>0.06597222222222222</v>
      </c>
      <c r="L36" s="3">
        <f t="shared" si="0"/>
        <v>291.06597222222223</v>
      </c>
      <c r="M36">
        <f t="shared" si="1"/>
        <v>511.1339820359281</v>
      </c>
      <c r="N36">
        <f t="shared" si="2"/>
        <v>114.90067664930234</v>
      </c>
    </row>
    <row r="37" spans="1:14" ht="12.75">
      <c r="A37" t="s">
        <v>25</v>
      </c>
      <c r="B37" s="1">
        <v>36816</v>
      </c>
      <c r="C37" s="2">
        <v>0.07105324074074075</v>
      </c>
      <c r="D37" t="s">
        <v>414</v>
      </c>
      <c r="E37">
        <v>0.675</v>
      </c>
      <c r="F37">
        <v>9.9133</v>
      </c>
      <c r="G37" t="s">
        <v>415</v>
      </c>
      <c r="H37">
        <v>1.668</v>
      </c>
      <c r="I37">
        <v>76.0439</v>
      </c>
      <c r="K37" s="2">
        <v>0.06805555555555555</v>
      </c>
      <c r="L37" s="3">
        <f t="shared" si="0"/>
        <v>291.06805555555553</v>
      </c>
      <c r="M37">
        <f t="shared" si="1"/>
        <v>488.166758588087</v>
      </c>
      <c r="N37">
        <f t="shared" si="2"/>
        <v>122.50787096956645</v>
      </c>
    </row>
    <row r="38" spans="1:14" ht="12.75">
      <c r="A38" t="s">
        <v>26</v>
      </c>
      <c r="B38" s="1">
        <v>36816</v>
      </c>
      <c r="C38" s="2">
        <v>0.07313657407407408</v>
      </c>
      <c r="D38" t="s">
        <v>414</v>
      </c>
      <c r="E38">
        <v>0.673</v>
      </c>
      <c r="F38">
        <v>9.2329</v>
      </c>
      <c r="G38" t="s">
        <v>415</v>
      </c>
      <c r="H38">
        <v>1.668</v>
      </c>
      <c r="I38">
        <v>71.9805</v>
      </c>
      <c r="K38" s="2">
        <v>0.07013888888888889</v>
      </c>
      <c r="L38" s="3">
        <f t="shared" si="0"/>
        <v>291.0701388888889</v>
      </c>
      <c r="M38">
        <f t="shared" si="1"/>
        <v>454.6614008824458</v>
      </c>
      <c r="N38">
        <f t="shared" si="2"/>
        <v>117.8215347959823</v>
      </c>
    </row>
    <row r="39" spans="1:14" ht="12.75">
      <c r="A39" t="s">
        <v>27</v>
      </c>
      <c r="B39" s="1">
        <v>36816</v>
      </c>
      <c r="C39" s="2">
        <v>0.07521990740740742</v>
      </c>
      <c r="D39" t="s">
        <v>414</v>
      </c>
      <c r="E39">
        <v>0.673</v>
      </c>
      <c r="F39">
        <v>10.0284</v>
      </c>
      <c r="G39" t="s">
        <v>415</v>
      </c>
      <c r="H39">
        <v>1.668</v>
      </c>
      <c r="I39">
        <v>76.0576</v>
      </c>
      <c r="K39" s="2">
        <v>0.07222222222222223</v>
      </c>
      <c r="L39" s="3">
        <f t="shared" si="0"/>
        <v>291.0722222222222</v>
      </c>
      <c r="M39">
        <f t="shared" si="1"/>
        <v>493.83469902300664</v>
      </c>
      <c r="N39">
        <f t="shared" si="2"/>
        <v>122.5236712367265</v>
      </c>
    </row>
    <row r="40" spans="1:14" ht="12.75">
      <c r="A40" t="s">
        <v>28</v>
      </c>
      <c r="B40" s="1">
        <v>36816</v>
      </c>
      <c r="C40" s="2">
        <v>0.07731481481481482</v>
      </c>
      <c r="D40" t="s">
        <v>414</v>
      </c>
      <c r="E40">
        <v>0.673</v>
      </c>
      <c r="F40">
        <v>10.4271</v>
      </c>
      <c r="G40" t="s">
        <v>415</v>
      </c>
      <c r="H40">
        <v>1.668</v>
      </c>
      <c r="I40">
        <v>73.6695</v>
      </c>
      <c r="K40" s="2">
        <v>0.07430555555555556</v>
      </c>
      <c r="L40" s="3">
        <f t="shared" si="0"/>
        <v>291.07430555555555</v>
      </c>
      <c r="M40">
        <f t="shared" si="1"/>
        <v>513.4681295304129</v>
      </c>
      <c r="N40">
        <f t="shared" si="2"/>
        <v>119.76946554293892</v>
      </c>
    </row>
    <row r="41" spans="1:14" ht="12.75">
      <c r="A41" t="s">
        <v>29</v>
      </c>
      <c r="B41" s="1">
        <v>36816</v>
      </c>
      <c r="C41" s="2">
        <v>0.07945601851851852</v>
      </c>
      <c r="D41" t="s">
        <v>414</v>
      </c>
      <c r="E41">
        <v>0.673</v>
      </c>
      <c r="F41">
        <v>9.4376</v>
      </c>
      <c r="G41" t="s">
        <v>415</v>
      </c>
      <c r="H41">
        <v>1.666</v>
      </c>
      <c r="I41">
        <v>75.7157</v>
      </c>
      <c r="K41" s="2">
        <v>0.0763888888888889</v>
      </c>
      <c r="L41" s="3">
        <f t="shared" si="0"/>
        <v>291.0763888888889</v>
      </c>
      <c r="M41">
        <f t="shared" si="1"/>
        <v>464.74156949259384</v>
      </c>
      <c r="N41">
        <f t="shared" si="2"/>
        <v>122.12935654022891</v>
      </c>
    </row>
    <row r="42" spans="1:14" ht="12.75">
      <c r="A42" t="s">
        <v>30</v>
      </c>
      <c r="B42" s="1">
        <v>36816</v>
      </c>
      <c r="C42" s="2">
        <v>0.08148148148148149</v>
      </c>
      <c r="D42" t="s">
        <v>414</v>
      </c>
      <c r="E42">
        <v>0.673</v>
      </c>
      <c r="F42">
        <v>10.2526</v>
      </c>
      <c r="G42" t="s">
        <v>415</v>
      </c>
      <c r="H42">
        <v>1.668</v>
      </c>
      <c r="I42">
        <v>74.768</v>
      </c>
      <c r="K42" s="2">
        <v>0.07847222222222222</v>
      </c>
      <c r="L42" s="3">
        <f t="shared" si="0"/>
        <v>291.0784722222222</v>
      </c>
      <c r="M42">
        <f t="shared" si="1"/>
        <v>504.87511818468323</v>
      </c>
      <c r="N42">
        <f t="shared" si="2"/>
        <v>121.03637017617274</v>
      </c>
    </row>
    <row r="43" spans="1:14" ht="12.75">
      <c r="A43" t="s">
        <v>31</v>
      </c>
      <c r="B43" s="1">
        <v>36816</v>
      </c>
      <c r="C43" s="2">
        <v>0.08356481481481481</v>
      </c>
      <c r="D43" t="s">
        <v>414</v>
      </c>
      <c r="E43">
        <v>0.673</v>
      </c>
      <c r="F43">
        <v>10.3216</v>
      </c>
      <c r="G43" t="s">
        <v>415</v>
      </c>
      <c r="H43">
        <v>1.666</v>
      </c>
      <c r="I43">
        <v>77.9206</v>
      </c>
      <c r="K43" s="2">
        <v>0.08055555555555556</v>
      </c>
      <c r="L43" s="3">
        <f t="shared" si="0"/>
        <v>291.0805555555556</v>
      </c>
      <c r="M43">
        <f t="shared" si="1"/>
        <v>508.27292782855346</v>
      </c>
      <c r="N43">
        <f t="shared" si="2"/>
        <v>124.6722769096574</v>
      </c>
    </row>
    <row r="44" spans="1:16" ht="12.75">
      <c r="A44" t="s">
        <v>32</v>
      </c>
      <c r="B44" s="1">
        <v>36816</v>
      </c>
      <c r="C44" s="2">
        <v>0.08570601851851851</v>
      </c>
      <c r="D44" t="s">
        <v>414</v>
      </c>
      <c r="E44">
        <v>0.673</v>
      </c>
      <c r="F44">
        <v>10.0308</v>
      </c>
      <c r="G44" t="s">
        <v>415</v>
      </c>
      <c r="H44">
        <v>1.67</v>
      </c>
      <c r="I44">
        <v>76.967</v>
      </c>
      <c r="K44" s="2">
        <v>0.08263888888888889</v>
      </c>
      <c r="L44" s="3">
        <f t="shared" si="0"/>
        <v>291.0826388888889</v>
      </c>
      <c r="M44">
        <f t="shared" si="1"/>
        <v>493.9528837062717</v>
      </c>
      <c r="N44">
        <f t="shared" si="2"/>
        <v>123.57248605098488</v>
      </c>
      <c r="P44" t="s">
        <v>33</v>
      </c>
    </row>
    <row r="45" spans="1:17" ht="12.75">
      <c r="A45" t="s">
        <v>422</v>
      </c>
      <c r="B45" s="1">
        <v>36816</v>
      </c>
      <c r="C45">
        <f>AVERAGE(C44,C49)</f>
        <v>0.0908912037037037</v>
      </c>
      <c r="D45" t="s">
        <v>414</v>
      </c>
      <c r="E45" t="s">
        <v>422</v>
      </c>
      <c r="F45" t="s">
        <v>422</v>
      </c>
      <c r="G45" t="s">
        <v>415</v>
      </c>
      <c r="H45" t="s">
        <v>422</v>
      </c>
      <c r="I45" t="s">
        <v>422</v>
      </c>
      <c r="K45" s="2">
        <v>0.08472222222222221</v>
      </c>
      <c r="L45" s="3">
        <f t="shared" si="0"/>
        <v>291.08472222222224</v>
      </c>
      <c r="M45" t="s">
        <v>422</v>
      </c>
      <c r="N45" t="s">
        <v>422</v>
      </c>
      <c r="P45" t="s">
        <v>423</v>
      </c>
      <c r="Q45" t="s">
        <v>414</v>
      </c>
    </row>
    <row r="46" spans="1:14" ht="12.75">
      <c r="A46" t="s">
        <v>422</v>
      </c>
      <c r="B46" s="1">
        <v>36816</v>
      </c>
      <c r="C46">
        <f>AVERAGE(C45,C49)</f>
        <v>0.09348379629629629</v>
      </c>
      <c r="D46" t="s">
        <v>414</v>
      </c>
      <c r="E46" t="s">
        <v>422</v>
      </c>
      <c r="F46" t="s">
        <v>422</v>
      </c>
      <c r="G46" t="s">
        <v>415</v>
      </c>
      <c r="H46" t="s">
        <v>422</v>
      </c>
      <c r="I46" t="s">
        <v>422</v>
      </c>
      <c r="K46" s="2">
        <v>0.08680555555555557</v>
      </c>
      <c r="L46" s="3">
        <f t="shared" si="0"/>
        <v>291.08680555555554</v>
      </c>
      <c r="M46" t="s">
        <v>422</v>
      </c>
      <c r="N46" t="s">
        <v>422</v>
      </c>
    </row>
    <row r="47" spans="1:14" ht="12.75">
      <c r="A47" t="s">
        <v>422</v>
      </c>
      <c r="B47" s="1">
        <v>36816</v>
      </c>
      <c r="C47">
        <f>AVERAGE(C45,C48)</f>
        <v>0.09283564814814814</v>
      </c>
      <c r="D47" t="s">
        <v>414</v>
      </c>
      <c r="E47" t="s">
        <v>422</v>
      </c>
      <c r="F47" t="s">
        <v>422</v>
      </c>
      <c r="G47" t="s">
        <v>415</v>
      </c>
      <c r="H47" t="s">
        <v>422</v>
      </c>
      <c r="I47" t="s">
        <v>422</v>
      </c>
      <c r="K47" s="2">
        <v>0.08888888888888889</v>
      </c>
      <c r="L47" s="3">
        <f t="shared" si="0"/>
        <v>291.0888888888889</v>
      </c>
      <c r="M47" t="s">
        <v>422</v>
      </c>
      <c r="N47" t="s">
        <v>422</v>
      </c>
    </row>
    <row r="48" spans="1:14" ht="12.75">
      <c r="A48" t="s">
        <v>422</v>
      </c>
      <c r="B48" s="1">
        <v>36816</v>
      </c>
      <c r="C48">
        <f>AVERAGE(C46,C49)</f>
        <v>0.09478009259259258</v>
      </c>
      <c r="D48" t="s">
        <v>414</v>
      </c>
      <c r="E48" t="s">
        <v>422</v>
      </c>
      <c r="F48" t="s">
        <v>422</v>
      </c>
      <c r="G48" t="s">
        <v>415</v>
      </c>
      <c r="H48" t="s">
        <v>422</v>
      </c>
      <c r="I48" t="s">
        <v>422</v>
      </c>
      <c r="K48" s="2">
        <v>0.09097222222222222</v>
      </c>
      <c r="L48" s="3">
        <f t="shared" si="0"/>
        <v>291.0909722222222</v>
      </c>
      <c r="M48" t="s">
        <v>422</v>
      </c>
      <c r="N48" t="s">
        <v>422</v>
      </c>
    </row>
    <row r="49" spans="1:14" ht="12.75">
      <c r="A49" t="s">
        <v>34</v>
      </c>
      <c r="B49" s="1">
        <v>36816</v>
      </c>
      <c r="C49" s="2">
        <v>0.09607638888888888</v>
      </c>
      <c r="D49" t="s">
        <v>414</v>
      </c>
      <c r="E49">
        <v>0.673</v>
      </c>
      <c r="F49">
        <v>9.7019</v>
      </c>
      <c r="G49" t="s">
        <v>415</v>
      </c>
      <c r="H49">
        <v>1.666</v>
      </c>
      <c r="I49">
        <v>70.3405</v>
      </c>
      <c r="K49" s="2">
        <v>0.09305555555555556</v>
      </c>
      <c r="L49" s="3">
        <f t="shared" si="0"/>
        <v>291.09305555555557</v>
      </c>
      <c r="M49">
        <f aca="true" t="shared" si="3" ref="M49:M112">500*F49/AVERAGE($Q$207,$Q$47)</f>
        <v>456.2958852052694</v>
      </c>
      <c r="N49">
        <f>(277-103)/(-62+(AVERAGE($P$207,$P$47)))*I49+277-((277-103)/(-62+(AVERAGE($P$207,$P$47)))*210)</f>
        <v>115.14954718244084</v>
      </c>
    </row>
    <row r="50" spans="1:14" ht="12.75">
      <c r="A50" t="s">
        <v>422</v>
      </c>
      <c r="B50" s="1">
        <v>36816</v>
      </c>
      <c r="C50">
        <f>AVERAGE(C49,C51)</f>
        <v>0.09815972222222222</v>
      </c>
      <c r="D50" t="s">
        <v>414</v>
      </c>
      <c r="E50" t="s">
        <v>422</v>
      </c>
      <c r="F50" t="s">
        <v>422</v>
      </c>
      <c r="G50" t="s">
        <v>415</v>
      </c>
      <c r="H50" t="s">
        <v>422</v>
      </c>
      <c r="I50" t="s">
        <v>422</v>
      </c>
      <c r="K50" s="2">
        <v>0.09513888888888888</v>
      </c>
      <c r="L50" s="3">
        <f t="shared" si="0"/>
        <v>291.09513888888887</v>
      </c>
      <c r="M50" t="s">
        <v>422</v>
      </c>
      <c r="N50" t="s">
        <v>422</v>
      </c>
    </row>
    <row r="51" spans="1:14" ht="12.75">
      <c r="A51" t="s">
        <v>35</v>
      </c>
      <c r="B51" s="1">
        <v>36816</v>
      </c>
      <c r="C51" s="2">
        <v>0.10024305555555556</v>
      </c>
      <c r="D51" t="s">
        <v>414</v>
      </c>
      <c r="E51">
        <v>0.673</v>
      </c>
      <c r="F51">
        <v>10.3945</v>
      </c>
      <c r="G51" t="s">
        <v>415</v>
      </c>
      <c r="H51">
        <v>1.666</v>
      </c>
      <c r="I51">
        <v>72.8803</v>
      </c>
      <c r="K51" s="2">
        <v>0.09722222222222222</v>
      </c>
      <c r="L51" s="3">
        <f t="shared" si="0"/>
        <v>291.09722222222223</v>
      </c>
      <c r="M51">
        <f t="shared" si="3"/>
        <v>488.86997173400806</v>
      </c>
      <c r="N51">
        <f aca="true" t="shared" si="4" ref="N51:N114">(277-103)/(-62+(AVERAGE($P$207,$P$47)))*I51+277-((277-103)/(-62+(AVERAGE($P$207,$P$47)))*210)</f>
        <v>118.09290427641608</v>
      </c>
    </row>
    <row r="52" spans="1:14" ht="12.75">
      <c r="A52" t="s">
        <v>422</v>
      </c>
      <c r="B52" s="1">
        <v>36816</v>
      </c>
      <c r="C52">
        <f>AVERAGE(C51,C53)</f>
        <v>0.1023263888888889</v>
      </c>
      <c r="D52" t="s">
        <v>414</v>
      </c>
      <c r="E52" t="s">
        <v>422</v>
      </c>
      <c r="F52" t="s">
        <v>422</v>
      </c>
      <c r="G52" t="s">
        <v>415</v>
      </c>
      <c r="H52" t="s">
        <v>422</v>
      </c>
      <c r="I52" t="s">
        <v>422</v>
      </c>
      <c r="K52" s="2">
        <v>0.09930555555555555</v>
      </c>
      <c r="L52" s="3">
        <f t="shared" si="0"/>
        <v>291.09930555555553</v>
      </c>
      <c r="M52" t="s">
        <v>422</v>
      </c>
      <c r="N52" t="s">
        <v>422</v>
      </c>
    </row>
    <row r="53" spans="1:14" ht="12.75">
      <c r="A53" t="s">
        <v>36</v>
      </c>
      <c r="B53" s="1">
        <v>36816</v>
      </c>
      <c r="C53" s="2">
        <v>0.10440972222222222</v>
      </c>
      <c r="D53" t="s">
        <v>414</v>
      </c>
      <c r="E53">
        <v>0.673</v>
      </c>
      <c r="F53">
        <v>9.5464</v>
      </c>
      <c r="G53" t="s">
        <v>415</v>
      </c>
      <c r="H53">
        <v>1.666</v>
      </c>
      <c r="I53">
        <v>67.551</v>
      </c>
      <c r="K53" s="2">
        <v>0.1013888888888889</v>
      </c>
      <c r="L53" s="3">
        <f t="shared" si="0"/>
        <v>291.1013888888889</v>
      </c>
      <c r="M53">
        <f t="shared" si="3"/>
        <v>448.98247132248156</v>
      </c>
      <c r="N53">
        <f t="shared" si="4"/>
        <v>111.91681444220771</v>
      </c>
    </row>
    <row r="54" spans="1:14" ht="12.75">
      <c r="A54" t="s">
        <v>37</v>
      </c>
      <c r="B54" s="1">
        <v>36816</v>
      </c>
      <c r="C54" s="2">
        <v>0.10650462962962963</v>
      </c>
      <c r="D54" t="s">
        <v>414</v>
      </c>
      <c r="E54">
        <v>0.675</v>
      </c>
      <c r="F54">
        <v>10.1291</v>
      </c>
      <c r="G54" t="s">
        <v>415</v>
      </c>
      <c r="H54">
        <v>1.668</v>
      </c>
      <c r="I54">
        <v>72.2447</v>
      </c>
      <c r="K54" s="2">
        <v>0.10347222222222223</v>
      </c>
      <c r="L54" s="3">
        <f t="shared" si="0"/>
        <v>291.1034722222222</v>
      </c>
      <c r="M54">
        <f t="shared" si="3"/>
        <v>476.38778495270964</v>
      </c>
      <c r="N54">
        <f t="shared" si="4"/>
        <v>117.35631172230521</v>
      </c>
    </row>
    <row r="55" spans="1:14" ht="12.75">
      <c r="A55" t="s">
        <v>38</v>
      </c>
      <c r="B55" s="1">
        <v>36816</v>
      </c>
      <c r="C55" s="2">
        <v>0.10858796296296297</v>
      </c>
      <c r="D55" t="s">
        <v>414</v>
      </c>
      <c r="E55">
        <v>0.675</v>
      </c>
      <c r="F55">
        <v>10.0392</v>
      </c>
      <c r="G55" t="s">
        <v>415</v>
      </c>
      <c r="H55">
        <v>1.668</v>
      </c>
      <c r="I55">
        <v>70.2495</v>
      </c>
      <c r="K55" s="2">
        <v>0.10555555555555556</v>
      </c>
      <c r="L55" s="3">
        <f t="shared" si="0"/>
        <v>291.10555555555555</v>
      </c>
      <c r="M55">
        <f t="shared" si="3"/>
        <v>472.1596440648471</v>
      </c>
      <c r="N55">
        <f t="shared" si="4"/>
        <v>115.04408789605927</v>
      </c>
    </row>
    <row r="56" spans="1:14" ht="12.75">
      <c r="A56" t="s">
        <v>39</v>
      </c>
      <c r="B56" s="1">
        <v>36816</v>
      </c>
      <c r="C56" s="2">
        <v>0.1106712962962963</v>
      </c>
      <c r="D56" t="s">
        <v>414</v>
      </c>
      <c r="E56">
        <v>0.673</v>
      </c>
      <c r="F56">
        <v>10.3291</v>
      </c>
      <c r="G56" t="s">
        <v>415</v>
      </c>
      <c r="H56">
        <v>1.668</v>
      </c>
      <c r="I56">
        <v>74.841</v>
      </c>
      <c r="K56" s="2">
        <v>0.1076388888888889</v>
      </c>
      <c r="L56" s="3">
        <f t="shared" si="0"/>
        <v>291.1076388888889</v>
      </c>
      <c r="M56">
        <f t="shared" si="3"/>
        <v>485.7941050591893</v>
      </c>
      <c r="N56">
        <f t="shared" si="4"/>
        <v>120.36514628529758</v>
      </c>
    </row>
    <row r="57" spans="1:14" ht="12.75">
      <c r="A57" t="s">
        <v>40</v>
      </c>
      <c r="B57" s="1">
        <v>36816</v>
      </c>
      <c r="C57" s="2">
        <v>0.11275462962962964</v>
      </c>
      <c r="D57" t="s">
        <v>414</v>
      </c>
      <c r="E57">
        <v>0.673</v>
      </c>
      <c r="F57">
        <v>10.2881</v>
      </c>
      <c r="G57" t="s">
        <v>415</v>
      </c>
      <c r="H57">
        <v>1.668</v>
      </c>
      <c r="I57">
        <v>78.2978</v>
      </c>
      <c r="K57" s="2">
        <v>0.10972222222222222</v>
      </c>
      <c r="L57" s="3">
        <f t="shared" si="0"/>
        <v>291.1097222222222</v>
      </c>
      <c r="M57">
        <f t="shared" si="3"/>
        <v>483.865809437361</v>
      </c>
      <c r="N57">
        <f t="shared" si="4"/>
        <v>124.37120849588646</v>
      </c>
    </row>
    <row r="58" spans="1:14" ht="12.75">
      <c r="A58" t="s">
        <v>41</v>
      </c>
      <c r="B58" s="1">
        <v>36816</v>
      </c>
      <c r="C58" s="2">
        <v>0.11483796296296296</v>
      </c>
      <c r="D58" t="s">
        <v>414</v>
      </c>
      <c r="E58">
        <v>0.673</v>
      </c>
      <c r="F58">
        <v>10.3432</v>
      </c>
      <c r="G58" t="s">
        <v>415</v>
      </c>
      <c r="H58">
        <v>1.666</v>
      </c>
      <c r="I58">
        <v>69.1137</v>
      </c>
      <c r="K58" s="2">
        <v>0.11180555555555556</v>
      </c>
      <c r="L58" s="3">
        <f t="shared" si="0"/>
        <v>291.1118055555556</v>
      </c>
      <c r="M58">
        <f t="shared" si="3"/>
        <v>486.457250626696</v>
      </c>
      <c r="N58">
        <f t="shared" si="4"/>
        <v>113.72781693482725</v>
      </c>
    </row>
    <row r="59" spans="1:14" ht="12.75">
      <c r="A59" t="s">
        <v>42</v>
      </c>
      <c r="B59" s="1">
        <v>36816</v>
      </c>
      <c r="C59" s="2">
        <v>0.11692129629629629</v>
      </c>
      <c r="D59" t="s">
        <v>414</v>
      </c>
      <c r="E59">
        <v>0.673</v>
      </c>
      <c r="F59">
        <v>9.9129</v>
      </c>
      <c r="G59" t="s">
        <v>415</v>
      </c>
      <c r="H59">
        <v>1.666</v>
      </c>
      <c r="I59">
        <v>75.8621</v>
      </c>
      <c r="K59" s="2">
        <v>0.11388888888888889</v>
      </c>
      <c r="L59" s="3">
        <f t="shared" si="0"/>
        <v>291.1138888888889</v>
      </c>
      <c r="M59">
        <f t="shared" si="3"/>
        <v>466.2195529176053</v>
      </c>
      <c r="N59">
        <f t="shared" si="4"/>
        <v>121.54849218995864</v>
      </c>
    </row>
    <row r="60" spans="1:14" ht="12.75">
      <c r="A60" t="s">
        <v>43</v>
      </c>
      <c r="B60" s="1">
        <v>36816</v>
      </c>
      <c r="C60" s="2">
        <v>0.11900462962962964</v>
      </c>
      <c r="D60" t="s">
        <v>414</v>
      </c>
      <c r="E60">
        <v>0.678</v>
      </c>
      <c r="F60">
        <v>10.7969</v>
      </c>
      <c r="G60" t="s">
        <v>415</v>
      </c>
      <c r="H60">
        <v>1.671</v>
      </c>
      <c r="I60">
        <v>71.0705</v>
      </c>
      <c r="K60" s="2">
        <v>0.11597222222222221</v>
      </c>
      <c r="L60" s="3">
        <f t="shared" si="0"/>
        <v>291.11597222222224</v>
      </c>
      <c r="M60">
        <f t="shared" si="3"/>
        <v>507.795487788245</v>
      </c>
      <c r="N60">
        <f t="shared" si="4"/>
        <v>115.99553926000672</v>
      </c>
    </row>
    <row r="61" spans="1:14" ht="12.75">
      <c r="A61" t="s">
        <v>44</v>
      </c>
      <c r="B61" s="1">
        <v>36816</v>
      </c>
      <c r="C61" s="2">
        <v>0.12109953703703703</v>
      </c>
      <c r="D61" t="s">
        <v>414</v>
      </c>
      <c r="E61">
        <v>0.673</v>
      </c>
      <c r="F61">
        <v>9.9512</v>
      </c>
      <c r="G61" t="s">
        <v>415</v>
      </c>
      <c r="H61">
        <v>1.668</v>
      </c>
      <c r="I61">
        <v>73.0917</v>
      </c>
      <c r="K61" s="2">
        <v>0.11805555555555557</v>
      </c>
      <c r="L61" s="3">
        <f t="shared" si="0"/>
        <v>291.11805555555554</v>
      </c>
      <c r="M61">
        <f t="shared" si="3"/>
        <v>468.02086321799624</v>
      </c>
      <c r="N61">
        <f t="shared" si="4"/>
        <v>118.33789431093308</v>
      </c>
    </row>
    <row r="62" spans="1:14" ht="12.75">
      <c r="A62" t="s">
        <v>45</v>
      </c>
      <c r="B62" s="1">
        <v>36816</v>
      </c>
      <c r="C62" s="2">
        <v>0.12318287037037036</v>
      </c>
      <c r="D62" t="s">
        <v>414</v>
      </c>
      <c r="E62">
        <v>0.673</v>
      </c>
      <c r="F62">
        <v>9.3435</v>
      </c>
      <c r="G62" t="s">
        <v>415</v>
      </c>
      <c r="H62">
        <v>1.666</v>
      </c>
      <c r="I62">
        <v>69.0554</v>
      </c>
      <c r="K62" s="2">
        <v>0.12013888888888889</v>
      </c>
      <c r="L62" s="3">
        <f t="shared" si="0"/>
        <v>291.1201388888889</v>
      </c>
      <c r="M62">
        <f t="shared" si="3"/>
        <v>439.4397595744581</v>
      </c>
      <c r="N62">
        <f t="shared" si="4"/>
        <v>113.66025345794773</v>
      </c>
    </row>
    <row r="63" spans="1:14" ht="12.75">
      <c r="A63" t="s">
        <v>422</v>
      </c>
      <c r="B63" s="1">
        <v>36816</v>
      </c>
      <c r="C63">
        <f>AVERAGE(C62,C66)</f>
        <v>0.12734953703703702</v>
      </c>
      <c r="D63" t="s">
        <v>414</v>
      </c>
      <c r="E63" t="s">
        <v>422</v>
      </c>
      <c r="F63" t="s">
        <v>422</v>
      </c>
      <c r="G63" t="s">
        <v>415</v>
      </c>
      <c r="H63" t="s">
        <v>422</v>
      </c>
      <c r="I63" t="s">
        <v>422</v>
      </c>
      <c r="K63" s="2">
        <v>0.12222222222222223</v>
      </c>
      <c r="L63" s="3">
        <f t="shared" si="0"/>
        <v>291.1222222222222</v>
      </c>
      <c r="M63" t="s">
        <v>422</v>
      </c>
      <c r="N63" t="s">
        <v>422</v>
      </c>
    </row>
    <row r="64" spans="1:14" ht="12.75">
      <c r="A64" t="s">
        <v>422</v>
      </c>
      <c r="B64" s="1">
        <v>36816</v>
      </c>
      <c r="C64">
        <f>AVERAGE(C63,C66)</f>
        <v>0.12943287037037038</v>
      </c>
      <c r="D64" t="s">
        <v>414</v>
      </c>
      <c r="E64" t="s">
        <v>422</v>
      </c>
      <c r="F64" t="s">
        <v>422</v>
      </c>
      <c r="G64" t="s">
        <v>415</v>
      </c>
      <c r="H64" t="s">
        <v>422</v>
      </c>
      <c r="I64" t="s">
        <v>422</v>
      </c>
      <c r="K64" s="2">
        <v>0.12430555555555556</v>
      </c>
      <c r="L64" s="3">
        <f t="shared" si="0"/>
        <v>291.12430555555557</v>
      </c>
      <c r="M64" t="s">
        <v>422</v>
      </c>
      <c r="N64" t="s">
        <v>422</v>
      </c>
    </row>
    <row r="65" spans="1:14" ht="12.75">
      <c r="A65" t="s">
        <v>422</v>
      </c>
      <c r="B65" s="1">
        <v>36816</v>
      </c>
      <c r="C65">
        <f>AVERAGE(C64,C66)</f>
        <v>0.13047453703703704</v>
      </c>
      <c r="D65" t="s">
        <v>414</v>
      </c>
      <c r="E65" t="s">
        <v>422</v>
      </c>
      <c r="F65" t="s">
        <v>422</v>
      </c>
      <c r="G65" t="s">
        <v>415</v>
      </c>
      <c r="H65" t="s">
        <v>422</v>
      </c>
      <c r="I65" t="s">
        <v>422</v>
      </c>
      <c r="K65" s="2">
        <v>0.12638888888888888</v>
      </c>
      <c r="L65" s="3">
        <f t="shared" si="0"/>
        <v>291.12638888888887</v>
      </c>
      <c r="M65" t="s">
        <v>422</v>
      </c>
      <c r="N65" t="s">
        <v>422</v>
      </c>
    </row>
    <row r="66" spans="1:14" ht="12.75">
      <c r="A66" t="s">
        <v>46</v>
      </c>
      <c r="B66" s="1">
        <v>36816</v>
      </c>
      <c r="C66" s="2">
        <v>0.1315162037037037</v>
      </c>
      <c r="D66" t="s">
        <v>414</v>
      </c>
      <c r="E66">
        <v>0.675</v>
      </c>
      <c r="F66">
        <v>10.4475</v>
      </c>
      <c r="G66" t="s">
        <v>415</v>
      </c>
      <c r="H66">
        <v>1.668</v>
      </c>
      <c r="I66">
        <v>67.124</v>
      </c>
      <c r="K66" s="2">
        <v>0.12847222222222224</v>
      </c>
      <c r="L66" s="3">
        <f t="shared" si="0"/>
        <v>291.12847222222223</v>
      </c>
      <c r="M66">
        <f t="shared" si="3"/>
        <v>491.36264656222517</v>
      </c>
      <c r="N66">
        <f t="shared" si="4"/>
        <v>111.42196702149451</v>
      </c>
    </row>
    <row r="67" spans="1:14" ht="12.75">
      <c r="A67" t="s">
        <v>47</v>
      </c>
      <c r="B67" s="1">
        <v>36816</v>
      </c>
      <c r="C67" s="2">
        <v>0.13359953703703703</v>
      </c>
      <c r="D67" t="s">
        <v>414</v>
      </c>
      <c r="E67">
        <v>0.673</v>
      </c>
      <c r="F67">
        <v>9.7574</v>
      </c>
      <c r="G67" t="s">
        <v>415</v>
      </c>
      <c r="H67">
        <v>1.666</v>
      </c>
      <c r="I67">
        <v>69.5954</v>
      </c>
      <c r="K67" s="2">
        <v>0.13055555555555556</v>
      </c>
      <c r="L67" s="3">
        <f t="shared" si="0"/>
        <v>291.13055555555553</v>
      </c>
      <c r="M67">
        <f t="shared" si="3"/>
        <v>458.9061390348175</v>
      </c>
      <c r="N67">
        <f t="shared" si="4"/>
        <v>114.2860558166951</v>
      </c>
    </row>
    <row r="68" spans="1:14" ht="12.75">
      <c r="A68" t="s">
        <v>48</v>
      </c>
      <c r="B68" s="1">
        <v>36816</v>
      </c>
      <c r="C68" s="2">
        <v>0.1357523148148148</v>
      </c>
      <c r="D68" t="s">
        <v>414</v>
      </c>
      <c r="E68">
        <v>0.673</v>
      </c>
      <c r="F68">
        <v>9.1193</v>
      </c>
      <c r="G68" t="s">
        <v>415</v>
      </c>
      <c r="H68">
        <v>1.668</v>
      </c>
      <c r="I68">
        <v>73.7077</v>
      </c>
      <c r="K68" s="2">
        <v>0.1326388888888889</v>
      </c>
      <c r="L68" s="3">
        <f t="shared" si="0"/>
        <v>291.1326388888889</v>
      </c>
      <c r="M68">
        <f t="shared" si="3"/>
        <v>428.8952747350946</v>
      </c>
      <c r="N68">
        <f t="shared" si="4"/>
        <v>119.0517725572079</v>
      </c>
    </row>
    <row r="69" spans="1:14" ht="12.75">
      <c r="A69" t="s">
        <v>49</v>
      </c>
      <c r="B69" s="1">
        <v>36816</v>
      </c>
      <c r="C69" s="2">
        <v>0.13777777777777778</v>
      </c>
      <c r="D69" t="s">
        <v>414</v>
      </c>
      <c r="E69">
        <v>0.673</v>
      </c>
      <c r="F69">
        <v>9.9394</v>
      </c>
      <c r="G69" t="s">
        <v>415</v>
      </c>
      <c r="H69">
        <v>1.666</v>
      </c>
      <c r="I69">
        <v>67.7406</v>
      </c>
      <c r="K69" s="2">
        <v>0.13472222222222222</v>
      </c>
      <c r="L69" s="3">
        <f t="shared" si="0"/>
        <v>291.1347222222222</v>
      </c>
      <c r="M69">
        <f t="shared" si="3"/>
        <v>467.46589033171387</v>
      </c>
      <c r="N69">
        <f t="shared" si="4"/>
        <v>112.13654060372349</v>
      </c>
    </row>
    <row r="70" spans="1:14" ht="12.75">
      <c r="A70" t="s">
        <v>50</v>
      </c>
      <c r="B70" s="1">
        <v>36816</v>
      </c>
      <c r="C70" s="2">
        <v>0.1398611111111111</v>
      </c>
      <c r="D70" t="s">
        <v>414</v>
      </c>
      <c r="E70">
        <v>0.673</v>
      </c>
      <c r="F70">
        <v>10.1969</v>
      </c>
      <c r="G70" t="s">
        <v>415</v>
      </c>
      <c r="H70">
        <v>1.668</v>
      </c>
      <c r="I70">
        <v>69.5523</v>
      </c>
      <c r="K70" s="2">
        <v>0.13680555555555554</v>
      </c>
      <c r="L70" s="3">
        <f aca="true" t="shared" si="5" ref="L70:L133">B70-DATE(1999,12,31)+K70</f>
        <v>291.13680555555555</v>
      </c>
      <c r="M70">
        <f t="shared" si="3"/>
        <v>479.57652746880626</v>
      </c>
      <c r="N70">
        <f t="shared" si="4"/>
        <v>114.23610751732102</v>
      </c>
    </row>
    <row r="71" spans="1:14" ht="12.75">
      <c r="A71" t="s">
        <v>51</v>
      </c>
      <c r="B71" s="1">
        <v>36816</v>
      </c>
      <c r="C71" s="2">
        <v>0.14194444444444446</v>
      </c>
      <c r="D71" t="s">
        <v>414</v>
      </c>
      <c r="E71">
        <v>0.673</v>
      </c>
      <c r="F71">
        <v>9.4024</v>
      </c>
      <c r="G71" t="s">
        <v>415</v>
      </c>
      <c r="H71">
        <v>1.668</v>
      </c>
      <c r="I71">
        <v>69.5132</v>
      </c>
      <c r="K71" s="2">
        <v>0.1388888888888889</v>
      </c>
      <c r="L71" s="3">
        <f t="shared" si="5"/>
        <v>291.1388888888889</v>
      </c>
      <c r="M71">
        <f t="shared" si="3"/>
        <v>442.20992084581627</v>
      </c>
      <c r="N71">
        <f t="shared" si="4"/>
        <v>114.19079479097465</v>
      </c>
    </row>
    <row r="72" spans="1:14" ht="12.75">
      <c r="A72" t="s">
        <v>52</v>
      </c>
      <c r="B72" s="1">
        <v>36816</v>
      </c>
      <c r="C72" s="2">
        <v>0.14402777777777778</v>
      </c>
      <c r="D72" t="s">
        <v>414</v>
      </c>
      <c r="E72">
        <v>0.673</v>
      </c>
      <c r="F72">
        <v>9.7687</v>
      </c>
      <c r="G72" t="s">
        <v>415</v>
      </c>
      <c r="H72">
        <v>1.668</v>
      </c>
      <c r="I72">
        <v>68.9696</v>
      </c>
      <c r="K72" s="2">
        <v>0.14097222222222222</v>
      </c>
      <c r="L72" s="3">
        <f t="shared" si="5"/>
        <v>291.1409722222222</v>
      </c>
      <c r="M72">
        <f t="shared" si="3"/>
        <v>459.43759612083363</v>
      </c>
      <c r="N72">
        <f t="shared" si="4"/>
        <v>113.56082041650231</v>
      </c>
    </row>
    <row r="73" spans="1:14" ht="12.75">
      <c r="A73" t="s">
        <v>53</v>
      </c>
      <c r="B73" s="1">
        <v>36816</v>
      </c>
      <c r="C73" s="2">
        <v>0.1461111111111111</v>
      </c>
      <c r="D73" t="s">
        <v>414</v>
      </c>
      <c r="E73">
        <v>0.673</v>
      </c>
      <c r="F73">
        <v>10.5261</v>
      </c>
      <c r="G73" t="s">
        <v>415</v>
      </c>
      <c r="H73">
        <v>1.668</v>
      </c>
      <c r="I73">
        <v>64.4763</v>
      </c>
      <c r="K73" s="2">
        <v>0.14305555555555557</v>
      </c>
      <c r="L73" s="3">
        <f t="shared" si="5"/>
        <v>291.1430555555556</v>
      </c>
      <c r="M73">
        <f t="shared" si="3"/>
        <v>495.0593303640716</v>
      </c>
      <c r="N73">
        <f t="shared" si="4"/>
        <v>108.35356534509546</v>
      </c>
    </row>
    <row r="74" spans="1:14" ht="12.75">
      <c r="A74" t="s">
        <v>54</v>
      </c>
      <c r="B74" s="1">
        <v>36816</v>
      </c>
      <c r="C74" s="2">
        <v>0.14819444444444443</v>
      </c>
      <c r="D74" t="s">
        <v>414</v>
      </c>
      <c r="E74">
        <v>0.673</v>
      </c>
      <c r="F74">
        <v>10.1965</v>
      </c>
      <c r="G74" t="s">
        <v>415</v>
      </c>
      <c r="H74">
        <v>1.668</v>
      </c>
      <c r="I74">
        <v>72.5213</v>
      </c>
      <c r="K74" s="2">
        <v>0.1451388888888889</v>
      </c>
      <c r="L74" s="3">
        <f t="shared" si="5"/>
        <v>291.1451388888889</v>
      </c>
      <c r="M74">
        <f t="shared" si="3"/>
        <v>479.55771482859336</v>
      </c>
      <c r="N74">
        <f t="shared" si="4"/>
        <v>117.67686159717474</v>
      </c>
    </row>
    <row r="75" spans="1:14" ht="12.75">
      <c r="A75" t="s">
        <v>55</v>
      </c>
      <c r="B75" s="1">
        <v>36816</v>
      </c>
      <c r="C75" s="2">
        <v>0.15028935185185185</v>
      </c>
      <c r="D75" t="s">
        <v>414</v>
      </c>
      <c r="E75">
        <v>0.673</v>
      </c>
      <c r="F75">
        <v>9.5724</v>
      </c>
      <c r="G75" t="s">
        <v>415</v>
      </c>
      <c r="H75">
        <v>1.67</v>
      </c>
      <c r="I75">
        <v>66.2697</v>
      </c>
      <c r="K75" s="2">
        <v>0.14722222222222223</v>
      </c>
      <c r="L75" s="3">
        <f t="shared" si="5"/>
        <v>291.14722222222224</v>
      </c>
      <c r="M75">
        <f t="shared" si="3"/>
        <v>450.20529293632393</v>
      </c>
      <c r="N75">
        <f t="shared" si="4"/>
        <v>110.431924512091</v>
      </c>
    </row>
    <row r="76" spans="1:14" ht="12.75">
      <c r="A76" t="s">
        <v>56</v>
      </c>
      <c r="B76" s="1">
        <v>36816</v>
      </c>
      <c r="C76" s="2">
        <v>0.15243055555555554</v>
      </c>
      <c r="D76" t="s">
        <v>414</v>
      </c>
      <c r="E76">
        <v>0.673</v>
      </c>
      <c r="F76">
        <v>10.6488</v>
      </c>
      <c r="G76" t="s">
        <v>415</v>
      </c>
      <c r="H76">
        <v>1.668</v>
      </c>
      <c r="I76">
        <v>67.931</v>
      </c>
      <c r="K76" s="2">
        <v>0.14930555555555555</v>
      </c>
      <c r="L76" s="3">
        <f t="shared" si="5"/>
        <v>291.14930555555554</v>
      </c>
      <c r="M76">
        <f t="shared" si="3"/>
        <v>500.8301077493968</v>
      </c>
      <c r="N76">
        <f t="shared" si="4"/>
        <v>112.3571938798448</v>
      </c>
    </row>
    <row r="77" spans="1:14" ht="12.75">
      <c r="A77" t="s">
        <v>57</v>
      </c>
      <c r="B77" s="1">
        <v>36816</v>
      </c>
      <c r="C77" s="2">
        <v>0.1544560185185185</v>
      </c>
      <c r="D77" t="s">
        <v>414</v>
      </c>
      <c r="E77">
        <v>0.673</v>
      </c>
      <c r="F77">
        <v>10.2566</v>
      </c>
      <c r="G77" t="s">
        <v>415</v>
      </c>
      <c r="H77">
        <v>1.666</v>
      </c>
      <c r="I77">
        <v>67.6827</v>
      </c>
      <c r="K77" s="2">
        <v>0.15138888888888888</v>
      </c>
      <c r="L77" s="3">
        <f t="shared" si="5"/>
        <v>291.1513888888889</v>
      </c>
      <c r="M77">
        <f t="shared" si="3"/>
        <v>482.38431402059047</v>
      </c>
      <c r="N77">
        <f t="shared" si="4"/>
        <v>112.06944068414666</v>
      </c>
    </row>
    <row r="78" spans="1:14" ht="12.75">
      <c r="A78" t="s">
        <v>58</v>
      </c>
      <c r="B78" s="1">
        <v>36816</v>
      </c>
      <c r="C78" s="2">
        <v>0.15653935185185186</v>
      </c>
      <c r="D78" t="s">
        <v>414</v>
      </c>
      <c r="E78">
        <v>0.673</v>
      </c>
      <c r="F78">
        <v>10.2261</v>
      </c>
      <c r="G78" t="s">
        <v>415</v>
      </c>
      <c r="H78">
        <v>1.665</v>
      </c>
      <c r="I78">
        <v>68.2557</v>
      </c>
      <c r="K78" s="2">
        <v>0.15347222222222223</v>
      </c>
      <c r="L78" s="3">
        <f t="shared" si="5"/>
        <v>291.1534722222222</v>
      </c>
      <c r="M78">
        <f t="shared" si="3"/>
        <v>480.94985020435234</v>
      </c>
      <c r="N78">
        <f t="shared" si="4"/>
        <v>112.73348652037308</v>
      </c>
    </row>
    <row r="79" spans="1:14" ht="12.75">
      <c r="A79" t="s">
        <v>422</v>
      </c>
      <c r="B79" s="1">
        <v>36816</v>
      </c>
      <c r="C79">
        <f>AVERAGE(C78,C81)</f>
        <v>0.15967013888888887</v>
      </c>
      <c r="D79" t="s">
        <v>414</v>
      </c>
      <c r="E79" t="s">
        <v>422</v>
      </c>
      <c r="F79" t="s">
        <v>422</v>
      </c>
      <c r="G79" t="s">
        <v>415</v>
      </c>
      <c r="H79" t="s">
        <v>422</v>
      </c>
      <c r="I79" t="s">
        <v>422</v>
      </c>
      <c r="K79" s="2">
        <v>0.15555555555555556</v>
      </c>
      <c r="L79" s="3">
        <f t="shared" si="5"/>
        <v>291.15555555555557</v>
      </c>
      <c r="M79" t="s">
        <v>422</v>
      </c>
      <c r="N79" t="s">
        <v>422</v>
      </c>
    </row>
    <row r="80" spans="1:14" ht="12.75">
      <c r="A80" t="s">
        <v>422</v>
      </c>
      <c r="B80" s="1">
        <v>36816</v>
      </c>
      <c r="C80">
        <f>AVERAGE(C79,C81)</f>
        <v>0.1612355324074074</v>
      </c>
      <c r="D80" t="s">
        <v>414</v>
      </c>
      <c r="E80" t="s">
        <v>422</v>
      </c>
      <c r="F80" t="s">
        <v>422</v>
      </c>
      <c r="G80" t="s">
        <v>415</v>
      </c>
      <c r="H80" t="s">
        <v>422</v>
      </c>
      <c r="I80" t="s">
        <v>422</v>
      </c>
      <c r="K80" s="2">
        <v>0.15763888888888888</v>
      </c>
      <c r="L80" s="3">
        <f t="shared" si="5"/>
        <v>291.15763888888887</v>
      </c>
      <c r="M80" t="s">
        <v>422</v>
      </c>
      <c r="N80" t="s">
        <v>422</v>
      </c>
    </row>
    <row r="81" spans="1:14" ht="12.75">
      <c r="A81" t="s">
        <v>59</v>
      </c>
      <c r="B81" s="1">
        <v>36816</v>
      </c>
      <c r="C81" s="2">
        <v>0.1628009259259259</v>
      </c>
      <c r="D81" t="s">
        <v>414</v>
      </c>
      <c r="E81">
        <v>0.673</v>
      </c>
      <c r="F81">
        <v>9.7848</v>
      </c>
      <c r="G81" t="s">
        <v>415</v>
      </c>
      <c r="H81">
        <v>1.666</v>
      </c>
      <c r="I81">
        <v>65.4397</v>
      </c>
      <c r="K81" s="2">
        <v>0.15972222222222224</v>
      </c>
      <c r="L81" s="3">
        <f t="shared" si="5"/>
        <v>291.15972222222223</v>
      </c>
      <c r="M81">
        <f t="shared" si="3"/>
        <v>460.19480488940525</v>
      </c>
      <c r="N81">
        <f t="shared" si="4"/>
        <v>109.4700431088311</v>
      </c>
    </row>
    <row r="82" spans="1:14" ht="12.75">
      <c r="A82" t="s">
        <v>60</v>
      </c>
      <c r="B82" s="1">
        <v>36816</v>
      </c>
      <c r="C82" s="2">
        <v>0.16488425925925926</v>
      </c>
      <c r="D82" t="s">
        <v>414</v>
      </c>
      <c r="E82">
        <v>0.671</v>
      </c>
      <c r="F82">
        <v>10.715</v>
      </c>
      <c r="G82" t="s">
        <v>415</v>
      </c>
      <c r="H82">
        <v>1.666</v>
      </c>
      <c r="I82">
        <v>66.0274</v>
      </c>
      <c r="K82" s="2">
        <v>0.16180555555555556</v>
      </c>
      <c r="L82" s="3">
        <f t="shared" si="5"/>
        <v>291.16180555555553</v>
      </c>
      <c r="M82">
        <f t="shared" si="3"/>
        <v>503.94359970464154</v>
      </c>
      <c r="N82">
        <f t="shared" si="4"/>
        <v>110.15112467593454</v>
      </c>
    </row>
    <row r="83" spans="1:14" ht="12.75">
      <c r="A83" t="s">
        <v>61</v>
      </c>
      <c r="B83" s="1">
        <v>36816</v>
      </c>
      <c r="C83" s="2">
        <v>0.1669675925925926</v>
      </c>
      <c r="D83" t="s">
        <v>414</v>
      </c>
      <c r="E83">
        <v>0.673</v>
      </c>
      <c r="F83">
        <v>10.299</v>
      </c>
      <c r="G83" t="s">
        <v>415</v>
      </c>
      <c r="H83">
        <v>1.668</v>
      </c>
      <c r="I83">
        <v>66.0055</v>
      </c>
      <c r="K83" s="2">
        <v>0.1638888888888889</v>
      </c>
      <c r="L83" s="3">
        <f t="shared" si="5"/>
        <v>291.1638888888889</v>
      </c>
      <c r="M83">
        <f t="shared" si="3"/>
        <v>484.3784538831641</v>
      </c>
      <c r="N83">
        <f t="shared" si="4"/>
        <v>110.12574491360752</v>
      </c>
    </row>
    <row r="84" spans="1:14" ht="12.75">
      <c r="A84" t="s">
        <v>422</v>
      </c>
      <c r="B84" s="1">
        <v>36816</v>
      </c>
      <c r="C84">
        <f>AVERAGE(C83,C86)</f>
        <v>0.1700925925925926</v>
      </c>
      <c r="D84" t="s">
        <v>414</v>
      </c>
      <c r="E84" t="s">
        <v>422</v>
      </c>
      <c r="F84" t="s">
        <v>422</v>
      </c>
      <c r="G84" t="s">
        <v>415</v>
      </c>
      <c r="H84" t="s">
        <v>422</v>
      </c>
      <c r="I84" t="s">
        <v>422</v>
      </c>
      <c r="K84" s="2">
        <v>0.16597222222222222</v>
      </c>
      <c r="L84" s="3">
        <f t="shared" si="5"/>
        <v>291.1659722222222</v>
      </c>
      <c r="M84" t="s">
        <v>422</v>
      </c>
      <c r="N84" t="s">
        <v>422</v>
      </c>
    </row>
    <row r="85" spans="1:14" ht="12.75">
      <c r="A85" t="s">
        <v>422</v>
      </c>
      <c r="B85" s="1">
        <v>36816</v>
      </c>
      <c r="C85">
        <f>AVERAGE(C84,C86)</f>
        <v>0.1716550925925926</v>
      </c>
      <c r="D85" t="s">
        <v>414</v>
      </c>
      <c r="E85" t="s">
        <v>422</v>
      </c>
      <c r="F85" t="s">
        <v>422</v>
      </c>
      <c r="G85" t="s">
        <v>415</v>
      </c>
      <c r="H85" t="s">
        <v>422</v>
      </c>
      <c r="I85" t="s">
        <v>422</v>
      </c>
      <c r="K85" s="2">
        <v>0.16805555555555554</v>
      </c>
      <c r="L85" s="3">
        <f t="shared" si="5"/>
        <v>291.16805555555555</v>
      </c>
      <c r="M85" t="s">
        <v>422</v>
      </c>
      <c r="N85" t="s">
        <v>422</v>
      </c>
    </row>
    <row r="86" spans="1:14" ht="12.75">
      <c r="A86" t="s">
        <v>62</v>
      </c>
      <c r="B86" s="1">
        <v>36816</v>
      </c>
      <c r="C86" s="2">
        <v>0.1732175925925926</v>
      </c>
      <c r="D86" t="s">
        <v>414</v>
      </c>
      <c r="E86">
        <v>0.673</v>
      </c>
      <c r="F86">
        <v>13.4043</v>
      </c>
      <c r="G86" t="s">
        <v>415</v>
      </c>
      <c r="H86">
        <v>1.668</v>
      </c>
      <c r="I86">
        <v>74.202</v>
      </c>
      <c r="K86" s="2">
        <v>0.17013888888888887</v>
      </c>
      <c r="L86" s="3">
        <f t="shared" si="5"/>
        <v>291.1701388888889</v>
      </c>
      <c r="M86">
        <f t="shared" si="3"/>
        <v>630.4256830164187</v>
      </c>
      <c r="N86">
        <f t="shared" si="4"/>
        <v>119.62461349411316</v>
      </c>
    </row>
    <row r="87" spans="1:14" ht="12.75">
      <c r="A87" t="s">
        <v>63</v>
      </c>
      <c r="B87" s="1">
        <v>36816</v>
      </c>
      <c r="C87" s="2">
        <v>0.1753125</v>
      </c>
      <c r="D87" t="s">
        <v>414</v>
      </c>
      <c r="E87">
        <v>0.673</v>
      </c>
      <c r="F87">
        <v>10.4213</v>
      </c>
      <c r="G87" t="s">
        <v>415</v>
      </c>
      <c r="H87">
        <v>1.668</v>
      </c>
      <c r="I87">
        <v>66.3058</v>
      </c>
      <c r="K87" s="2">
        <v>0.17222222222222225</v>
      </c>
      <c r="L87" s="3">
        <f t="shared" si="5"/>
        <v>291.1722222222222</v>
      </c>
      <c r="M87">
        <f t="shared" si="3"/>
        <v>490.1304186282764</v>
      </c>
      <c r="N87">
        <f t="shared" si="4"/>
        <v>110.4737605586665</v>
      </c>
    </row>
    <row r="88" spans="1:14" ht="12.75">
      <c r="A88" t="s">
        <v>64</v>
      </c>
      <c r="B88" s="1">
        <v>36816</v>
      </c>
      <c r="C88" s="2">
        <v>0.17739583333333334</v>
      </c>
      <c r="D88" t="s">
        <v>414</v>
      </c>
      <c r="E88">
        <v>0.671</v>
      </c>
      <c r="F88">
        <v>11.2657</v>
      </c>
      <c r="G88" t="s">
        <v>415</v>
      </c>
      <c r="H88">
        <v>1.666</v>
      </c>
      <c r="I88">
        <v>67.0314</v>
      </c>
      <c r="K88" s="2">
        <v>0.17430555555555557</v>
      </c>
      <c r="L88" s="3">
        <f t="shared" si="5"/>
        <v>291.1743055555556</v>
      </c>
      <c r="M88">
        <f t="shared" si="3"/>
        <v>529.8439021178331</v>
      </c>
      <c r="N88">
        <f t="shared" si="4"/>
        <v>111.31465350590187</v>
      </c>
    </row>
    <row r="89" spans="1:14" ht="12.75">
      <c r="A89" t="s">
        <v>65</v>
      </c>
      <c r="B89" s="1">
        <v>36816</v>
      </c>
      <c r="C89" s="2">
        <v>0.17947916666666666</v>
      </c>
      <c r="D89" t="s">
        <v>414</v>
      </c>
      <c r="E89">
        <v>0.673</v>
      </c>
      <c r="F89">
        <v>10.0484</v>
      </c>
      <c r="G89" t="s">
        <v>415</v>
      </c>
      <c r="H89">
        <v>1.666</v>
      </c>
      <c r="I89">
        <v>66.8796</v>
      </c>
      <c r="K89" s="2">
        <v>0.1763888888888889</v>
      </c>
      <c r="L89" s="3">
        <f t="shared" si="5"/>
        <v>291.1763888888889</v>
      </c>
      <c r="M89">
        <f t="shared" si="3"/>
        <v>472.5923347897453</v>
      </c>
      <c r="N89">
        <f t="shared" si="4"/>
        <v>111.13873350949845</v>
      </c>
    </row>
    <row r="90" spans="1:14" ht="12.75">
      <c r="A90" t="s">
        <v>66</v>
      </c>
      <c r="B90" s="1">
        <v>36816</v>
      </c>
      <c r="C90" s="2">
        <v>0.1815625</v>
      </c>
      <c r="D90" t="s">
        <v>414</v>
      </c>
      <c r="E90">
        <v>0.673</v>
      </c>
      <c r="F90">
        <v>9.6501</v>
      </c>
      <c r="G90" t="s">
        <v>415</v>
      </c>
      <c r="H90">
        <v>1.666</v>
      </c>
      <c r="I90">
        <v>64.326</v>
      </c>
      <c r="K90" s="2">
        <v>0.17847222222222223</v>
      </c>
      <c r="L90" s="3">
        <f t="shared" si="5"/>
        <v>291.17847222222224</v>
      </c>
      <c r="M90">
        <f t="shared" si="3"/>
        <v>453.85964829769125</v>
      </c>
      <c r="N90">
        <f t="shared" si="4"/>
        <v>108.17938368857742</v>
      </c>
    </row>
    <row r="91" spans="1:14" ht="12.75">
      <c r="A91" t="s">
        <v>422</v>
      </c>
      <c r="B91" s="1">
        <v>36816</v>
      </c>
      <c r="C91">
        <f>AVERAGE(C90,C92)</f>
        <v>0.1836458333333333</v>
      </c>
      <c r="D91" t="s">
        <v>414</v>
      </c>
      <c r="E91" t="s">
        <v>422</v>
      </c>
      <c r="F91" t="s">
        <v>422</v>
      </c>
      <c r="G91" t="s">
        <v>415</v>
      </c>
      <c r="H91" t="s">
        <v>422</v>
      </c>
      <c r="I91" t="s">
        <v>422</v>
      </c>
      <c r="K91" s="2">
        <v>0.18055555555555555</v>
      </c>
      <c r="L91" s="3">
        <f t="shared" si="5"/>
        <v>291.18055555555554</v>
      </c>
      <c r="M91" t="s">
        <v>422</v>
      </c>
      <c r="N91" t="s">
        <v>422</v>
      </c>
    </row>
    <row r="92" spans="1:14" ht="12.75">
      <c r="A92" t="s">
        <v>67</v>
      </c>
      <c r="B92" s="1">
        <v>36816</v>
      </c>
      <c r="C92" s="2">
        <v>0.18572916666666664</v>
      </c>
      <c r="D92" t="s">
        <v>414</v>
      </c>
      <c r="E92">
        <v>0.673</v>
      </c>
      <c r="F92">
        <v>9.7309</v>
      </c>
      <c r="G92" t="s">
        <v>415</v>
      </c>
      <c r="H92">
        <v>1.666</v>
      </c>
      <c r="I92">
        <v>66.5527</v>
      </c>
      <c r="K92" s="2">
        <v>0.1826388888888889</v>
      </c>
      <c r="L92" s="3">
        <f t="shared" si="5"/>
        <v>291.1826388888889</v>
      </c>
      <c r="M92">
        <f t="shared" si="3"/>
        <v>457.65980162070895</v>
      </c>
      <c r="N92">
        <f t="shared" si="4"/>
        <v>110.75989130380489</v>
      </c>
    </row>
    <row r="93" spans="1:14" ht="12.75">
      <c r="A93" t="s">
        <v>68</v>
      </c>
      <c r="B93" s="1">
        <v>36816</v>
      </c>
      <c r="C93" s="2">
        <v>0.1878125</v>
      </c>
      <c r="D93" t="s">
        <v>414</v>
      </c>
      <c r="E93">
        <v>0.673</v>
      </c>
      <c r="F93">
        <v>9.9859</v>
      </c>
      <c r="G93" t="s">
        <v>415</v>
      </c>
      <c r="H93">
        <v>1.668</v>
      </c>
      <c r="I93">
        <v>62.9942</v>
      </c>
      <c r="K93" s="2">
        <v>0.18472222222222223</v>
      </c>
      <c r="L93" s="3">
        <f t="shared" si="5"/>
        <v>291.1847222222222</v>
      </c>
      <c r="M93">
        <f t="shared" si="3"/>
        <v>469.65285975647043</v>
      </c>
      <c r="N93">
        <f t="shared" si="4"/>
        <v>106.63596964898525</v>
      </c>
    </row>
    <row r="94" spans="1:14" ht="12.75">
      <c r="A94" t="s">
        <v>69</v>
      </c>
      <c r="B94" s="1">
        <v>36816</v>
      </c>
      <c r="C94" s="2">
        <v>0.18989583333333335</v>
      </c>
      <c r="D94" t="s">
        <v>414</v>
      </c>
      <c r="E94">
        <v>0.673</v>
      </c>
      <c r="F94">
        <v>9.8505</v>
      </c>
      <c r="G94" t="s">
        <v>415</v>
      </c>
      <c r="H94">
        <v>1.666</v>
      </c>
      <c r="I94">
        <v>64.2866</v>
      </c>
      <c r="K94" s="2">
        <v>0.18680555555555556</v>
      </c>
      <c r="L94" s="3">
        <f t="shared" si="5"/>
        <v>291.18680555555557</v>
      </c>
      <c r="M94">
        <f t="shared" si="3"/>
        <v>463.28478104438375</v>
      </c>
      <c r="N94">
        <f t="shared" si="4"/>
        <v>108.13372329425405</v>
      </c>
    </row>
    <row r="95" spans="1:14" ht="12.75">
      <c r="A95" t="s">
        <v>70</v>
      </c>
      <c r="B95" s="1">
        <v>36816</v>
      </c>
      <c r="C95" s="2">
        <v>0.19199074074074074</v>
      </c>
      <c r="D95" t="s">
        <v>414</v>
      </c>
      <c r="E95">
        <v>0.673</v>
      </c>
      <c r="F95">
        <v>10.3018</v>
      </c>
      <c r="G95" t="s">
        <v>415</v>
      </c>
      <c r="H95">
        <v>1.668</v>
      </c>
      <c r="I95">
        <v>65.2136</v>
      </c>
      <c r="K95" s="2">
        <v>0.18888888888888888</v>
      </c>
      <c r="L95" s="3">
        <f t="shared" si="5"/>
        <v>291.18888888888887</v>
      </c>
      <c r="M95">
        <f t="shared" si="3"/>
        <v>484.51014236465477</v>
      </c>
      <c r="N95">
        <f t="shared" si="4"/>
        <v>109.20801734343704</v>
      </c>
    </row>
    <row r="96" spans="1:14" ht="12.75">
      <c r="A96" t="s">
        <v>71</v>
      </c>
      <c r="B96" s="1">
        <v>36816</v>
      </c>
      <c r="C96" s="2">
        <v>0.19407407407407407</v>
      </c>
      <c r="D96" t="s">
        <v>414</v>
      </c>
      <c r="E96">
        <v>0.675</v>
      </c>
      <c r="F96">
        <v>10.5287</v>
      </c>
      <c r="G96" t="s">
        <v>415</v>
      </c>
      <c r="H96">
        <v>1.668</v>
      </c>
      <c r="I96">
        <v>68.1295</v>
      </c>
      <c r="K96" s="2">
        <v>0.1909722222222222</v>
      </c>
      <c r="L96" s="3">
        <f t="shared" si="5"/>
        <v>291.19097222222223</v>
      </c>
      <c r="M96">
        <f t="shared" si="3"/>
        <v>495.1816125254559</v>
      </c>
      <c r="N96">
        <f t="shared" si="4"/>
        <v>112.58723419134728</v>
      </c>
    </row>
    <row r="97" spans="1:14" ht="12.75">
      <c r="A97" t="s">
        <v>72</v>
      </c>
      <c r="B97" s="1">
        <v>36816</v>
      </c>
      <c r="C97" s="2">
        <v>0.19615740740740742</v>
      </c>
      <c r="D97" t="s">
        <v>414</v>
      </c>
      <c r="E97">
        <v>0.675</v>
      </c>
      <c r="F97">
        <v>9.6083</v>
      </c>
      <c r="G97" t="s">
        <v>415</v>
      </c>
      <c r="H97">
        <v>1.67</v>
      </c>
      <c r="I97">
        <v>68.7666</v>
      </c>
      <c r="K97" s="2">
        <v>0.19305555555555554</v>
      </c>
      <c r="L97" s="3">
        <f t="shared" si="5"/>
        <v>291.19305555555553</v>
      </c>
      <c r="M97">
        <f t="shared" si="3"/>
        <v>451.89372739543694</v>
      </c>
      <c r="N97">
        <f t="shared" si="4"/>
        <v>113.32556508534353</v>
      </c>
    </row>
    <row r="98" spans="1:14" ht="12.75">
      <c r="A98" t="s">
        <v>422</v>
      </c>
      <c r="B98" s="1">
        <v>36816</v>
      </c>
      <c r="C98">
        <f>AVERAGE(C97,C99)</f>
        <v>0.19824074074074075</v>
      </c>
      <c r="D98" t="s">
        <v>414</v>
      </c>
      <c r="E98" t="s">
        <v>422</v>
      </c>
      <c r="F98" t="s">
        <v>422</v>
      </c>
      <c r="G98" t="s">
        <v>415</v>
      </c>
      <c r="H98" t="s">
        <v>422</v>
      </c>
      <c r="I98" t="s">
        <v>422</v>
      </c>
      <c r="K98" s="2">
        <v>0.1951388888888889</v>
      </c>
      <c r="L98" s="3">
        <f t="shared" si="5"/>
        <v>291.1951388888889</v>
      </c>
      <c r="M98" t="s">
        <v>422</v>
      </c>
      <c r="N98" t="s">
        <v>422</v>
      </c>
    </row>
    <row r="99" spans="1:14" ht="12.75">
      <c r="A99" t="s">
        <v>73</v>
      </c>
      <c r="B99" s="1">
        <v>36816</v>
      </c>
      <c r="C99" s="2">
        <v>0.20032407407407407</v>
      </c>
      <c r="D99" t="s">
        <v>414</v>
      </c>
      <c r="E99">
        <v>0.673</v>
      </c>
      <c r="F99">
        <v>9.9799</v>
      </c>
      <c r="G99" t="s">
        <v>415</v>
      </c>
      <c r="H99">
        <v>1.668</v>
      </c>
      <c r="I99">
        <v>65.8</v>
      </c>
      <c r="K99" s="2">
        <v>0.19722222222222222</v>
      </c>
      <c r="L99" s="3">
        <f t="shared" si="5"/>
        <v>291.1972222222222</v>
      </c>
      <c r="M99">
        <f t="shared" si="3"/>
        <v>469.3706701532761</v>
      </c>
      <c r="N99">
        <f t="shared" si="4"/>
        <v>109.88759234930646</v>
      </c>
    </row>
    <row r="100" spans="1:14" ht="12.75">
      <c r="A100" t="s">
        <v>74</v>
      </c>
      <c r="B100" s="1">
        <v>36816</v>
      </c>
      <c r="C100" s="2">
        <v>0.2024074074074074</v>
      </c>
      <c r="D100" t="s">
        <v>414</v>
      </c>
      <c r="E100">
        <v>0.673</v>
      </c>
      <c r="F100">
        <v>10.2265</v>
      </c>
      <c r="G100" t="s">
        <v>415</v>
      </c>
      <c r="H100">
        <v>1.666</v>
      </c>
      <c r="I100">
        <v>67.5188</v>
      </c>
      <c r="K100" s="2">
        <v>0.19930555555555554</v>
      </c>
      <c r="L100" s="3">
        <f t="shared" si="5"/>
        <v>291.19930555555555</v>
      </c>
      <c r="M100">
        <f t="shared" si="3"/>
        <v>480.96866284456524</v>
      </c>
      <c r="N100">
        <f t="shared" si="4"/>
        <v>111.8794980793343</v>
      </c>
    </row>
    <row r="101" spans="1:14" ht="12.75">
      <c r="A101" t="s">
        <v>75</v>
      </c>
      <c r="B101" s="1">
        <v>36816</v>
      </c>
      <c r="C101" s="2">
        <v>0.20449074074074072</v>
      </c>
      <c r="D101" t="s">
        <v>414</v>
      </c>
      <c r="E101">
        <v>0.673</v>
      </c>
      <c r="F101">
        <v>10.1458</v>
      </c>
      <c r="G101" t="s">
        <v>415</v>
      </c>
      <c r="H101">
        <v>1.666</v>
      </c>
      <c r="I101">
        <v>64.7531</v>
      </c>
      <c r="K101" s="2">
        <v>0.20138888888888887</v>
      </c>
      <c r="L101" s="3">
        <f t="shared" si="5"/>
        <v>291.2013888888889</v>
      </c>
      <c r="M101">
        <f t="shared" si="3"/>
        <v>477.1732126816007</v>
      </c>
      <c r="N101">
        <f t="shared" si="4"/>
        <v>108.67434699861636</v>
      </c>
    </row>
    <row r="102" spans="1:14" ht="12.75">
      <c r="A102" t="s">
        <v>76</v>
      </c>
      <c r="B102" s="1">
        <v>36816</v>
      </c>
      <c r="C102" s="2">
        <v>0.20658564814814814</v>
      </c>
      <c r="D102" t="s">
        <v>414</v>
      </c>
      <c r="E102">
        <v>0.673</v>
      </c>
      <c r="F102">
        <v>9.7243</v>
      </c>
      <c r="G102" t="s">
        <v>415</v>
      </c>
      <c r="H102">
        <v>1.666</v>
      </c>
      <c r="I102">
        <v>66.963</v>
      </c>
      <c r="K102" s="2">
        <v>0.2034722222222222</v>
      </c>
      <c r="L102" s="3">
        <f t="shared" si="5"/>
        <v>291.2034722222222</v>
      </c>
      <c r="M102">
        <f t="shared" si="3"/>
        <v>457.3493930571951</v>
      </c>
      <c r="N102">
        <f t="shared" si="4"/>
        <v>111.23538520712722</v>
      </c>
    </row>
    <row r="103" spans="1:14" ht="12.75">
      <c r="A103" t="s">
        <v>77</v>
      </c>
      <c r="B103" s="1">
        <v>36816</v>
      </c>
      <c r="C103" s="2">
        <v>0.2086689814814815</v>
      </c>
      <c r="D103" t="s">
        <v>414</v>
      </c>
      <c r="E103">
        <v>0.676</v>
      </c>
      <c r="F103">
        <v>9.9563</v>
      </c>
      <c r="G103" t="s">
        <v>415</v>
      </c>
      <c r="H103">
        <v>1.67</v>
      </c>
      <c r="I103">
        <v>67.5313</v>
      </c>
      <c r="K103" s="2">
        <v>0.20555555555555557</v>
      </c>
      <c r="L103" s="3">
        <f t="shared" si="5"/>
        <v>291.2055555555556</v>
      </c>
      <c r="M103">
        <f t="shared" si="3"/>
        <v>468.26072438071145</v>
      </c>
      <c r="N103">
        <f t="shared" si="4"/>
        <v>111.89398424504603</v>
      </c>
    </row>
    <row r="104" spans="1:14" ht="12.75">
      <c r="A104" t="s">
        <v>78</v>
      </c>
      <c r="B104" s="1">
        <v>36816</v>
      </c>
      <c r="C104" s="2">
        <v>0.21075231481481482</v>
      </c>
      <c r="D104" t="s">
        <v>414</v>
      </c>
      <c r="E104">
        <v>0.671</v>
      </c>
      <c r="F104">
        <v>10.1517</v>
      </c>
      <c r="G104" t="s">
        <v>415</v>
      </c>
      <c r="H104">
        <v>1.666</v>
      </c>
      <c r="I104">
        <v>65.5513</v>
      </c>
      <c r="K104" s="2">
        <v>0.2076388888888889</v>
      </c>
      <c r="L104" s="3">
        <f t="shared" si="5"/>
        <v>291.2076388888889</v>
      </c>
      <c r="M104">
        <f t="shared" si="3"/>
        <v>477.45069912474196</v>
      </c>
      <c r="N104">
        <f t="shared" si="4"/>
        <v>109.59937559630558</v>
      </c>
    </row>
    <row r="105" spans="1:14" ht="12.75">
      <c r="A105" t="s">
        <v>422</v>
      </c>
      <c r="B105" s="1">
        <v>36816</v>
      </c>
      <c r="C105">
        <f>AVERAGE(C104,C106)</f>
        <v>0.21283564814814815</v>
      </c>
      <c r="D105" t="s">
        <v>414</v>
      </c>
      <c r="E105" t="s">
        <v>422</v>
      </c>
      <c r="F105" t="s">
        <v>422</v>
      </c>
      <c r="G105" t="s">
        <v>415</v>
      </c>
      <c r="H105" t="s">
        <v>422</v>
      </c>
      <c r="I105" t="s">
        <v>422</v>
      </c>
      <c r="K105" s="2">
        <v>0.20972222222222223</v>
      </c>
      <c r="L105" s="3">
        <f t="shared" si="5"/>
        <v>291.20972222222224</v>
      </c>
      <c r="M105" t="s">
        <v>422</v>
      </c>
      <c r="N105" t="s">
        <v>422</v>
      </c>
    </row>
    <row r="106" spans="1:14" ht="12.75">
      <c r="A106" t="s">
        <v>79</v>
      </c>
      <c r="B106" s="1">
        <v>36816</v>
      </c>
      <c r="C106" s="2">
        <v>0.21491898148148147</v>
      </c>
      <c r="D106" t="s">
        <v>414</v>
      </c>
      <c r="E106">
        <v>0.673</v>
      </c>
      <c r="F106">
        <v>10.1544</v>
      </c>
      <c r="G106" t="s">
        <v>415</v>
      </c>
      <c r="H106">
        <v>1.668</v>
      </c>
      <c r="I106">
        <v>65.7472</v>
      </c>
      <c r="K106" s="2">
        <v>0.21180555555555555</v>
      </c>
      <c r="L106" s="3">
        <f t="shared" si="5"/>
        <v>291.21180555555554</v>
      </c>
      <c r="M106">
        <f t="shared" si="3"/>
        <v>477.5776844461795</v>
      </c>
      <c r="N106">
        <f t="shared" si="4"/>
        <v>109.82640278534004</v>
      </c>
    </row>
    <row r="107" spans="1:14" ht="12.75">
      <c r="A107" t="s">
        <v>80</v>
      </c>
      <c r="B107" s="1">
        <v>36816</v>
      </c>
      <c r="C107" s="2">
        <v>0.2170023148148148</v>
      </c>
      <c r="D107" t="s">
        <v>414</v>
      </c>
      <c r="E107">
        <v>0.673</v>
      </c>
      <c r="F107">
        <v>9.6644</v>
      </c>
      <c r="G107" t="s">
        <v>415</v>
      </c>
      <c r="H107">
        <v>1.666</v>
      </c>
      <c r="I107">
        <v>66.6283</v>
      </c>
      <c r="K107" s="2">
        <v>0.2138888888888889</v>
      </c>
      <c r="L107" s="3">
        <f t="shared" si="5"/>
        <v>291.2138888888889</v>
      </c>
      <c r="M107">
        <f t="shared" si="3"/>
        <v>454.5322001853046</v>
      </c>
      <c r="N107">
        <f t="shared" si="4"/>
        <v>110.84750363402955</v>
      </c>
    </row>
    <row r="108" spans="1:14" ht="12.75">
      <c r="A108" t="s">
        <v>81</v>
      </c>
      <c r="B108" s="1">
        <v>36816</v>
      </c>
      <c r="C108" s="2">
        <v>0.21908564814814815</v>
      </c>
      <c r="D108" t="s">
        <v>414</v>
      </c>
      <c r="E108">
        <v>0.673</v>
      </c>
      <c r="F108">
        <v>9.974</v>
      </c>
      <c r="G108" t="s">
        <v>415</v>
      </c>
      <c r="H108">
        <v>1.666</v>
      </c>
      <c r="I108">
        <v>65.7101</v>
      </c>
      <c r="K108" s="2">
        <v>0.21597222222222223</v>
      </c>
      <c r="L108" s="3">
        <f t="shared" si="5"/>
        <v>291.2159722222222</v>
      </c>
      <c r="M108">
        <f t="shared" si="3"/>
        <v>469.09318371013484</v>
      </c>
      <c r="N108">
        <f t="shared" si="4"/>
        <v>109.78340784550758</v>
      </c>
    </row>
    <row r="109" spans="1:14" ht="12.75">
      <c r="A109" t="s">
        <v>82</v>
      </c>
      <c r="B109" s="1">
        <v>36816</v>
      </c>
      <c r="C109" s="2">
        <v>0.22116898148148148</v>
      </c>
      <c r="D109" t="s">
        <v>414</v>
      </c>
      <c r="E109">
        <v>0.673</v>
      </c>
      <c r="F109">
        <v>9.9352</v>
      </c>
      <c r="G109" t="s">
        <v>415</v>
      </c>
      <c r="H109">
        <v>1.666</v>
      </c>
      <c r="I109">
        <v>66.59</v>
      </c>
      <c r="K109" s="2">
        <v>0.21805555555555556</v>
      </c>
      <c r="L109" s="3">
        <f t="shared" si="5"/>
        <v>291.21805555555557</v>
      </c>
      <c r="M109">
        <f t="shared" si="3"/>
        <v>467.26835760947785</v>
      </c>
      <c r="N109">
        <f t="shared" si="4"/>
        <v>110.80311802228877</v>
      </c>
    </row>
    <row r="110" spans="1:14" ht="12.75">
      <c r="A110" t="s">
        <v>83</v>
      </c>
      <c r="B110" s="1">
        <v>36816</v>
      </c>
      <c r="C110" s="2">
        <v>0.2232638888888889</v>
      </c>
      <c r="D110" t="s">
        <v>414</v>
      </c>
      <c r="E110">
        <v>0.673</v>
      </c>
      <c r="F110">
        <v>9.6218</v>
      </c>
      <c r="G110" t="s">
        <v>415</v>
      </c>
      <c r="H110">
        <v>1.668</v>
      </c>
      <c r="I110">
        <v>66.8844</v>
      </c>
      <c r="K110" s="2">
        <v>0.22013888888888888</v>
      </c>
      <c r="L110" s="3">
        <f t="shared" si="5"/>
        <v>291.22013888888887</v>
      </c>
      <c r="M110">
        <f t="shared" si="3"/>
        <v>452.5286540026244</v>
      </c>
      <c r="N110">
        <f t="shared" si="4"/>
        <v>111.14429619713175</v>
      </c>
    </row>
    <row r="111" spans="1:14" ht="12.75">
      <c r="A111" t="s">
        <v>84</v>
      </c>
      <c r="B111" s="1">
        <v>36816</v>
      </c>
      <c r="C111" s="2">
        <v>0.22534722222222223</v>
      </c>
      <c r="D111" t="s">
        <v>414</v>
      </c>
      <c r="E111">
        <v>0.673</v>
      </c>
      <c r="F111">
        <v>9.465</v>
      </c>
      <c r="G111" t="s">
        <v>415</v>
      </c>
      <c r="H111">
        <v>1.666</v>
      </c>
      <c r="I111">
        <v>67.8611</v>
      </c>
      <c r="K111" s="2">
        <v>0.2222222222222222</v>
      </c>
      <c r="L111" s="3">
        <f t="shared" si="5"/>
        <v>291.22222222222223</v>
      </c>
      <c r="M111">
        <f t="shared" si="3"/>
        <v>445.1540990391444</v>
      </c>
      <c r="N111">
        <f t="shared" si="4"/>
        <v>112.27618724118472</v>
      </c>
    </row>
    <row r="112" spans="1:14" ht="12.75">
      <c r="A112" t="s">
        <v>85</v>
      </c>
      <c r="B112" s="1">
        <v>36816</v>
      </c>
      <c r="C112" s="2">
        <v>0.22743055555555555</v>
      </c>
      <c r="D112" t="s">
        <v>414</v>
      </c>
      <c r="E112">
        <v>0.673</v>
      </c>
      <c r="F112">
        <v>10.9317</v>
      </c>
      <c r="G112" t="s">
        <v>415</v>
      </c>
      <c r="H112">
        <v>1.665</v>
      </c>
      <c r="I112">
        <v>67.9333</v>
      </c>
      <c r="K112" s="2">
        <v>0.22430555555555556</v>
      </c>
      <c r="L112" s="3">
        <f t="shared" si="5"/>
        <v>291.22430555555553</v>
      </c>
      <c r="M112">
        <f t="shared" si="3"/>
        <v>514.135347540012</v>
      </c>
      <c r="N112">
        <f t="shared" si="4"/>
        <v>112.35985933433577</v>
      </c>
    </row>
    <row r="113" spans="1:14" ht="12.75">
      <c r="A113" t="s">
        <v>86</v>
      </c>
      <c r="B113" s="1">
        <v>36816</v>
      </c>
      <c r="C113" s="2">
        <v>0.22951388888888888</v>
      </c>
      <c r="D113" t="s">
        <v>414</v>
      </c>
      <c r="E113">
        <v>0.673</v>
      </c>
      <c r="F113">
        <v>10.9299</v>
      </c>
      <c r="G113" t="s">
        <v>415</v>
      </c>
      <c r="H113">
        <v>1.666</v>
      </c>
      <c r="I113">
        <v>65.4737</v>
      </c>
      <c r="K113" s="2">
        <v>0.2263888888888889</v>
      </c>
      <c r="L113" s="3">
        <f t="shared" si="5"/>
        <v>291.2263888888889</v>
      </c>
      <c r="M113">
        <f aca="true" t="shared" si="6" ref="M113:M176">500*F113/AVERAGE($Q$207,$Q$47)</f>
        <v>514.0506906590538</v>
      </c>
      <c r="N113">
        <f t="shared" si="4"/>
        <v>109.50944547956706</v>
      </c>
    </row>
    <row r="114" spans="1:14" ht="12.75">
      <c r="A114" t="s">
        <v>87</v>
      </c>
      <c r="B114" s="1">
        <v>36816</v>
      </c>
      <c r="C114" s="2">
        <v>0.23159722222222223</v>
      </c>
      <c r="D114" t="s">
        <v>414</v>
      </c>
      <c r="E114">
        <v>0.675</v>
      </c>
      <c r="F114">
        <v>9.7851</v>
      </c>
      <c r="G114" t="s">
        <v>415</v>
      </c>
      <c r="H114">
        <v>1.668</v>
      </c>
      <c r="I114">
        <v>66.6614</v>
      </c>
      <c r="K114" s="2">
        <v>0.22847222222222222</v>
      </c>
      <c r="L114" s="3">
        <f t="shared" si="5"/>
        <v>291.2284722222222</v>
      </c>
      <c r="M114">
        <f t="shared" si="6"/>
        <v>460.2089143695649</v>
      </c>
      <c r="N114">
        <f t="shared" si="4"/>
        <v>110.88586300083423</v>
      </c>
    </row>
    <row r="115" spans="1:14" ht="12.75">
      <c r="A115" t="s">
        <v>88</v>
      </c>
      <c r="B115" s="1">
        <v>36816</v>
      </c>
      <c r="C115" s="2">
        <v>0.23368055555555556</v>
      </c>
      <c r="D115" t="s">
        <v>414</v>
      </c>
      <c r="E115">
        <v>0.673</v>
      </c>
      <c r="F115">
        <v>9.8164</v>
      </c>
      <c r="G115" t="s">
        <v>415</v>
      </c>
      <c r="H115">
        <v>1.665</v>
      </c>
      <c r="I115">
        <v>64.6461</v>
      </c>
      <c r="K115" s="2">
        <v>0.23055555555555554</v>
      </c>
      <c r="L115" s="3">
        <f t="shared" si="5"/>
        <v>291.23055555555555</v>
      </c>
      <c r="M115">
        <f t="shared" si="6"/>
        <v>461.68100346622896</v>
      </c>
      <c r="N115">
        <f aca="true" t="shared" si="7" ref="N115:N178">(277-103)/(-62+(AVERAGE($P$207,$P$47)))*I115+277-((277-103)/(-62+(AVERAGE($P$207,$P$47)))*210)</f>
        <v>108.55034542012382</v>
      </c>
    </row>
    <row r="116" spans="1:14" ht="12.75">
      <c r="A116" t="s">
        <v>89</v>
      </c>
      <c r="B116" s="1">
        <v>36816</v>
      </c>
      <c r="C116" s="2">
        <v>0.23582175925925927</v>
      </c>
      <c r="D116" t="s">
        <v>414</v>
      </c>
      <c r="E116">
        <v>0.673</v>
      </c>
      <c r="F116">
        <v>9.1573</v>
      </c>
      <c r="G116" t="s">
        <v>415</v>
      </c>
      <c r="H116">
        <v>1.666</v>
      </c>
      <c r="I116">
        <v>66.7987</v>
      </c>
      <c r="K116" s="2">
        <v>0.23263888888888887</v>
      </c>
      <c r="L116" s="3">
        <f t="shared" si="5"/>
        <v>291.2326388888889</v>
      </c>
      <c r="M116">
        <f t="shared" si="6"/>
        <v>430.6824755553256</v>
      </c>
      <c r="N116">
        <f t="shared" si="7"/>
        <v>111.04497904501201</v>
      </c>
    </row>
    <row r="117" spans="1:14" ht="12.75">
      <c r="A117" t="s">
        <v>422</v>
      </c>
      <c r="B117" s="1">
        <v>36816</v>
      </c>
      <c r="C117">
        <f>AVERAGE(C116,C118)</f>
        <v>0.23788194444444447</v>
      </c>
      <c r="D117" t="s">
        <v>414</v>
      </c>
      <c r="E117" t="s">
        <v>422</v>
      </c>
      <c r="F117" t="s">
        <v>422</v>
      </c>
      <c r="G117" t="s">
        <v>415</v>
      </c>
      <c r="H117" t="s">
        <v>422</v>
      </c>
      <c r="I117" t="s">
        <v>422</v>
      </c>
      <c r="K117" s="2">
        <v>0.2347222222222222</v>
      </c>
      <c r="L117" s="3">
        <f t="shared" si="5"/>
        <v>291.2347222222222</v>
      </c>
      <c r="M117" t="s">
        <v>422</v>
      </c>
      <c r="N117" t="s">
        <v>422</v>
      </c>
    </row>
    <row r="118" spans="1:14" ht="12.75">
      <c r="A118" t="s">
        <v>90</v>
      </c>
      <c r="B118" s="1">
        <v>36816</v>
      </c>
      <c r="C118" s="2">
        <v>0.23994212962962966</v>
      </c>
      <c r="D118" t="s">
        <v>414</v>
      </c>
      <c r="E118">
        <v>0.673</v>
      </c>
      <c r="F118">
        <v>10.7434</v>
      </c>
      <c r="G118" t="s">
        <v>415</v>
      </c>
      <c r="H118">
        <v>1.668</v>
      </c>
      <c r="I118">
        <v>67.3976</v>
      </c>
      <c r="K118" s="2">
        <v>0.23680555555555557</v>
      </c>
      <c r="L118" s="3">
        <f t="shared" si="5"/>
        <v>291.2368055555556</v>
      </c>
      <c r="M118">
        <f t="shared" si="6"/>
        <v>505.27929715976165</v>
      </c>
      <c r="N118">
        <f t="shared" si="7"/>
        <v>111.73904021659317</v>
      </c>
    </row>
    <row r="119" spans="1:14" ht="12.75">
      <c r="A119" t="s">
        <v>422</v>
      </c>
      <c r="B119" s="1">
        <v>36816</v>
      </c>
      <c r="C119">
        <f>AVERAGE(C118,C120)</f>
        <v>0.24202546296296298</v>
      </c>
      <c r="D119" t="s">
        <v>414</v>
      </c>
      <c r="E119" t="s">
        <v>422</v>
      </c>
      <c r="F119" t="s">
        <v>422</v>
      </c>
      <c r="G119" t="s">
        <v>415</v>
      </c>
      <c r="H119" t="s">
        <v>422</v>
      </c>
      <c r="I119" t="s">
        <v>422</v>
      </c>
      <c r="K119" s="2">
        <v>0.2388888888888889</v>
      </c>
      <c r="L119" s="3">
        <f t="shared" si="5"/>
        <v>291.2388888888889</v>
      </c>
      <c r="M119" t="s">
        <v>422</v>
      </c>
      <c r="N119" t="s">
        <v>422</v>
      </c>
    </row>
    <row r="120" spans="1:14" ht="12.75">
      <c r="A120" t="s">
        <v>91</v>
      </c>
      <c r="B120" s="1">
        <v>36816</v>
      </c>
      <c r="C120" s="2">
        <v>0.2441087962962963</v>
      </c>
      <c r="D120" t="s">
        <v>414</v>
      </c>
      <c r="E120">
        <v>0.673</v>
      </c>
      <c r="F120">
        <v>9.6274</v>
      </c>
      <c r="G120" t="s">
        <v>415</v>
      </c>
      <c r="H120">
        <v>1.668</v>
      </c>
      <c r="I120">
        <v>66.5305</v>
      </c>
      <c r="K120" s="2">
        <v>0.24097222222222223</v>
      </c>
      <c r="L120" s="3">
        <f t="shared" si="5"/>
        <v>291.24097222222224</v>
      </c>
      <c r="M120">
        <f t="shared" si="6"/>
        <v>452.79203096560576</v>
      </c>
      <c r="N120">
        <f t="shared" si="7"/>
        <v>110.73416387350082</v>
      </c>
    </row>
    <row r="121" spans="1:14" ht="12.75">
      <c r="A121" t="s">
        <v>422</v>
      </c>
      <c r="B121" s="1">
        <v>36816</v>
      </c>
      <c r="C121">
        <f>AVERAGE(C120,C123)</f>
        <v>0.24723958333333335</v>
      </c>
      <c r="D121" t="s">
        <v>414</v>
      </c>
      <c r="E121" t="s">
        <v>422</v>
      </c>
      <c r="F121" t="s">
        <v>422</v>
      </c>
      <c r="G121" t="s">
        <v>415</v>
      </c>
      <c r="H121" t="s">
        <v>422</v>
      </c>
      <c r="I121" t="s">
        <v>422</v>
      </c>
      <c r="K121" s="2">
        <v>0.24305555555555555</v>
      </c>
      <c r="L121" s="3">
        <f t="shared" si="5"/>
        <v>291.24305555555554</v>
      </c>
      <c r="M121" t="s">
        <v>422</v>
      </c>
      <c r="N121" t="s">
        <v>422</v>
      </c>
    </row>
    <row r="122" spans="1:14" ht="12.75">
      <c r="A122" t="s">
        <v>422</v>
      </c>
      <c r="B122" s="1">
        <v>36816</v>
      </c>
      <c r="C122">
        <f>AVERAGE(C121,C123)</f>
        <v>0.24880497685185185</v>
      </c>
      <c r="D122" t="s">
        <v>414</v>
      </c>
      <c r="E122" t="s">
        <v>422</v>
      </c>
      <c r="F122" t="s">
        <v>422</v>
      </c>
      <c r="G122" t="s">
        <v>415</v>
      </c>
      <c r="H122" t="s">
        <v>422</v>
      </c>
      <c r="I122" t="s">
        <v>422</v>
      </c>
      <c r="K122" s="2">
        <v>0.24513888888888888</v>
      </c>
      <c r="L122" s="3">
        <f t="shared" si="5"/>
        <v>291.2451388888889</v>
      </c>
      <c r="M122" t="s">
        <v>422</v>
      </c>
      <c r="N122" t="s">
        <v>422</v>
      </c>
    </row>
    <row r="123" spans="1:14" ht="12.75">
      <c r="A123" t="s">
        <v>92</v>
      </c>
      <c r="B123" s="1">
        <v>36816</v>
      </c>
      <c r="C123" s="2">
        <v>0.25037037037037035</v>
      </c>
      <c r="D123" t="s">
        <v>414</v>
      </c>
      <c r="E123">
        <v>0.675</v>
      </c>
      <c r="F123">
        <v>9.9013</v>
      </c>
      <c r="G123" t="s">
        <v>415</v>
      </c>
      <c r="H123">
        <v>1.67</v>
      </c>
      <c r="I123">
        <v>65.0026</v>
      </c>
      <c r="K123" s="2">
        <v>0.24722222222222223</v>
      </c>
      <c r="L123" s="3">
        <f t="shared" si="5"/>
        <v>291.2472222222222</v>
      </c>
      <c r="M123">
        <f t="shared" si="6"/>
        <v>465.67398635142956</v>
      </c>
      <c r="N123">
        <f t="shared" si="7"/>
        <v>108.96349086622283</v>
      </c>
    </row>
    <row r="124" spans="1:14" ht="12.75">
      <c r="A124" t="s">
        <v>422</v>
      </c>
      <c r="B124" s="1">
        <v>36816</v>
      </c>
      <c r="C124">
        <f>AVERAGE(C123,C125)</f>
        <v>0.2524537037037037</v>
      </c>
      <c r="D124" t="s">
        <v>414</v>
      </c>
      <c r="E124" t="s">
        <v>422</v>
      </c>
      <c r="F124" t="s">
        <v>422</v>
      </c>
      <c r="G124" t="s">
        <v>415</v>
      </c>
      <c r="H124" t="s">
        <v>422</v>
      </c>
      <c r="I124" t="s">
        <v>422</v>
      </c>
      <c r="K124" s="2">
        <v>0.24930555555555556</v>
      </c>
      <c r="L124" s="3">
        <f t="shared" si="5"/>
        <v>291.24930555555557</v>
      </c>
      <c r="M124" t="s">
        <v>422</v>
      </c>
      <c r="N124" t="s">
        <v>422</v>
      </c>
    </row>
    <row r="125" spans="1:14" ht="12.75">
      <c r="A125" t="s">
        <v>93</v>
      </c>
      <c r="B125" s="1">
        <v>36816</v>
      </c>
      <c r="C125" s="2">
        <v>0.25453703703703706</v>
      </c>
      <c r="D125" t="s">
        <v>414</v>
      </c>
      <c r="E125">
        <v>0.675</v>
      </c>
      <c r="F125">
        <v>9.464</v>
      </c>
      <c r="G125" t="s">
        <v>415</v>
      </c>
      <c r="H125">
        <v>1.666</v>
      </c>
      <c r="I125">
        <v>66.487</v>
      </c>
      <c r="K125" s="2">
        <v>0.2513888888888889</v>
      </c>
      <c r="L125" s="3">
        <f t="shared" si="5"/>
        <v>291.25138888888887</v>
      </c>
      <c r="M125">
        <f t="shared" si="6"/>
        <v>445.10706743861203</v>
      </c>
      <c r="N125">
        <f t="shared" si="7"/>
        <v>110.68375201682395</v>
      </c>
    </row>
    <row r="126" spans="1:14" ht="12.75">
      <c r="A126" t="s">
        <v>94</v>
      </c>
      <c r="B126" s="1">
        <v>36816</v>
      </c>
      <c r="C126" s="2">
        <v>0.2566203703703704</v>
      </c>
      <c r="D126" t="s">
        <v>414</v>
      </c>
      <c r="E126">
        <v>0.676</v>
      </c>
      <c r="F126">
        <v>10.1258</v>
      </c>
      <c r="G126" t="s">
        <v>415</v>
      </c>
      <c r="H126">
        <v>1.668</v>
      </c>
      <c r="I126">
        <v>66.5824</v>
      </c>
      <c r="K126" s="2">
        <v>0.2534722222222222</v>
      </c>
      <c r="L126" s="3">
        <f t="shared" si="5"/>
        <v>291.25347222222223</v>
      </c>
      <c r="M126">
        <f t="shared" si="6"/>
        <v>476.23258067095276</v>
      </c>
      <c r="N126">
        <f t="shared" si="7"/>
        <v>110.79431043353603</v>
      </c>
    </row>
    <row r="127" spans="1:14" ht="12.75">
      <c r="A127" t="s">
        <v>95</v>
      </c>
      <c r="B127" s="1">
        <v>36816</v>
      </c>
      <c r="C127" s="2">
        <v>0.2587037037037037</v>
      </c>
      <c r="D127" t="s">
        <v>414</v>
      </c>
      <c r="E127">
        <v>0.673</v>
      </c>
      <c r="F127">
        <v>9.5825</v>
      </c>
      <c r="G127" t="s">
        <v>415</v>
      </c>
      <c r="H127">
        <v>1.666</v>
      </c>
      <c r="I127">
        <v>65.1357</v>
      </c>
      <c r="K127" s="2">
        <v>0.2555555555555556</v>
      </c>
      <c r="L127" s="3">
        <f t="shared" si="5"/>
        <v>291.25555555555553</v>
      </c>
      <c r="M127">
        <f t="shared" si="6"/>
        <v>450.68031210170113</v>
      </c>
      <c r="N127">
        <f t="shared" si="7"/>
        <v>109.11773955872147</v>
      </c>
    </row>
    <row r="128" spans="1:14" ht="12.75">
      <c r="A128" t="s">
        <v>96</v>
      </c>
      <c r="B128" s="1">
        <v>36816</v>
      </c>
      <c r="C128" s="2">
        <v>0.26078703703703704</v>
      </c>
      <c r="D128" t="s">
        <v>414</v>
      </c>
      <c r="E128">
        <v>0.671</v>
      </c>
      <c r="F128">
        <v>9.9944</v>
      </c>
      <c r="G128" t="s">
        <v>415</v>
      </c>
      <c r="H128">
        <v>1.665</v>
      </c>
      <c r="I128">
        <v>73.2543</v>
      </c>
      <c r="K128" s="2">
        <v>0.2576388888888889</v>
      </c>
      <c r="L128" s="3">
        <f t="shared" si="5"/>
        <v>291.2576388888889</v>
      </c>
      <c r="M128">
        <f t="shared" si="6"/>
        <v>470.0526283609958</v>
      </c>
      <c r="N128">
        <f t="shared" si="7"/>
        <v>118.52633035451149</v>
      </c>
    </row>
    <row r="129" spans="1:14" ht="12.75">
      <c r="A129" t="s">
        <v>97</v>
      </c>
      <c r="B129" s="1">
        <v>36816</v>
      </c>
      <c r="C129" s="2">
        <v>0.26288194444444446</v>
      </c>
      <c r="D129" t="s">
        <v>414</v>
      </c>
      <c r="E129">
        <v>0.671</v>
      </c>
      <c r="F129">
        <v>9.4029</v>
      </c>
      <c r="G129" t="s">
        <v>415</v>
      </c>
      <c r="H129">
        <v>1.666</v>
      </c>
      <c r="I129">
        <v>66.3715</v>
      </c>
      <c r="K129" s="2">
        <v>0.25972222222222224</v>
      </c>
      <c r="L129" s="3">
        <f t="shared" si="5"/>
        <v>291.2597222222222</v>
      </c>
      <c r="M129">
        <f t="shared" si="6"/>
        <v>442.23343664608257</v>
      </c>
      <c r="N129">
        <f t="shared" si="7"/>
        <v>110.54989984564745</v>
      </c>
    </row>
    <row r="130" spans="1:14" ht="12.75">
      <c r="A130" t="s">
        <v>98</v>
      </c>
      <c r="B130" s="1">
        <v>36816</v>
      </c>
      <c r="C130" s="2">
        <v>0.2649652777777778</v>
      </c>
      <c r="D130" t="s">
        <v>414</v>
      </c>
      <c r="E130">
        <v>0.673</v>
      </c>
      <c r="F130">
        <v>9.8241</v>
      </c>
      <c r="G130" t="s">
        <v>415</v>
      </c>
      <c r="H130">
        <v>1.668</v>
      </c>
      <c r="I130">
        <v>65.6209</v>
      </c>
      <c r="K130" s="2">
        <v>0.26180555555555557</v>
      </c>
      <c r="L130" s="3">
        <f t="shared" si="5"/>
        <v>291.26180555555555</v>
      </c>
      <c r="M130">
        <f t="shared" si="6"/>
        <v>462.0431467903284</v>
      </c>
      <c r="N130">
        <f t="shared" si="7"/>
        <v>109.68003456698855</v>
      </c>
    </row>
    <row r="131" spans="1:14" ht="12.75">
      <c r="A131" t="s">
        <v>99</v>
      </c>
      <c r="B131" s="1">
        <v>36816</v>
      </c>
      <c r="C131" s="2">
        <v>0.2670486111111111</v>
      </c>
      <c r="D131" t="s">
        <v>414</v>
      </c>
      <c r="E131">
        <v>0.671</v>
      </c>
      <c r="F131">
        <v>9.8557</v>
      </c>
      <c r="G131" t="s">
        <v>415</v>
      </c>
      <c r="H131">
        <v>1.666</v>
      </c>
      <c r="I131">
        <v>66.7327</v>
      </c>
      <c r="K131" s="2">
        <v>0.2638888888888889</v>
      </c>
      <c r="L131" s="3">
        <f t="shared" si="5"/>
        <v>291.2638888888889</v>
      </c>
      <c r="M131">
        <f t="shared" si="6"/>
        <v>463.52934536715225</v>
      </c>
      <c r="N131">
        <f t="shared" si="7"/>
        <v>110.96849209005401</v>
      </c>
    </row>
    <row r="132" spans="1:14" ht="12.75">
      <c r="A132" t="s">
        <v>100</v>
      </c>
      <c r="B132" s="1">
        <v>36816</v>
      </c>
      <c r="C132" s="2">
        <v>0.26913194444444444</v>
      </c>
      <c r="D132" t="s">
        <v>414</v>
      </c>
      <c r="E132">
        <v>0.673</v>
      </c>
      <c r="F132">
        <v>9.947</v>
      </c>
      <c r="G132" t="s">
        <v>415</v>
      </c>
      <c r="H132">
        <v>1.666</v>
      </c>
      <c r="I132">
        <v>65.8307</v>
      </c>
      <c r="K132" s="2">
        <v>0.2659722222222222</v>
      </c>
      <c r="L132" s="3">
        <f t="shared" si="5"/>
        <v>291.2659722222222</v>
      </c>
      <c r="M132">
        <f t="shared" si="6"/>
        <v>467.8233304957601</v>
      </c>
      <c r="N132">
        <f t="shared" si="7"/>
        <v>109.92317037229449</v>
      </c>
    </row>
    <row r="133" spans="1:14" ht="12.75">
      <c r="A133" t="s">
        <v>101</v>
      </c>
      <c r="B133" s="1">
        <v>36816</v>
      </c>
      <c r="C133" s="2">
        <v>0.27121527777777776</v>
      </c>
      <c r="D133" t="s">
        <v>414</v>
      </c>
      <c r="E133">
        <v>0.673</v>
      </c>
      <c r="F133">
        <v>9.664</v>
      </c>
      <c r="G133" t="s">
        <v>415</v>
      </c>
      <c r="H133">
        <v>1.666</v>
      </c>
      <c r="I133">
        <v>65.7424</v>
      </c>
      <c r="K133" s="2">
        <v>0.26805555555555555</v>
      </c>
      <c r="L133" s="3">
        <f t="shared" si="5"/>
        <v>291.2680555555556</v>
      </c>
      <c r="M133">
        <f t="shared" si="6"/>
        <v>454.5133875450916</v>
      </c>
      <c r="N133">
        <f t="shared" si="7"/>
        <v>109.82084009770674</v>
      </c>
    </row>
    <row r="134" spans="1:14" ht="12.75">
      <c r="A134" t="s">
        <v>102</v>
      </c>
      <c r="B134" s="1">
        <v>36816</v>
      </c>
      <c r="C134" s="2">
        <v>0.2732986111111111</v>
      </c>
      <c r="D134" t="s">
        <v>414</v>
      </c>
      <c r="E134">
        <v>0.673</v>
      </c>
      <c r="F134">
        <v>9.5315</v>
      </c>
      <c r="G134" t="s">
        <v>415</v>
      </c>
      <c r="H134">
        <v>1.666</v>
      </c>
      <c r="I134">
        <v>68.361</v>
      </c>
      <c r="K134" s="2">
        <v>0.2701388888888889</v>
      </c>
      <c r="L134" s="3">
        <f aca="true" t="shared" si="8" ref="L134:L197">B134-DATE(1999,12,31)+K134</f>
        <v>291.2701388888889</v>
      </c>
      <c r="M134">
        <f t="shared" si="6"/>
        <v>448.28170047454887</v>
      </c>
      <c r="N134">
        <f t="shared" si="7"/>
        <v>112.85551798032881</v>
      </c>
    </row>
    <row r="135" spans="1:14" ht="12.75">
      <c r="A135" t="s">
        <v>422</v>
      </c>
      <c r="B135" s="1">
        <v>36816</v>
      </c>
      <c r="C135">
        <f>AVERAGE(C134,C137)</f>
        <v>0.27642939814814815</v>
      </c>
      <c r="D135" t="s">
        <v>414</v>
      </c>
      <c r="E135" t="s">
        <v>422</v>
      </c>
      <c r="F135" t="s">
        <v>422</v>
      </c>
      <c r="G135" t="s">
        <v>415</v>
      </c>
      <c r="H135" t="s">
        <v>422</v>
      </c>
      <c r="I135" t="s">
        <v>422</v>
      </c>
      <c r="K135" s="2">
        <v>0.2722222222222222</v>
      </c>
      <c r="L135" s="3">
        <f t="shared" si="8"/>
        <v>291.27222222222224</v>
      </c>
      <c r="M135" t="s">
        <v>422</v>
      </c>
      <c r="N135" t="s">
        <v>422</v>
      </c>
    </row>
    <row r="136" spans="1:14" ht="12.75">
      <c r="A136" t="s">
        <v>422</v>
      </c>
      <c r="B136" s="1">
        <v>36816</v>
      </c>
      <c r="C136">
        <f>AVERAGE(C135,C137)</f>
        <v>0.27799479166666663</v>
      </c>
      <c r="D136" t="s">
        <v>414</v>
      </c>
      <c r="E136" t="s">
        <v>422</v>
      </c>
      <c r="F136" t="s">
        <v>422</v>
      </c>
      <c r="G136" t="s">
        <v>415</v>
      </c>
      <c r="H136" t="s">
        <v>422</v>
      </c>
      <c r="I136" t="s">
        <v>422</v>
      </c>
      <c r="K136" s="2">
        <v>0.2743055555555555</v>
      </c>
      <c r="L136" s="3">
        <f t="shared" si="8"/>
        <v>291.27430555555554</v>
      </c>
      <c r="M136" t="s">
        <v>422</v>
      </c>
      <c r="N136" t="s">
        <v>422</v>
      </c>
    </row>
    <row r="137" spans="1:14" ht="12.75">
      <c r="A137" t="s">
        <v>103</v>
      </c>
      <c r="B137" s="1">
        <v>36816</v>
      </c>
      <c r="C137" s="2">
        <v>0.27956018518518516</v>
      </c>
      <c r="D137" t="s">
        <v>414</v>
      </c>
      <c r="E137">
        <v>0.678</v>
      </c>
      <c r="F137">
        <v>9.7383</v>
      </c>
      <c r="G137" t="s">
        <v>415</v>
      </c>
      <c r="H137">
        <v>1.67</v>
      </c>
      <c r="I137">
        <v>63.0492</v>
      </c>
      <c r="K137" s="2">
        <v>0.27638888888888885</v>
      </c>
      <c r="L137" s="3">
        <f t="shared" si="8"/>
        <v>291.2763888888889</v>
      </c>
      <c r="M137">
        <f t="shared" si="6"/>
        <v>458.00783546464874</v>
      </c>
      <c r="N137">
        <f t="shared" si="7"/>
        <v>106.69970877811696</v>
      </c>
    </row>
    <row r="138" spans="1:14" ht="12.75">
      <c r="A138" t="s">
        <v>104</v>
      </c>
      <c r="B138" s="1">
        <v>36816</v>
      </c>
      <c r="C138" s="2">
        <v>0.2816435185185185</v>
      </c>
      <c r="D138" t="s">
        <v>414</v>
      </c>
      <c r="E138">
        <v>0.671</v>
      </c>
      <c r="F138">
        <v>10.2913</v>
      </c>
      <c r="G138" t="s">
        <v>415</v>
      </c>
      <c r="H138">
        <v>1.665</v>
      </c>
      <c r="I138">
        <v>64.979</v>
      </c>
      <c r="K138" s="2">
        <v>0.27847222222222223</v>
      </c>
      <c r="L138" s="3">
        <f t="shared" si="8"/>
        <v>291.2784722222222</v>
      </c>
      <c r="M138">
        <f t="shared" si="6"/>
        <v>484.0163105590646</v>
      </c>
      <c r="N138">
        <f t="shared" si="7"/>
        <v>108.936140985359</v>
      </c>
    </row>
    <row r="139" spans="1:14" ht="12.75">
      <c r="A139" t="s">
        <v>105</v>
      </c>
      <c r="B139" s="1">
        <v>36816</v>
      </c>
      <c r="C139" s="2">
        <v>0.28372685185185187</v>
      </c>
      <c r="D139" t="s">
        <v>414</v>
      </c>
      <c r="E139">
        <v>0.673</v>
      </c>
      <c r="F139">
        <v>10.1841</v>
      </c>
      <c r="G139" t="s">
        <v>415</v>
      </c>
      <c r="H139">
        <v>1.665</v>
      </c>
      <c r="I139">
        <v>66.419</v>
      </c>
      <c r="K139" s="2">
        <v>0.28055555555555556</v>
      </c>
      <c r="L139" s="3">
        <f t="shared" si="8"/>
        <v>291.28055555555557</v>
      </c>
      <c r="M139">
        <f t="shared" si="6"/>
        <v>478.97452298199164</v>
      </c>
      <c r="N139">
        <f t="shared" si="7"/>
        <v>110.60494727535209</v>
      </c>
    </row>
    <row r="140" spans="1:14" ht="12.75">
      <c r="A140" t="s">
        <v>106</v>
      </c>
      <c r="B140" s="1">
        <v>36816</v>
      </c>
      <c r="C140" s="2">
        <v>0.2858101851851852</v>
      </c>
      <c r="D140" t="s">
        <v>414</v>
      </c>
      <c r="E140">
        <v>0.673</v>
      </c>
      <c r="F140">
        <v>10.3305</v>
      </c>
      <c r="G140" t="s">
        <v>415</v>
      </c>
      <c r="H140">
        <v>1.666</v>
      </c>
      <c r="I140">
        <v>67.0721</v>
      </c>
      <c r="K140" s="2">
        <v>0.2826388888888889</v>
      </c>
      <c r="L140" s="3">
        <f t="shared" si="8"/>
        <v>291.28263888888887</v>
      </c>
      <c r="M140">
        <f t="shared" si="6"/>
        <v>485.8599492999346</v>
      </c>
      <c r="N140">
        <f t="shared" si="7"/>
        <v>111.36182046145936</v>
      </c>
    </row>
    <row r="141" spans="1:14" ht="12.75">
      <c r="A141" t="s">
        <v>107</v>
      </c>
      <c r="B141" s="1">
        <v>36816</v>
      </c>
      <c r="C141" s="2">
        <v>0.2878935185185185</v>
      </c>
      <c r="D141" t="s">
        <v>414</v>
      </c>
      <c r="E141">
        <v>0.673</v>
      </c>
      <c r="F141">
        <v>10.4613</v>
      </c>
      <c r="G141" t="s">
        <v>415</v>
      </c>
      <c r="H141">
        <v>1.666</v>
      </c>
      <c r="I141">
        <v>66.8563</v>
      </c>
      <c r="K141" s="2">
        <v>0.2847222222222222</v>
      </c>
      <c r="L141" s="3">
        <f t="shared" si="8"/>
        <v>291.28472222222223</v>
      </c>
      <c r="M141">
        <f t="shared" si="6"/>
        <v>492.0116826495722</v>
      </c>
      <c r="N141">
        <f t="shared" si="7"/>
        <v>111.1117312966118</v>
      </c>
    </row>
    <row r="142" spans="1:14" ht="12.75">
      <c r="A142" t="s">
        <v>108</v>
      </c>
      <c r="B142" s="1">
        <v>36816</v>
      </c>
      <c r="C142" s="2">
        <v>0.28997685185185185</v>
      </c>
      <c r="D142" t="s">
        <v>414</v>
      </c>
      <c r="E142">
        <v>0.671</v>
      </c>
      <c r="F142">
        <v>10.0755</v>
      </c>
      <c r="G142" t="s">
        <v>415</v>
      </c>
      <c r="H142">
        <v>1.666</v>
      </c>
      <c r="I142">
        <v>68.4334</v>
      </c>
      <c r="K142" s="2">
        <v>0.28680555555555554</v>
      </c>
      <c r="L142" s="3">
        <f t="shared" si="8"/>
        <v>291.28680555555553</v>
      </c>
      <c r="M142">
        <f t="shared" si="6"/>
        <v>473.86689116417324</v>
      </c>
      <c r="N142">
        <f t="shared" si="7"/>
        <v>112.93942185213129</v>
      </c>
    </row>
    <row r="143" spans="1:14" ht="12.75">
      <c r="A143" t="s">
        <v>109</v>
      </c>
      <c r="B143" s="1">
        <v>36816</v>
      </c>
      <c r="C143" s="2">
        <v>0.2920601851851852</v>
      </c>
      <c r="D143" t="s">
        <v>414</v>
      </c>
      <c r="E143">
        <v>0.673</v>
      </c>
      <c r="F143">
        <v>9.2282</v>
      </c>
      <c r="G143" t="s">
        <v>415</v>
      </c>
      <c r="H143">
        <v>1.666</v>
      </c>
      <c r="I143">
        <v>67.0371</v>
      </c>
      <c r="K143" s="2">
        <v>0.2888888888888889</v>
      </c>
      <c r="L143" s="3">
        <f t="shared" si="8"/>
        <v>291.2888888888889</v>
      </c>
      <c r="M143">
        <f t="shared" si="6"/>
        <v>434.0170160330726</v>
      </c>
      <c r="N143">
        <f t="shared" si="7"/>
        <v>111.32125919746645</v>
      </c>
    </row>
    <row r="144" spans="1:14" ht="12.75">
      <c r="A144" t="s">
        <v>110</v>
      </c>
      <c r="B144" s="1">
        <v>36816</v>
      </c>
      <c r="C144" s="2">
        <v>0.29421296296296295</v>
      </c>
      <c r="D144" t="s">
        <v>414</v>
      </c>
      <c r="E144">
        <v>0.673</v>
      </c>
      <c r="F144">
        <v>9.7725</v>
      </c>
      <c r="G144" t="s">
        <v>415</v>
      </c>
      <c r="H144">
        <v>1.666</v>
      </c>
      <c r="I144">
        <v>66.0793</v>
      </c>
      <c r="K144" s="2">
        <v>0.29097222222222224</v>
      </c>
      <c r="L144" s="3">
        <f t="shared" si="8"/>
        <v>291.2909722222222</v>
      </c>
      <c r="M144">
        <f t="shared" si="6"/>
        <v>459.6163162028567</v>
      </c>
      <c r="N144">
        <f t="shared" si="7"/>
        <v>110.21127123596969</v>
      </c>
    </row>
    <row r="145" spans="1:14" ht="12.75">
      <c r="A145" t="s">
        <v>111</v>
      </c>
      <c r="B145" s="1">
        <v>36816</v>
      </c>
      <c r="C145" s="2">
        <v>0.2962384259259259</v>
      </c>
      <c r="D145" t="s">
        <v>414</v>
      </c>
      <c r="E145">
        <v>0.673</v>
      </c>
      <c r="F145">
        <v>9.8837</v>
      </c>
      <c r="G145" t="s">
        <v>415</v>
      </c>
      <c r="H145">
        <v>1.668</v>
      </c>
      <c r="I145">
        <v>68.5363</v>
      </c>
      <c r="K145" s="2">
        <v>0.29305555555555557</v>
      </c>
      <c r="L145" s="3">
        <f t="shared" si="8"/>
        <v>291.29305555555555</v>
      </c>
      <c r="M145">
        <f t="shared" si="6"/>
        <v>464.8462301820593</v>
      </c>
      <c r="N145">
        <f t="shared" si="7"/>
        <v>113.05867196827032</v>
      </c>
    </row>
    <row r="146" spans="1:14" ht="12.75">
      <c r="A146" t="s">
        <v>112</v>
      </c>
      <c r="B146" s="1">
        <v>36816</v>
      </c>
      <c r="C146" s="2">
        <v>0.29832175925925924</v>
      </c>
      <c r="D146" t="s">
        <v>414</v>
      </c>
      <c r="E146">
        <v>0.673</v>
      </c>
      <c r="F146">
        <v>10.0373</v>
      </c>
      <c r="G146" t="s">
        <v>415</v>
      </c>
      <c r="H146">
        <v>1.668</v>
      </c>
      <c r="I146">
        <v>68.3692</v>
      </c>
      <c r="K146" s="2">
        <v>0.2951388888888889</v>
      </c>
      <c r="L146" s="3">
        <f t="shared" si="8"/>
        <v>291.2951388888889</v>
      </c>
      <c r="M146">
        <f t="shared" si="6"/>
        <v>472.0702840238356</v>
      </c>
      <c r="N146">
        <f t="shared" si="7"/>
        <v>112.86502090503572</v>
      </c>
    </row>
    <row r="147" spans="1:14" ht="12.75">
      <c r="A147" t="s">
        <v>113</v>
      </c>
      <c r="B147" s="1">
        <v>36816</v>
      </c>
      <c r="C147" s="2">
        <v>0.30040509259259257</v>
      </c>
      <c r="D147" t="s">
        <v>414</v>
      </c>
      <c r="E147">
        <v>0.673</v>
      </c>
      <c r="F147">
        <v>9.3377</v>
      </c>
      <c r="G147" t="s">
        <v>415</v>
      </c>
      <c r="H147">
        <v>1.668</v>
      </c>
      <c r="I147">
        <v>67.1421</v>
      </c>
      <c r="K147" s="2">
        <v>0.2972222222222222</v>
      </c>
      <c r="L147" s="3">
        <f t="shared" si="8"/>
        <v>291.2972222222222</v>
      </c>
      <c r="M147">
        <f t="shared" si="6"/>
        <v>439.1669762913702</v>
      </c>
      <c r="N147">
        <f t="shared" si="7"/>
        <v>111.44294298944513</v>
      </c>
    </row>
    <row r="148" spans="1:14" ht="12.75">
      <c r="A148" t="s">
        <v>114</v>
      </c>
      <c r="B148" s="1">
        <v>36816</v>
      </c>
      <c r="C148" s="2">
        <v>0.3024884259259259</v>
      </c>
      <c r="D148" t="s">
        <v>414</v>
      </c>
      <c r="E148">
        <v>0.673</v>
      </c>
      <c r="F148">
        <v>10.0412</v>
      </c>
      <c r="G148" t="s">
        <v>415</v>
      </c>
      <c r="H148">
        <v>1.665</v>
      </c>
      <c r="I148">
        <v>67.0203</v>
      </c>
      <c r="K148" s="2">
        <v>0.29930555555555555</v>
      </c>
      <c r="L148" s="3">
        <f t="shared" si="8"/>
        <v>291.2993055555556</v>
      </c>
      <c r="M148">
        <f t="shared" si="6"/>
        <v>472.253707265912</v>
      </c>
      <c r="N148">
        <f t="shared" si="7"/>
        <v>111.3017897907499</v>
      </c>
    </row>
    <row r="149" spans="1:14" ht="12.75">
      <c r="A149" t="s">
        <v>115</v>
      </c>
      <c r="B149" s="1">
        <v>36816</v>
      </c>
      <c r="C149" s="2">
        <v>0.30462962962962964</v>
      </c>
      <c r="D149" t="s">
        <v>414</v>
      </c>
      <c r="E149">
        <v>0.675</v>
      </c>
      <c r="F149">
        <v>9.5498</v>
      </c>
      <c r="G149" t="s">
        <v>415</v>
      </c>
      <c r="H149">
        <v>1.666</v>
      </c>
      <c r="I149">
        <v>66.7011</v>
      </c>
      <c r="K149" s="2">
        <v>0.3013888888888889</v>
      </c>
      <c r="L149" s="3">
        <f t="shared" si="8"/>
        <v>291.3013888888889</v>
      </c>
      <c r="M149">
        <f t="shared" si="6"/>
        <v>449.1423787642917</v>
      </c>
      <c r="N149">
        <f t="shared" si="7"/>
        <v>110.93187106313471</v>
      </c>
    </row>
    <row r="150" spans="1:14" ht="12.75">
      <c r="A150" t="s">
        <v>116</v>
      </c>
      <c r="B150" s="1">
        <v>36816</v>
      </c>
      <c r="C150" s="2">
        <v>0.30671296296296297</v>
      </c>
      <c r="D150" t="s">
        <v>414</v>
      </c>
      <c r="E150">
        <v>0.673</v>
      </c>
      <c r="F150">
        <v>10.3493</v>
      </c>
      <c r="G150" t="s">
        <v>415</v>
      </c>
      <c r="H150">
        <v>1.666</v>
      </c>
      <c r="I150">
        <v>65.3062</v>
      </c>
      <c r="K150" s="2">
        <v>0.3034722222222222</v>
      </c>
      <c r="L150" s="3">
        <f t="shared" si="8"/>
        <v>291.30347222222224</v>
      </c>
      <c r="M150">
        <f t="shared" si="6"/>
        <v>486.7441433899437</v>
      </c>
      <c r="N150">
        <f t="shared" si="7"/>
        <v>109.31533085902967</v>
      </c>
    </row>
    <row r="151" spans="1:14" ht="12.75">
      <c r="A151" t="s">
        <v>117</v>
      </c>
      <c r="B151" s="1">
        <v>36816</v>
      </c>
      <c r="C151" s="2">
        <v>0.30875</v>
      </c>
      <c r="D151" t="s">
        <v>414</v>
      </c>
      <c r="E151">
        <v>0.673</v>
      </c>
      <c r="F151">
        <v>9.779</v>
      </c>
      <c r="G151" t="s">
        <v>415</v>
      </c>
      <c r="H151">
        <v>1.665</v>
      </c>
      <c r="I151">
        <v>66.9408</v>
      </c>
      <c r="K151" s="2">
        <v>0.3055555555555555</v>
      </c>
      <c r="L151" s="3">
        <f t="shared" si="8"/>
        <v>291.30555555555554</v>
      </c>
      <c r="M151">
        <f t="shared" si="6"/>
        <v>459.9220216063173</v>
      </c>
      <c r="N151">
        <f t="shared" si="7"/>
        <v>111.20965777682315</v>
      </c>
    </row>
    <row r="152" spans="1:14" ht="12.75">
      <c r="A152" t="s">
        <v>118</v>
      </c>
      <c r="B152" s="1">
        <v>36816</v>
      </c>
      <c r="C152" s="2">
        <v>0.31083333333333335</v>
      </c>
      <c r="D152" t="s">
        <v>414</v>
      </c>
      <c r="E152">
        <v>0.673</v>
      </c>
      <c r="F152">
        <v>10.4393</v>
      </c>
      <c r="G152" t="s">
        <v>415</v>
      </c>
      <c r="H152">
        <v>1.666</v>
      </c>
      <c r="I152">
        <v>69.0121</v>
      </c>
      <c r="K152" s="2">
        <v>0.3076388888888889</v>
      </c>
      <c r="L152" s="3">
        <f t="shared" si="8"/>
        <v>291.3076388888889</v>
      </c>
      <c r="M152">
        <f t="shared" si="6"/>
        <v>490.97698743785946</v>
      </c>
      <c r="N152">
        <f t="shared" si="7"/>
        <v>113.61007337992223</v>
      </c>
    </row>
    <row r="153" spans="1:14" ht="12.75">
      <c r="A153" t="s">
        <v>119</v>
      </c>
      <c r="B153" s="1">
        <v>36816</v>
      </c>
      <c r="C153" s="2">
        <v>0.3129166666666667</v>
      </c>
      <c r="D153" t="s">
        <v>414</v>
      </c>
      <c r="E153">
        <v>0.671</v>
      </c>
      <c r="F153">
        <v>9.0849</v>
      </c>
      <c r="G153" t="s">
        <v>415</v>
      </c>
      <c r="H153">
        <v>1.665</v>
      </c>
      <c r="I153">
        <v>63.1369</v>
      </c>
      <c r="K153" s="2">
        <v>0.30972222222222223</v>
      </c>
      <c r="L153" s="3">
        <f t="shared" si="8"/>
        <v>291.3097222222222</v>
      </c>
      <c r="M153">
        <f t="shared" si="6"/>
        <v>427.27738767678</v>
      </c>
      <c r="N153">
        <f t="shared" si="7"/>
        <v>106.80134371675055</v>
      </c>
    </row>
    <row r="154" spans="1:14" ht="12.75">
      <c r="A154" t="s">
        <v>422</v>
      </c>
      <c r="B154" s="1">
        <v>36816</v>
      </c>
      <c r="C154">
        <f>AVERAGE(C153,C155)</f>
        <v>0.315</v>
      </c>
      <c r="D154" t="s">
        <v>414</v>
      </c>
      <c r="E154" t="s">
        <v>422</v>
      </c>
      <c r="F154" t="s">
        <v>422</v>
      </c>
      <c r="G154" t="s">
        <v>415</v>
      </c>
      <c r="H154" t="s">
        <v>422</v>
      </c>
      <c r="I154" t="s">
        <v>422</v>
      </c>
      <c r="K154" s="2">
        <v>0.31180555555555556</v>
      </c>
      <c r="L154" s="3">
        <f t="shared" si="8"/>
        <v>291.31180555555557</v>
      </c>
      <c r="M154" t="s">
        <v>422</v>
      </c>
      <c r="N154" t="s">
        <v>422</v>
      </c>
    </row>
    <row r="155" spans="1:14" ht="12.75">
      <c r="A155" t="s">
        <v>120</v>
      </c>
      <c r="B155" s="1">
        <v>36816</v>
      </c>
      <c r="C155" s="2">
        <v>0.31708333333333333</v>
      </c>
      <c r="D155" t="s">
        <v>414</v>
      </c>
      <c r="E155">
        <v>0.673</v>
      </c>
      <c r="F155">
        <v>9.7376</v>
      </c>
      <c r="G155" t="s">
        <v>415</v>
      </c>
      <c r="H155">
        <v>1.666</v>
      </c>
      <c r="I155">
        <v>64.5253</v>
      </c>
      <c r="K155" s="2">
        <v>0.3138888888888889</v>
      </c>
      <c r="L155" s="3">
        <f t="shared" si="8"/>
        <v>291.31388888888887</v>
      </c>
      <c r="M155">
        <f t="shared" si="6"/>
        <v>457.97491334427605</v>
      </c>
      <c r="N155">
        <f t="shared" si="7"/>
        <v>108.41035111468554</v>
      </c>
    </row>
    <row r="156" spans="1:14" ht="12.75">
      <c r="A156" t="s">
        <v>121</v>
      </c>
      <c r="B156" s="1">
        <v>36816</v>
      </c>
      <c r="C156" s="2">
        <v>0.31916666666666665</v>
      </c>
      <c r="D156" t="s">
        <v>414</v>
      </c>
      <c r="E156">
        <v>0.673</v>
      </c>
      <c r="F156">
        <v>10.1067</v>
      </c>
      <c r="G156" t="s">
        <v>415</v>
      </c>
      <c r="H156">
        <v>1.665</v>
      </c>
      <c r="I156">
        <v>66.5216</v>
      </c>
      <c r="K156" s="2">
        <v>0.3159722222222222</v>
      </c>
      <c r="L156" s="3">
        <f t="shared" si="8"/>
        <v>291.31597222222223</v>
      </c>
      <c r="M156">
        <f t="shared" si="6"/>
        <v>475.33427710078405</v>
      </c>
      <c r="N156">
        <f t="shared" si="7"/>
        <v>110.72384972351412</v>
      </c>
    </row>
    <row r="157" spans="1:14" ht="12.75">
      <c r="A157" t="s">
        <v>122</v>
      </c>
      <c r="B157" s="1">
        <v>36816</v>
      </c>
      <c r="C157" s="2">
        <v>0.3212615740740741</v>
      </c>
      <c r="D157" t="s">
        <v>414</v>
      </c>
      <c r="E157">
        <v>0.673</v>
      </c>
      <c r="F157">
        <v>9.6688</v>
      </c>
      <c r="G157" t="s">
        <v>415</v>
      </c>
      <c r="H157">
        <v>1.666</v>
      </c>
      <c r="I157">
        <v>66.6611</v>
      </c>
      <c r="K157" s="2">
        <v>0.31805555555555554</v>
      </c>
      <c r="L157" s="3">
        <f t="shared" si="8"/>
        <v>291.31805555555553</v>
      </c>
      <c r="M157">
        <f t="shared" si="6"/>
        <v>454.739139227647</v>
      </c>
      <c r="N157">
        <f t="shared" si="7"/>
        <v>110.88551533285718</v>
      </c>
    </row>
    <row r="158" spans="1:14" ht="12.75">
      <c r="A158" t="s">
        <v>422</v>
      </c>
      <c r="B158" s="1">
        <v>36816</v>
      </c>
      <c r="C158">
        <f>AVERAGE(C157,C159)</f>
        <v>0.3233449074074074</v>
      </c>
      <c r="D158" t="s">
        <v>414</v>
      </c>
      <c r="E158" t="s">
        <v>422</v>
      </c>
      <c r="F158" t="s">
        <v>422</v>
      </c>
      <c r="G158" t="s">
        <v>415</v>
      </c>
      <c r="H158" t="s">
        <v>422</v>
      </c>
      <c r="I158" t="s">
        <v>422</v>
      </c>
      <c r="K158" s="2">
        <v>0.3201388888888889</v>
      </c>
      <c r="L158" s="3">
        <f t="shared" si="8"/>
        <v>291.3201388888889</v>
      </c>
      <c r="M158" t="s">
        <v>422</v>
      </c>
      <c r="N158" t="s">
        <v>422</v>
      </c>
    </row>
    <row r="159" spans="1:14" ht="12.75">
      <c r="A159" t="s">
        <v>123</v>
      </c>
      <c r="B159" s="1">
        <v>36816</v>
      </c>
      <c r="C159" s="2">
        <v>0.3254282407407407</v>
      </c>
      <c r="D159" t="s">
        <v>414</v>
      </c>
      <c r="E159">
        <v>0.673</v>
      </c>
      <c r="F159">
        <v>9.5608</v>
      </c>
      <c r="G159" t="s">
        <v>415</v>
      </c>
      <c r="H159">
        <v>1.665</v>
      </c>
      <c r="I159">
        <v>67.518</v>
      </c>
      <c r="K159" s="2">
        <v>0.32222222222222224</v>
      </c>
      <c r="L159" s="3">
        <f t="shared" si="8"/>
        <v>291.3222222222222</v>
      </c>
      <c r="M159">
        <f t="shared" si="6"/>
        <v>449.6597263701482</v>
      </c>
      <c r="N159">
        <f t="shared" si="7"/>
        <v>111.87857096472871</v>
      </c>
    </row>
    <row r="160" spans="1:14" ht="12.75">
      <c r="A160" t="s">
        <v>124</v>
      </c>
      <c r="B160" s="1">
        <v>36816</v>
      </c>
      <c r="C160" s="2">
        <v>0.3275115740740741</v>
      </c>
      <c r="D160" t="s">
        <v>414</v>
      </c>
      <c r="E160">
        <v>0.673</v>
      </c>
      <c r="F160">
        <v>9.5276</v>
      </c>
      <c r="G160" t="s">
        <v>415</v>
      </c>
      <c r="H160">
        <v>1.665</v>
      </c>
      <c r="I160">
        <v>69.2867</v>
      </c>
      <c r="K160" s="2">
        <v>0.32430555555555557</v>
      </c>
      <c r="L160" s="3">
        <f t="shared" si="8"/>
        <v>291.32430555555555</v>
      </c>
      <c r="M160">
        <f t="shared" si="6"/>
        <v>448.0982772324725</v>
      </c>
      <c r="N160">
        <f t="shared" si="7"/>
        <v>113.92830546827784</v>
      </c>
    </row>
    <row r="161" spans="1:14" ht="12.75">
      <c r="A161" t="s">
        <v>125</v>
      </c>
      <c r="B161" s="1">
        <v>36816</v>
      </c>
      <c r="C161" s="2">
        <v>0.32959490740740743</v>
      </c>
      <c r="D161" t="s">
        <v>414</v>
      </c>
      <c r="E161">
        <v>0.673</v>
      </c>
      <c r="F161">
        <v>10.1584</v>
      </c>
      <c r="G161" t="s">
        <v>415</v>
      </c>
      <c r="H161">
        <v>1.666</v>
      </c>
      <c r="I161">
        <v>64.9226</v>
      </c>
      <c r="K161" s="2">
        <v>0.3263888888888889</v>
      </c>
      <c r="L161" s="3">
        <f t="shared" si="8"/>
        <v>291.3263888888889</v>
      </c>
      <c r="M161">
        <f t="shared" si="6"/>
        <v>477.76581084830894</v>
      </c>
      <c r="N161">
        <f t="shared" si="7"/>
        <v>108.87077940566766</v>
      </c>
    </row>
    <row r="162" spans="1:14" ht="12.75">
      <c r="A162" t="s">
        <v>126</v>
      </c>
      <c r="B162" s="1">
        <v>36816</v>
      </c>
      <c r="C162" s="2">
        <v>0.33167824074074076</v>
      </c>
      <c r="D162" t="s">
        <v>414</v>
      </c>
      <c r="E162">
        <v>0.673</v>
      </c>
      <c r="F162">
        <v>9.7835</v>
      </c>
      <c r="G162" t="s">
        <v>415</v>
      </c>
      <c r="H162">
        <v>1.666</v>
      </c>
      <c r="I162">
        <v>67.4126</v>
      </c>
      <c r="K162" s="2">
        <v>0.3284722222222222</v>
      </c>
      <c r="L162" s="3">
        <f t="shared" si="8"/>
        <v>291.3284722222222</v>
      </c>
      <c r="M162">
        <f t="shared" si="6"/>
        <v>460.1336638087131</v>
      </c>
      <c r="N162">
        <f t="shared" si="7"/>
        <v>111.75642361544729</v>
      </c>
    </row>
    <row r="163" spans="1:14" ht="12.75">
      <c r="A163" t="s">
        <v>422</v>
      </c>
      <c r="B163" s="1">
        <v>36816</v>
      </c>
      <c r="C163">
        <f>AVERAGE(C162,C164)</f>
        <v>0.3337615740740741</v>
      </c>
      <c r="D163" t="s">
        <v>414</v>
      </c>
      <c r="E163" t="s">
        <v>422</v>
      </c>
      <c r="F163" t="s">
        <v>422</v>
      </c>
      <c r="G163" t="s">
        <v>415</v>
      </c>
      <c r="H163" t="s">
        <v>422</v>
      </c>
      <c r="I163" t="s">
        <v>422</v>
      </c>
      <c r="K163" s="2">
        <v>0.33055555555555555</v>
      </c>
      <c r="L163" s="3">
        <f t="shared" si="8"/>
        <v>291.3305555555556</v>
      </c>
      <c r="M163" t="s">
        <v>422</v>
      </c>
      <c r="N163" t="s">
        <v>422</v>
      </c>
    </row>
    <row r="164" spans="1:14" ht="12.75">
      <c r="A164" t="s">
        <v>127</v>
      </c>
      <c r="B164" s="1">
        <v>36816</v>
      </c>
      <c r="C164" s="2">
        <v>0.3358449074074074</v>
      </c>
      <c r="D164" t="s">
        <v>414</v>
      </c>
      <c r="E164">
        <v>0.673</v>
      </c>
      <c r="F164">
        <v>9.9511</v>
      </c>
      <c r="G164" t="s">
        <v>415</v>
      </c>
      <c r="H164">
        <v>1.665</v>
      </c>
      <c r="I164">
        <v>62.8771</v>
      </c>
      <c r="K164" s="2">
        <v>0.3326388888888889</v>
      </c>
      <c r="L164" s="3">
        <f t="shared" si="8"/>
        <v>291.3326388888889</v>
      </c>
      <c r="M164">
        <f t="shared" si="6"/>
        <v>468.01616005794295</v>
      </c>
      <c r="N164">
        <f t="shared" si="7"/>
        <v>106.50026324859763</v>
      </c>
    </row>
    <row r="165" spans="1:14" ht="12.75">
      <c r="A165" t="s">
        <v>128</v>
      </c>
      <c r="B165" s="1">
        <v>36816</v>
      </c>
      <c r="C165" s="2">
        <v>0.33792824074074074</v>
      </c>
      <c r="D165" t="s">
        <v>414</v>
      </c>
      <c r="E165">
        <v>0.673</v>
      </c>
      <c r="F165">
        <v>9.5515</v>
      </c>
      <c r="G165" t="s">
        <v>415</v>
      </c>
      <c r="H165">
        <v>1.666</v>
      </c>
      <c r="I165">
        <v>65.9161</v>
      </c>
      <c r="K165" s="2">
        <v>0.334722222222222</v>
      </c>
      <c r="L165" s="3">
        <f t="shared" si="8"/>
        <v>291.33472222222224</v>
      </c>
      <c r="M165">
        <f t="shared" si="6"/>
        <v>449.22233248519683</v>
      </c>
      <c r="N165">
        <f t="shared" si="7"/>
        <v>110.02213985643712</v>
      </c>
    </row>
    <row r="166" spans="1:14" ht="12.75">
      <c r="A166" t="s">
        <v>129</v>
      </c>
      <c r="B166" s="1">
        <v>36816</v>
      </c>
      <c r="C166" s="2">
        <v>0.34002314814814816</v>
      </c>
      <c r="D166" t="s">
        <v>414</v>
      </c>
      <c r="E166">
        <v>0.673</v>
      </c>
      <c r="F166">
        <v>9.8698</v>
      </c>
      <c r="G166" t="s">
        <v>415</v>
      </c>
      <c r="H166">
        <v>1.666</v>
      </c>
      <c r="I166">
        <v>66.29</v>
      </c>
      <c r="K166" s="2">
        <v>0.336805555555556</v>
      </c>
      <c r="L166" s="3">
        <f t="shared" si="8"/>
        <v>291.33680555555554</v>
      </c>
      <c r="M166">
        <f t="shared" si="6"/>
        <v>464.19249093465896</v>
      </c>
      <c r="N166">
        <f t="shared" si="7"/>
        <v>110.4554500452069</v>
      </c>
    </row>
    <row r="167" spans="1:14" ht="12.75">
      <c r="A167" t="s">
        <v>130</v>
      </c>
      <c r="B167" s="1">
        <v>36816</v>
      </c>
      <c r="C167" s="2">
        <v>0.34210648148148143</v>
      </c>
      <c r="D167" t="s">
        <v>414</v>
      </c>
      <c r="E167">
        <v>0.673</v>
      </c>
      <c r="F167">
        <v>10.2074</v>
      </c>
      <c r="G167" t="s">
        <v>415</v>
      </c>
      <c r="H167">
        <v>1.666</v>
      </c>
      <c r="I167">
        <v>69.3163</v>
      </c>
      <c r="K167" s="2">
        <v>0.338888888888889</v>
      </c>
      <c r="L167" s="3">
        <f t="shared" si="8"/>
        <v>291.3388888888889</v>
      </c>
      <c r="M167">
        <f t="shared" si="6"/>
        <v>480.0703592743965</v>
      </c>
      <c r="N167">
        <f t="shared" si="7"/>
        <v>113.96260870868323</v>
      </c>
    </row>
    <row r="168" spans="1:14" ht="12.75">
      <c r="A168" t="s">
        <v>422</v>
      </c>
      <c r="B168" s="1">
        <v>36816</v>
      </c>
      <c r="C168">
        <f>AVERAGE(C167,C169)</f>
        <v>0.3441898148148148</v>
      </c>
      <c r="D168" t="s">
        <v>414</v>
      </c>
      <c r="E168" t="s">
        <v>422</v>
      </c>
      <c r="F168" t="s">
        <v>422</v>
      </c>
      <c r="G168" t="s">
        <v>415</v>
      </c>
      <c r="H168" t="s">
        <v>422</v>
      </c>
      <c r="I168" t="s">
        <v>422</v>
      </c>
      <c r="K168" s="2">
        <v>0.340972222222222</v>
      </c>
      <c r="L168" s="3">
        <f t="shared" si="8"/>
        <v>291.3409722222222</v>
      </c>
      <c r="M168" t="s">
        <v>422</v>
      </c>
      <c r="N168" t="s">
        <v>422</v>
      </c>
    </row>
    <row r="169" spans="1:14" ht="12.75">
      <c r="A169" t="s">
        <v>131</v>
      </c>
      <c r="B169" s="1">
        <v>36816</v>
      </c>
      <c r="C169" s="2">
        <v>0.3462731481481482</v>
      </c>
      <c r="D169" t="s">
        <v>414</v>
      </c>
      <c r="E169">
        <v>0.673</v>
      </c>
      <c r="F169">
        <v>9.5165</v>
      </c>
      <c r="G169" t="s">
        <v>415</v>
      </c>
      <c r="H169">
        <v>1.666</v>
      </c>
      <c r="I169">
        <v>67.6215</v>
      </c>
      <c r="K169" s="2">
        <v>0.343055555555556</v>
      </c>
      <c r="L169" s="3">
        <f t="shared" si="8"/>
        <v>291.34305555555557</v>
      </c>
      <c r="M169">
        <f t="shared" si="6"/>
        <v>447.5762264665629</v>
      </c>
      <c r="N169">
        <f t="shared" si="7"/>
        <v>111.99851641682196</v>
      </c>
    </row>
    <row r="170" spans="1:14" ht="12.75">
      <c r="A170" t="s">
        <v>422</v>
      </c>
      <c r="B170" s="1">
        <v>36816</v>
      </c>
      <c r="C170">
        <f>AVERAGE(C169,C171)</f>
        <v>0.34836226851851854</v>
      </c>
      <c r="D170" t="s">
        <v>414</v>
      </c>
      <c r="E170" t="s">
        <v>422</v>
      </c>
      <c r="F170" t="s">
        <v>422</v>
      </c>
      <c r="G170" t="s">
        <v>415</v>
      </c>
      <c r="H170" t="s">
        <v>422</v>
      </c>
      <c r="I170" t="s">
        <v>422</v>
      </c>
      <c r="K170" s="2">
        <v>0.345138888888889</v>
      </c>
      <c r="L170" s="3">
        <f t="shared" si="8"/>
        <v>291.34513888888887</v>
      </c>
      <c r="M170" t="s">
        <v>422</v>
      </c>
      <c r="N170" t="s">
        <v>422</v>
      </c>
    </row>
    <row r="171" spans="1:14" ht="12.75">
      <c r="A171" t="s">
        <v>132</v>
      </c>
      <c r="B171" s="1">
        <v>36816</v>
      </c>
      <c r="C171" s="2">
        <v>0.3504513888888889</v>
      </c>
      <c r="D171" t="s">
        <v>414</v>
      </c>
      <c r="E171">
        <v>0.673</v>
      </c>
      <c r="F171">
        <v>9.8433</v>
      </c>
      <c r="G171" t="s">
        <v>415</v>
      </c>
      <c r="H171">
        <v>1.665</v>
      </c>
      <c r="I171">
        <v>66.7033</v>
      </c>
      <c r="K171" s="2">
        <v>0.347222222222222</v>
      </c>
      <c r="L171" s="3">
        <f t="shared" si="8"/>
        <v>291.34722222222223</v>
      </c>
      <c r="M171">
        <f t="shared" si="6"/>
        <v>462.9461535205504</v>
      </c>
      <c r="N171">
        <f t="shared" si="7"/>
        <v>110.93442062829999</v>
      </c>
    </row>
    <row r="172" spans="1:14" ht="12.75">
      <c r="A172" t="s">
        <v>133</v>
      </c>
      <c r="B172" s="1">
        <v>36816</v>
      </c>
      <c r="C172" s="2">
        <v>0.35259259259259257</v>
      </c>
      <c r="D172" t="s">
        <v>414</v>
      </c>
      <c r="E172">
        <v>0.671</v>
      </c>
      <c r="F172">
        <v>9.1367</v>
      </c>
      <c r="G172" t="s">
        <v>415</v>
      </c>
      <c r="H172">
        <v>1.665</v>
      </c>
      <c r="I172">
        <v>65.6526</v>
      </c>
      <c r="K172" s="2">
        <v>0.349305555555555</v>
      </c>
      <c r="L172" s="3">
        <f t="shared" si="8"/>
        <v>291.34930555555553</v>
      </c>
      <c r="M172">
        <f t="shared" si="6"/>
        <v>429.7136245843582</v>
      </c>
      <c r="N172">
        <f t="shared" si="7"/>
        <v>109.71677148323354</v>
      </c>
    </row>
    <row r="173" spans="1:14" ht="12.75">
      <c r="A173" t="s">
        <v>134</v>
      </c>
      <c r="B173" s="1">
        <v>36816</v>
      </c>
      <c r="C173" s="2">
        <v>0.3546180555555556</v>
      </c>
      <c r="D173" t="s">
        <v>414</v>
      </c>
      <c r="E173">
        <v>0.673</v>
      </c>
      <c r="F173">
        <v>10.2139</v>
      </c>
      <c r="G173" t="s">
        <v>415</v>
      </c>
      <c r="H173">
        <v>1.665</v>
      </c>
      <c r="I173">
        <v>66.3842</v>
      </c>
      <c r="K173" s="2">
        <v>0.351388888888889</v>
      </c>
      <c r="L173" s="3">
        <f t="shared" si="8"/>
        <v>291.3513888888889</v>
      </c>
      <c r="M173">
        <f t="shared" si="6"/>
        <v>480.37606467785713</v>
      </c>
      <c r="N173">
        <f t="shared" si="7"/>
        <v>110.5646177900106</v>
      </c>
    </row>
    <row r="174" spans="1:14" ht="12.75">
      <c r="A174" t="s">
        <v>135</v>
      </c>
      <c r="B174" s="1">
        <v>36816</v>
      </c>
      <c r="C174" s="2">
        <v>0.35670138888888886</v>
      </c>
      <c r="D174" t="s">
        <v>414</v>
      </c>
      <c r="E174">
        <v>0.673</v>
      </c>
      <c r="F174">
        <v>9.8896</v>
      </c>
      <c r="G174" t="s">
        <v>415</v>
      </c>
      <c r="H174">
        <v>1.666</v>
      </c>
      <c r="I174">
        <v>66.6135</v>
      </c>
      <c r="K174" s="2">
        <v>0.353472222222222</v>
      </c>
      <c r="L174" s="3">
        <f t="shared" si="8"/>
        <v>291.3534722222222</v>
      </c>
      <c r="M174">
        <f t="shared" si="6"/>
        <v>465.1237166252005</v>
      </c>
      <c r="N174">
        <f t="shared" si="7"/>
        <v>110.83035201382685</v>
      </c>
    </row>
    <row r="175" spans="1:14" ht="12.75">
      <c r="A175" t="s">
        <v>422</v>
      </c>
      <c r="B175" s="1">
        <v>36816</v>
      </c>
      <c r="C175">
        <f>AVERAGE(C174,C176)</f>
        <v>0.3587847222222222</v>
      </c>
      <c r="D175" t="s">
        <v>414</v>
      </c>
      <c r="E175" t="s">
        <v>422</v>
      </c>
      <c r="F175" t="s">
        <v>422</v>
      </c>
      <c r="G175" t="s">
        <v>415</v>
      </c>
      <c r="H175" t="s">
        <v>422</v>
      </c>
      <c r="I175" t="s">
        <v>422</v>
      </c>
      <c r="K175" s="2">
        <v>0.355555555555555</v>
      </c>
      <c r="L175" s="3">
        <f t="shared" si="8"/>
        <v>291.35555555555555</v>
      </c>
      <c r="M175" t="s">
        <v>422</v>
      </c>
      <c r="N175" t="s">
        <v>422</v>
      </c>
    </row>
    <row r="176" spans="1:14" ht="12.75">
      <c r="A176" t="s">
        <v>136</v>
      </c>
      <c r="B176" s="1">
        <v>36816</v>
      </c>
      <c r="C176" s="2">
        <v>0.3608680555555555</v>
      </c>
      <c r="D176" t="s">
        <v>414</v>
      </c>
      <c r="E176">
        <v>0.675</v>
      </c>
      <c r="F176">
        <v>9.5531</v>
      </c>
      <c r="G176" t="s">
        <v>415</v>
      </c>
      <c r="H176">
        <v>1.668</v>
      </c>
      <c r="I176">
        <v>65.6433</v>
      </c>
      <c r="K176" s="2">
        <v>0.357638888888889</v>
      </c>
      <c r="L176" s="3">
        <f t="shared" si="8"/>
        <v>291.3576388888889</v>
      </c>
      <c r="M176">
        <f t="shared" si="6"/>
        <v>449.29758304604866</v>
      </c>
      <c r="N176">
        <f t="shared" si="7"/>
        <v>109.705993775944</v>
      </c>
    </row>
    <row r="177" spans="1:14" ht="12.75">
      <c r="A177" t="s">
        <v>137</v>
      </c>
      <c r="B177" s="1">
        <v>36816</v>
      </c>
      <c r="C177" s="2">
        <v>0.3629513888888889</v>
      </c>
      <c r="D177" t="s">
        <v>414</v>
      </c>
      <c r="E177">
        <v>0.671</v>
      </c>
      <c r="F177">
        <v>8.9416</v>
      </c>
      <c r="G177" t="s">
        <v>415</v>
      </c>
      <c r="H177">
        <v>1.665</v>
      </c>
      <c r="I177">
        <v>65.3083</v>
      </c>
      <c r="K177" s="2">
        <v>0.359722222222222</v>
      </c>
      <c r="L177" s="3">
        <f t="shared" si="8"/>
        <v>291.3597222222222</v>
      </c>
      <c r="M177">
        <f aca="true" t="shared" si="9" ref="M177:M203">500*F177/AVERAGE($Q$207,$Q$47)</f>
        <v>420.5377593204874</v>
      </c>
      <c r="N177">
        <f t="shared" si="7"/>
        <v>109.31776453486927</v>
      </c>
    </row>
    <row r="178" spans="1:14" ht="12.75">
      <c r="A178" t="s">
        <v>422</v>
      </c>
      <c r="B178" s="1">
        <v>36816</v>
      </c>
      <c r="C178">
        <f>AVERAGE(C177,C179)</f>
        <v>0.36504050925925924</v>
      </c>
      <c r="D178" t="s">
        <v>414</v>
      </c>
      <c r="E178" t="s">
        <v>422</v>
      </c>
      <c r="F178" t="s">
        <v>422</v>
      </c>
      <c r="G178" t="s">
        <v>415</v>
      </c>
      <c r="H178" t="s">
        <v>422</v>
      </c>
      <c r="I178" t="s">
        <v>422</v>
      </c>
      <c r="K178" s="2">
        <v>0.361805555555555</v>
      </c>
      <c r="L178" s="3">
        <f t="shared" si="8"/>
        <v>291.3618055555556</v>
      </c>
      <c r="M178" t="s">
        <v>422</v>
      </c>
      <c r="N178" t="s">
        <v>422</v>
      </c>
    </row>
    <row r="179" spans="1:14" ht="12.75">
      <c r="A179" t="s">
        <v>138</v>
      </c>
      <c r="B179" s="1">
        <v>36816</v>
      </c>
      <c r="C179" s="2">
        <v>0.36712962962962964</v>
      </c>
      <c r="D179" t="s">
        <v>414</v>
      </c>
      <c r="E179">
        <v>0.673</v>
      </c>
      <c r="F179">
        <v>9.07</v>
      </c>
      <c r="G179" t="s">
        <v>415</v>
      </c>
      <c r="H179">
        <v>1.665</v>
      </c>
      <c r="I179">
        <v>68.0206</v>
      </c>
      <c r="K179" s="2">
        <v>0.363888888888889</v>
      </c>
      <c r="L179" s="3">
        <f t="shared" si="8"/>
        <v>291.3638888888889</v>
      </c>
      <c r="M179">
        <f t="shared" si="9"/>
        <v>426.5766168288473</v>
      </c>
      <c r="N179">
        <f aca="true" t="shared" si="10" ref="N179:N204">(277-103)/(-62+(AVERAGE($P$207,$P$47)))*I179+277-((277-103)/(-62+(AVERAGE($P$207,$P$47)))*210)</f>
        <v>112.46103071566657</v>
      </c>
    </row>
    <row r="180" spans="1:14" ht="12.75">
      <c r="A180" t="s">
        <v>139</v>
      </c>
      <c r="B180" s="1">
        <v>36816</v>
      </c>
      <c r="C180" s="2">
        <v>0.36921296296296297</v>
      </c>
      <c r="D180" t="s">
        <v>414</v>
      </c>
      <c r="E180">
        <v>0.673</v>
      </c>
      <c r="F180">
        <v>9.529</v>
      </c>
      <c r="G180" t="s">
        <v>415</v>
      </c>
      <c r="H180">
        <v>1.668</v>
      </c>
      <c r="I180">
        <v>67.7057</v>
      </c>
      <c r="K180" s="2">
        <v>0.365972222222222</v>
      </c>
      <c r="L180" s="3">
        <f t="shared" si="8"/>
        <v>291.36597222222224</v>
      </c>
      <c r="M180">
        <f t="shared" si="9"/>
        <v>448.16412147321785</v>
      </c>
      <c r="N180">
        <f t="shared" si="10"/>
        <v>112.09609522905626</v>
      </c>
    </row>
    <row r="181" spans="1:14" ht="12.75">
      <c r="A181" t="s">
        <v>140</v>
      </c>
      <c r="B181" s="1">
        <v>36816</v>
      </c>
      <c r="C181" s="2">
        <v>0.3712962962962963</v>
      </c>
      <c r="D181" t="s">
        <v>414</v>
      </c>
      <c r="E181">
        <v>0.673</v>
      </c>
      <c r="F181">
        <v>9.3028</v>
      </c>
      <c r="G181" t="s">
        <v>415</v>
      </c>
      <c r="H181">
        <v>1.666</v>
      </c>
      <c r="I181">
        <v>67.2607</v>
      </c>
      <c r="K181" s="2">
        <v>0.368055555555555</v>
      </c>
      <c r="L181" s="3">
        <f t="shared" si="8"/>
        <v>291.36805555555554</v>
      </c>
      <c r="M181">
        <f t="shared" si="9"/>
        <v>437.5255734327895</v>
      </c>
      <c r="N181">
        <f t="shared" si="10"/>
        <v>111.58038772971813</v>
      </c>
    </row>
    <row r="182" spans="1:14" ht="12.75">
      <c r="A182" t="s">
        <v>141</v>
      </c>
      <c r="B182" s="1">
        <v>36816</v>
      </c>
      <c r="C182" s="2">
        <v>0.3733796296296296</v>
      </c>
      <c r="D182" t="s">
        <v>414</v>
      </c>
      <c r="E182">
        <v>0.671</v>
      </c>
      <c r="F182">
        <v>10.0513</v>
      </c>
      <c r="G182" t="s">
        <v>415</v>
      </c>
      <c r="H182">
        <v>1.666</v>
      </c>
      <c r="I182">
        <v>64.9968</v>
      </c>
      <c r="K182" s="2">
        <v>0.370138888888889</v>
      </c>
      <c r="L182" s="3">
        <f t="shared" si="8"/>
        <v>291.3701388888889</v>
      </c>
      <c r="M182">
        <f t="shared" si="9"/>
        <v>472.72872643128915</v>
      </c>
      <c r="N182">
        <f t="shared" si="10"/>
        <v>108.95676928533257</v>
      </c>
    </row>
    <row r="183" spans="1:14" ht="12.75">
      <c r="A183" t="s">
        <v>142</v>
      </c>
      <c r="B183" s="1">
        <v>36816</v>
      </c>
      <c r="C183" s="2">
        <v>0.37546296296296294</v>
      </c>
      <c r="D183" t="s">
        <v>414</v>
      </c>
      <c r="E183">
        <v>0.671</v>
      </c>
      <c r="F183">
        <v>9.3881</v>
      </c>
      <c r="G183" t="s">
        <v>415</v>
      </c>
      <c r="H183">
        <v>1.666</v>
      </c>
      <c r="I183">
        <v>64.9396</v>
      </c>
      <c r="K183" s="2">
        <v>0.372222222222222</v>
      </c>
      <c r="L183" s="3">
        <f t="shared" si="8"/>
        <v>291.3722222222222</v>
      </c>
      <c r="M183">
        <f t="shared" si="9"/>
        <v>441.53736895820305</v>
      </c>
      <c r="N183">
        <f t="shared" si="10"/>
        <v>108.89048059103558</v>
      </c>
    </row>
    <row r="184" spans="1:14" ht="12.75">
      <c r="A184" t="s">
        <v>143</v>
      </c>
      <c r="B184" s="1">
        <v>36816</v>
      </c>
      <c r="C184" s="2">
        <v>0.3776041666666667</v>
      </c>
      <c r="D184" t="s">
        <v>414</v>
      </c>
      <c r="E184">
        <v>0.671</v>
      </c>
      <c r="F184">
        <v>9.7513</v>
      </c>
      <c r="G184" t="s">
        <v>415</v>
      </c>
      <c r="H184">
        <v>1.665</v>
      </c>
      <c r="I184">
        <v>69.3605</v>
      </c>
      <c r="K184" s="2">
        <v>0.374305555555555</v>
      </c>
      <c r="L184" s="3">
        <f t="shared" si="8"/>
        <v>291.37430555555557</v>
      </c>
      <c r="M184">
        <f t="shared" si="9"/>
        <v>458.6192462715699</v>
      </c>
      <c r="N184">
        <f t="shared" si="10"/>
        <v>114.01383179063995</v>
      </c>
    </row>
    <row r="185" spans="1:14" ht="12.75">
      <c r="A185" t="s">
        <v>144</v>
      </c>
      <c r="B185" s="1">
        <v>36816</v>
      </c>
      <c r="C185" s="2">
        <v>0.3796296296296296</v>
      </c>
      <c r="D185" t="s">
        <v>414</v>
      </c>
      <c r="E185">
        <v>0.673</v>
      </c>
      <c r="F185">
        <v>9.7079</v>
      </c>
      <c r="G185" t="s">
        <v>415</v>
      </c>
      <c r="H185">
        <v>1.666</v>
      </c>
      <c r="I185">
        <v>66.9706</v>
      </c>
      <c r="K185" s="2">
        <v>0.376388888888889</v>
      </c>
      <c r="L185" s="3">
        <f t="shared" si="8"/>
        <v>291.37638888888887</v>
      </c>
      <c r="M185">
        <f t="shared" si="9"/>
        <v>456.5780748084638</v>
      </c>
      <c r="N185">
        <f t="shared" si="10"/>
        <v>111.24419279587997</v>
      </c>
    </row>
    <row r="186" spans="1:14" ht="12.75">
      <c r="A186" t="s">
        <v>145</v>
      </c>
      <c r="B186" s="1">
        <v>36816</v>
      </c>
      <c r="C186" s="2">
        <v>0.381724537037037</v>
      </c>
      <c r="D186" t="s">
        <v>414</v>
      </c>
      <c r="E186">
        <v>0.671</v>
      </c>
      <c r="F186">
        <v>9.5169</v>
      </c>
      <c r="G186" t="s">
        <v>415</v>
      </c>
      <c r="H186">
        <v>1.665</v>
      </c>
      <c r="I186">
        <v>64.5875</v>
      </c>
      <c r="K186" s="2">
        <v>0.378472222222222</v>
      </c>
      <c r="L186" s="3">
        <f t="shared" si="8"/>
        <v>291.37847222222223</v>
      </c>
      <c r="M186">
        <f t="shared" si="9"/>
        <v>447.59503910677586</v>
      </c>
      <c r="N186">
        <f t="shared" si="10"/>
        <v>108.4824342752672</v>
      </c>
    </row>
    <row r="187" spans="1:14" ht="12.75">
      <c r="A187" t="s">
        <v>146</v>
      </c>
      <c r="B187" s="1">
        <v>36816</v>
      </c>
      <c r="C187" s="2">
        <v>0.3838078703703704</v>
      </c>
      <c r="D187" t="s">
        <v>414</v>
      </c>
      <c r="E187">
        <v>0.673</v>
      </c>
      <c r="F187">
        <v>9.95</v>
      </c>
      <c r="G187" t="s">
        <v>415</v>
      </c>
      <c r="H187">
        <v>1.666</v>
      </c>
      <c r="I187">
        <v>68.2293</v>
      </c>
      <c r="K187" s="2">
        <v>0.380555555555555</v>
      </c>
      <c r="L187" s="3">
        <f t="shared" si="8"/>
        <v>291.38055555555553</v>
      </c>
      <c r="M187">
        <f t="shared" si="9"/>
        <v>467.9644252973573</v>
      </c>
      <c r="N187">
        <f t="shared" si="10"/>
        <v>112.70289173838987</v>
      </c>
    </row>
    <row r="188" spans="1:14" ht="12.75">
      <c r="A188" t="s">
        <v>147</v>
      </c>
      <c r="B188" s="1">
        <v>36816</v>
      </c>
      <c r="C188" s="2">
        <v>0.38589120370370367</v>
      </c>
      <c r="D188" t="s">
        <v>414</v>
      </c>
      <c r="E188">
        <v>0.673</v>
      </c>
      <c r="F188">
        <v>9.1867</v>
      </c>
      <c r="G188" t="s">
        <v>415</v>
      </c>
      <c r="H188">
        <v>1.668</v>
      </c>
      <c r="I188">
        <v>69.6237</v>
      </c>
      <c r="K188" s="2">
        <v>0.382638888888889</v>
      </c>
      <c r="L188" s="3">
        <f t="shared" si="8"/>
        <v>291.3826388888889</v>
      </c>
      <c r="M188">
        <f t="shared" si="9"/>
        <v>432.0652046109781</v>
      </c>
      <c r="N188">
        <f t="shared" si="10"/>
        <v>114.31885249586648</v>
      </c>
    </row>
    <row r="189" spans="1:14" ht="12.75">
      <c r="A189" t="s">
        <v>148</v>
      </c>
      <c r="B189" s="1">
        <v>36816</v>
      </c>
      <c r="C189" s="2">
        <v>0.38797453703703705</v>
      </c>
      <c r="D189" t="s">
        <v>414</v>
      </c>
      <c r="E189">
        <v>0.673</v>
      </c>
      <c r="F189">
        <v>9.2927</v>
      </c>
      <c r="G189" t="s">
        <v>415</v>
      </c>
      <c r="H189">
        <v>1.668</v>
      </c>
      <c r="I189">
        <v>65.2458</v>
      </c>
      <c r="K189" s="2">
        <v>0.384722222222222</v>
      </c>
      <c r="L189" s="3">
        <f t="shared" si="8"/>
        <v>291.3847222222222</v>
      </c>
      <c r="M189">
        <f t="shared" si="9"/>
        <v>437.05055426741234</v>
      </c>
      <c r="N189">
        <f t="shared" si="10"/>
        <v>109.2453337063105</v>
      </c>
    </row>
    <row r="190" spans="1:14" ht="12.75">
      <c r="A190" t="s">
        <v>149</v>
      </c>
      <c r="B190" s="1">
        <v>36816</v>
      </c>
      <c r="C190" s="2">
        <v>0.3900578703703704</v>
      </c>
      <c r="D190" t="s">
        <v>414</v>
      </c>
      <c r="E190">
        <v>0.673</v>
      </c>
      <c r="F190">
        <v>9.3919</v>
      </c>
      <c r="G190" t="s">
        <v>415</v>
      </c>
      <c r="H190">
        <v>1.668</v>
      </c>
      <c r="I190">
        <v>68.819</v>
      </c>
      <c r="K190" s="2">
        <v>0.386805555555555</v>
      </c>
      <c r="L190" s="3">
        <f t="shared" si="8"/>
        <v>291.38680555555555</v>
      </c>
      <c r="M190">
        <f t="shared" si="9"/>
        <v>441.7160890402261</v>
      </c>
      <c r="N190">
        <f t="shared" si="10"/>
        <v>113.38629109200716</v>
      </c>
    </row>
    <row r="191" spans="1:14" ht="12.75">
      <c r="A191" t="s">
        <v>150</v>
      </c>
      <c r="B191" s="1">
        <v>36816</v>
      </c>
      <c r="C191" s="2">
        <v>0.3921412037037037</v>
      </c>
      <c r="D191" t="s">
        <v>414</v>
      </c>
      <c r="E191">
        <v>0.671</v>
      </c>
      <c r="F191">
        <v>9.4491</v>
      </c>
      <c r="G191" t="s">
        <v>415</v>
      </c>
      <c r="H191">
        <v>1.666</v>
      </c>
      <c r="I191">
        <v>67.2055</v>
      </c>
      <c r="K191" s="2">
        <v>0.388888888888889</v>
      </c>
      <c r="L191" s="3">
        <f t="shared" si="8"/>
        <v>291.3888888888889</v>
      </c>
      <c r="M191">
        <f t="shared" si="9"/>
        <v>444.4062965906793</v>
      </c>
      <c r="N191">
        <f t="shared" si="10"/>
        <v>111.51641682193511</v>
      </c>
    </row>
    <row r="192" spans="1:14" ht="12.75">
      <c r="A192" t="s">
        <v>422</v>
      </c>
      <c r="B192" s="1">
        <v>36816</v>
      </c>
      <c r="C192">
        <f>AVERAGE(C191,C193)</f>
        <v>0.3942303240740741</v>
      </c>
      <c r="D192" t="s">
        <v>414</v>
      </c>
      <c r="E192" t="s">
        <v>422</v>
      </c>
      <c r="F192" t="s">
        <v>422</v>
      </c>
      <c r="G192" t="s">
        <v>415</v>
      </c>
      <c r="H192" t="s">
        <v>422</v>
      </c>
      <c r="I192" t="s">
        <v>422</v>
      </c>
      <c r="K192" s="2">
        <v>0.390972222222222</v>
      </c>
      <c r="L192" s="3">
        <f t="shared" si="8"/>
        <v>291.3909722222222</v>
      </c>
      <c r="M192" t="s">
        <v>422</v>
      </c>
      <c r="N192" t="s">
        <v>422</v>
      </c>
    </row>
    <row r="193" spans="1:14" ht="12.75">
      <c r="A193" t="s">
        <v>151</v>
      </c>
      <c r="B193" s="1">
        <v>36816</v>
      </c>
      <c r="C193" s="2">
        <v>0.39631944444444445</v>
      </c>
      <c r="D193" t="s">
        <v>414</v>
      </c>
      <c r="E193">
        <v>0.673</v>
      </c>
      <c r="F193">
        <v>9.8941</v>
      </c>
      <c r="G193" t="s">
        <v>415</v>
      </c>
      <c r="H193">
        <v>1.668</v>
      </c>
      <c r="I193">
        <v>67.4138</v>
      </c>
      <c r="K193" s="2">
        <v>0.393055555555555</v>
      </c>
      <c r="L193" s="3">
        <f t="shared" si="8"/>
        <v>291.3930555555556</v>
      </c>
      <c r="M193">
        <f t="shared" si="9"/>
        <v>465.3353588275963</v>
      </c>
      <c r="N193">
        <f t="shared" si="10"/>
        <v>111.75781428735561</v>
      </c>
    </row>
    <row r="194" spans="1:14" ht="12.75">
      <c r="A194" t="s">
        <v>152</v>
      </c>
      <c r="B194" s="1">
        <v>36816</v>
      </c>
      <c r="C194" s="2">
        <v>0.39840277777777783</v>
      </c>
      <c r="D194" t="s">
        <v>414</v>
      </c>
      <c r="E194">
        <v>0.673</v>
      </c>
      <c r="F194">
        <v>9.6223</v>
      </c>
      <c r="G194" t="s">
        <v>415</v>
      </c>
      <c r="H194">
        <v>1.668</v>
      </c>
      <c r="I194">
        <v>67.6181</v>
      </c>
      <c r="K194" s="2">
        <v>0.395138888888889</v>
      </c>
      <c r="L194" s="3">
        <f t="shared" si="8"/>
        <v>291.3951388888889</v>
      </c>
      <c r="M194">
        <f t="shared" si="9"/>
        <v>452.55216980289055</v>
      </c>
      <c r="N194">
        <f t="shared" si="10"/>
        <v>111.99457617974835</v>
      </c>
    </row>
    <row r="195" spans="1:14" ht="12.75">
      <c r="A195" t="s">
        <v>153</v>
      </c>
      <c r="B195" s="1">
        <v>36816</v>
      </c>
      <c r="C195" s="2">
        <v>0.4004861111111111</v>
      </c>
      <c r="D195" t="s">
        <v>414</v>
      </c>
      <c r="E195">
        <v>0.671</v>
      </c>
      <c r="F195">
        <v>9.6723</v>
      </c>
      <c r="G195" t="s">
        <v>415</v>
      </c>
      <c r="H195">
        <v>1.668</v>
      </c>
      <c r="I195">
        <v>69.8495</v>
      </c>
      <c r="K195" s="2">
        <v>0.397222222222222</v>
      </c>
      <c r="L195" s="3">
        <f t="shared" si="8"/>
        <v>291.39722222222224</v>
      </c>
      <c r="M195">
        <f t="shared" si="9"/>
        <v>454.90374982951045</v>
      </c>
      <c r="N195">
        <f t="shared" si="10"/>
        <v>114.58053059328344</v>
      </c>
    </row>
    <row r="196" spans="1:14" ht="12.75">
      <c r="A196" t="s">
        <v>422</v>
      </c>
      <c r="B196" s="1">
        <v>36816</v>
      </c>
      <c r="C196">
        <f>AVERAGE(C195,C197)</f>
        <v>0.4025694444444444</v>
      </c>
      <c r="D196" t="s">
        <v>414</v>
      </c>
      <c r="E196" t="s">
        <v>422</v>
      </c>
      <c r="F196" t="s">
        <v>422</v>
      </c>
      <c r="G196" t="s">
        <v>415</v>
      </c>
      <c r="H196" t="s">
        <v>422</v>
      </c>
      <c r="I196" t="s">
        <v>422</v>
      </c>
      <c r="K196" s="2">
        <v>0.399305555555555</v>
      </c>
      <c r="L196" s="3">
        <f t="shared" si="8"/>
        <v>291.39930555555554</v>
      </c>
      <c r="M196" t="s">
        <v>422</v>
      </c>
      <c r="N196" t="s">
        <v>422</v>
      </c>
    </row>
    <row r="197" spans="1:14" ht="12.75">
      <c r="A197" t="s">
        <v>154</v>
      </c>
      <c r="B197" s="1">
        <v>36816</v>
      </c>
      <c r="C197" s="2">
        <v>0.40465277777777775</v>
      </c>
      <c r="D197" t="s">
        <v>414</v>
      </c>
      <c r="E197">
        <v>0.673</v>
      </c>
      <c r="F197">
        <v>10.1069</v>
      </c>
      <c r="G197" t="s">
        <v>415</v>
      </c>
      <c r="H197">
        <v>1.666</v>
      </c>
      <c r="I197">
        <v>67.814</v>
      </c>
      <c r="K197" s="2">
        <v>0.401388888888889</v>
      </c>
      <c r="L197" s="3">
        <f t="shared" si="8"/>
        <v>291.4013888888889</v>
      </c>
      <c r="M197">
        <f t="shared" si="9"/>
        <v>475.3436834208905</v>
      </c>
      <c r="N197">
        <f t="shared" si="10"/>
        <v>112.22160336878287</v>
      </c>
    </row>
    <row r="198" spans="1:14" ht="12.75">
      <c r="A198" t="s">
        <v>155</v>
      </c>
      <c r="B198" s="1">
        <v>36816</v>
      </c>
      <c r="C198" s="2">
        <v>0.40673611111111113</v>
      </c>
      <c r="D198" t="s">
        <v>414</v>
      </c>
      <c r="E198">
        <v>0.671</v>
      </c>
      <c r="F198">
        <v>10.2834</v>
      </c>
      <c r="G198" t="s">
        <v>415</v>
      </c>
      <c r="H198">
        <v>1.668</v>
      </c>
      <c r="I198">
        <v>68.1154</v>
      </c>
      <c r="K198" s="2">
        <v>0.403472222222222</v>
      </c>
      <c r="L198" s="3">
        <f aca="true" t="shared" si="11" ref="L198:L261">B198-DATE(1999,12,31)+K198</f>
        <v>291.4034722222222</v>
      </c>
      <c r="M198">
        <f t="shared" si="9"/>
        <v>483.6447609148587</v>
      </c>
      <c r="N198">
        <f t="shared" si="10"/>
        <v>112.57089379642443</v>
      </c>
    </row>
    <row r="199" spans="1:14" ht="12.75">
      <c r="A199" t="s">
        <v>422</v>
      </c>
      <c r="B199" s="1">
        <v>36816</v>
      </c>
      <c r="C199">
        <f>AVERAGE(C198,C200)</f>
        <v>0.4088541666666667</v>
      </c>
      <c r="D199" t="s">
        <v>414</v>
      </c>
      <c r="E199" t="s">
        <v>422</v>
      </c>
      <c r="F199" t="s">
        <v>422</v>
      </c>
      <c r="G199" t="s">
        <v>415</v>
      </c>
      <c r="H199" t="s">
        <v>422</v>
      </c>
      <c r="I199" t="s">
        <v>422</v>
      </c>
      <c r="K199" s="2">
        <v>0.405555555555555</v>
      </c>
      <c r="L199" s="3">
        <f t="shared" si="11"/>
        <v>291.40555555555557</v>
      </c>
      <c r="M199" t="s">
        <v>422</v>
      </c>
      <c r="N199" t="s">
        <v>422</v>
      </c>
    </row>
    <row r="200" spans="1:14" ht="12.75">
      <c r="A200" t="s">
        <v>156</v>
      </c>
      <c r="B200" s="1">
        <v>36816</v>
      </c>
      <c r="C200" s="2">
        <v>0.41097222222222224</v>
      </c>
      <c r="D200" t="s">
        <v>414</v>
      </c>
      <c r="E200">
        <v>0.671</v>
      </c>
      <c r="F200">
        <v>10.2756</v>
      </c>
      <c r="G200" t="s">
        <v>415</v>
      </c>
      <c r="H200">
        <v>1.666</v>
      </c>
      <c r="I200">
        <v>66.8356</v>
      </c>
      <c r="K200" s="2">
        <v>0.407638888888889</v>
      </c>
      <c r="L200" s="3">
        <f t="shared" si="11"/>
        <v>291.40763888888887</v>
      </c>
      <c r="M200">
        <f t="shared" si="9"/>
        <v>483.277914430706</v>
      </c>
      <c r="N200">
        <f t="shared" si="10"/>
        <v>111.08774220619316</v>
      </c>
    </row>
    <row r="201" spans="1:14" ht="12.75">
      <c r="A201" t="s">
        <v>157</v>
      </c>
      <c r="B201" s="1">
        <v>36816</v>
      </c>
      <c r="C201" s="2">
        <v>0.41299768518518515</v>
      </c>
      <c r="D201" t="s">
        <v>414</v>
      </c>
      <c r="E201">
        <v>0.673</v>
      </c>
      <c r="F201">
        <v>10.6246</v>
      </c>
      <c r="G201" t="s">
        <v>415</v>
      </c>
      <c r="H201">
        <v>1.665</v>
      </c>
      <c r="I201">
        <v>66.8991</v>
      </c>
      <c r="K201" s="2">
        <v>0.409722222222222</v>
      </c>
      <c r="L201" s="3">
        <f t="shared" si="11"/>
        <v>291.40972222222223</v>
      </c>
      <c r="M201">
        <f t="shared" si="9"/>
        <v>499.6919430165127</v>
      </c>
      <c r="N201">
        <f t="shared" si="10"/>
        <v>111.16133192800882</v>
      </c>
    </row>
    <row r="202" spans="1:14" ht="12.75">
      <c r="A202" t="s">
        <v>158</v>
      </c>
      <c r="B202" s="1">
        <v>36816</v>
      </c>
      <c r="C202" s="2">
        <v>0.41508101851851853</v>
      </c>
      <c r="D202" t="s">
        <v>414</v>
      </c>
      <c r="E202">
        <v>0.673</v>
      </c>
      <c r="F202">
        <v>11.8186</v>
      </c>
      <c r="G202" t="s">
        <v>415</v>
      </c>
      <c r="H202">
        <v>1.665</v>
      </c>
      <c r="I202">
        <v>67.597</v>
      </c>
      <c r="K202" s="2">
        <v>0.411805555555555</v>
      </c>
      <c r="L202" s="3">
        <f t="shared" si="11"/>
        <v>291.41180555555553</v>
      </c>
      <c r="M202">
        <f t="shared" si="9"/>
        <v>555.8476740521957</v>
      </c>
      <c r="N202">
        <f t="shared" si="10"/>
        <v>111.97012353202692</v>
      </c>
    </row>
    <row r="203" spans="1:14" ht="12.75">
      <c r="A203" t="s">
        <v>159</v>
      </c>
      <c r="B203" s="1">
        <v>36816</v>
      </c>
      <c r="C203" s="2">
        <v>0.4171643518518518</v>
      </c>
      <c r="D203" t="s">
        <v>414</v>
      </c>
      <c r="E203">
        <v>0.673</v>
      </c>
      <c r="F203">
        <v>10.5455</v>
      </c>
      <c r="G203" t="s">
        <v>415</v>
      </c>
      <c r="H203">
        <v>1.665</v>
      </c>
      <c r="I203">
        <v>69.1065</v>
      </c>
      <c r="K203" s="2">
        <v>0.413888888888889</v>
      </c>
      <c r="L203" s="3">
        <f t="shared" si="11"/>
        <v>291.4138888888889</v>
      </c>
      <c r="M203">
        <f t="shared" si="9"/>
        <v>495.9717434144001</v>
      </c>
      <c r="N203">
        <f t="shared" si="10"/>
        <v>113.7194729033773</v>
      </c>
    </row>
    <row r="204" spans="1:14" ht="12.75">
      <c r="A204" t="s">
        <v>160</v>
      </c>
      <c r="B204" s="1">
        <v>36816</v>
      </c>
      <c r="C204" s="2">
        <v>0.4192476851851852</v>
      </c>
      <c r="D204" t="s">
        <v>414</v>
      </c>
      <c r="E204">
        <v>0.673</v>
      </c>
      <c r="F204">
        <v>13.2428</v>
      </c>
      <c r="G204" t="s">
        <v>415</v>
      </c>
      <c r="H204">
        <v>1.666</v>
      </c>
      <c r="I204">
        <v>67.1626</v>
      </c>
      <c r="K204" s="2">
        <v>0.415972222222222</v>
      </c>
      <c r="L204" s="3">
        <f t="shared" si="11"/>
        <v>291.4159722222222</v>
      </c>
      <c r="M204">
        <f>$O$4/AVERAGE($P$207,$P$47)*F204*40</f>
        <v>691.6563407037461</v>
      </c>
      <c r="N204">
        <f t="shared" si="10"/>
        <v>111.4667003012124</v>
      </c>
    </row>
    <row r="205" spans="1:17" ht="12.75">
      <c r="A205" t="s">
        <v>161</v>
      </c>
      <c r="B205" s="1">
        <v>36816</v>
      </c>
      <c r="C205" s="2">
        <v>0.42133101851851856</v>
      </c>
      <c r="D205" t="s">
        <v>414</v>
      </c>
      <c r="E205">
        <v>0.673</v>
      </c>
      <c r="F205">
        <v>10.7684</v>
      </c>
      <c r="G205" t="s">
        <v>415</v>
      </c>
      <c r="H205">
        <v>1.663</v>
      </c>
      <c r="I205">
        <v>210.0597</v>
      </c>
      <c r="K205" s="2">
        <v>0.418055555555555</v>
      </c>
      <c r="L205" s="3">
        <f t="shared" si="11"/>
        <v>291.41805555555555</v>
      </c>
      <c r="M205" t="s">
        <v>422</v>
      </c>
      <c r="N205" t="s">
        <v>422</v>
      </c>
      <c r="P205" t="s">
        <v>423</v>
      </c>
      <c r="Q205" t="s">
        <v>414</v>
      </c>
    </row>
    <row r="206" spans="1:14" ht="12.75">
      <c r="A206" t="s">
        <v>162</v>
      </c>
      <c r="B206" s="1">
        <v>36816</v>
      </c>
      <c r="C206" s="2">
        <v>0.42342592592592593</v>
      </c>
      <c r="D206" t="s">
        <v>414</v>
      </c>
      <c r="E206">
        <v>0.673</v>
      </c>
      <c r="F206">
        <v>10.5577</v>
      </c>
      <c r="G206" t="s">
        <v>415</v>
      </c>
      <c r="H206">
        <v>1.663</v>
      </c>
      <c r="I206">
        <v>215.8315</v>
      </c>
      <c r="K206" s="2">
        <v>0.420138888888889</v>
      </c>
      <c r="L206" s="3">
        <f t="shared" si="11"/>
        <v>291.4201388888889</v>
      </c>
      <c r="M206" t="s">
        <v>422</v>
      </c>
      <c r="N206" t="s">
        <v>422</v>
      </c>
    </row>
    <row r="207" spans="1:17" ht="12.75">
      <c r="A207" t="s">
        <v>422</v>
      </c>
      <c r="B207" s="1">
        <v>36816</v>
      </c>
      <c r="C207">
        <f>AVERAGE(C206,C208)</f>
        <v>0.42550925925925925</v>
      </c>
      <c r="D207" t="s">
        <v>414</v>
      </c>
      <c r="E207" t="s">
        <v>422</v>
      </c>
      <c r="F207" t="s">
        <v>422</v>
      </c>
      <c r="G207" t="s">
        <v>415</v>
      </c>
      <c r="H207" t="s">
        <v>422</v>
      </c>
      <c r="I207" t="s">
        <v>422</v>
      </c>
      <c r="K207" s="2">
        <v>0.422222222222222</v>
      </c>
      <c r="L207" s="3">
        <f t="shared" si="11"/>
        <v>291.4222222222222</v>
      </c>
      <c r="M207" t="s">
        <v>422</v>
      </c>
      <c r="N207" t="s">
        <v>422</v>
      </c>
      <c r="P207">
        <f>AVERAGE(I206:I208)</f>
        <v>212.14325000000002</v>
      </c>
      <c r="Q207">
        <f>AVERAGE(F206:F208)</f>
        <v>10.63115</v>
      </c>
    </row>
    <row r="208" spans="1:17" ht="12.75">
      <c r="A208" t="s">
        <v>163</v>
      </c>
      <c r="B208" s="1">
        <v>36816</v>
      </c>
      <c r="C208" s="2">
        <v>0.4275925925925926</v>
      </c>
      <c r="D208" t="s">
        <v>414</v>
      </c>
      <c r="E208">
        <v>0.673</v>
      </c>
      <c r="F208">
        <v>10.7046</v>
      </c>
      <c r="G208" t="s">
        <v>415</v>
      </c>
      <c r="H208">
        <v>1.661</v>
      </c>
      <c r="I208">
        <v>208.455</v>
      </c>
      <c r="K208" s="2">
        <v>0.424305555555555</v>
      </c>
      <c r="L208" s="3">
        <f t="shared" si="11"/>
        <v>291.4243055555556</v>
      </c>
      <c r="M208" t="s">
        <v>422</v>
      </c>
      <c r="N208" t="s">
        <v>422</v>
      </c>
      <c r="P208">
        <f>STDEV(I206:I208)</f>
        <v>5.215973171421447</v>
      </c>
      <c r="Q208">
        <f>STDEV(F206:F208)</f>
        <v>0.10387398615631205</v>
      </c>
    </row>
    <row r="209" spans="1:14" ht="12.75">
      <c r="A209" t="s">
        <v>164</v>
      </c>
      <c r="B209" s="1">
        <v>36816</v>
      </c>
      <c r="C209" s="2">
        <v>0.42967592592592596</v>
      </c>
      <c r="D209" t="s">
        <v>414</v>
      </c>
      <c r="E209">
        <v>0.671</v>
      </c>
      <c r="F209">
        <v>11.5877</v>
      </c>
      <c r="G209" t="s">
        <v>415</v>
      </c>
      <c r="H209">
        <v>1.661</v>
      </c>
      <c r="I209">
        <v>69.5163</v>
      </c>
      <c r="K209" s="2">
        <v>0.426388888888889</v>
      </c>
      <c r="L209" s="3">
        <f t="shared" si="11"/>
        <v>291.4263888888889</v>
      </c>
      <c r="M209">
        <f aca="true" t="shared" si="12" ref="M209:M272">500*F209/AVERAGE($Q$367,$Q$207)</f>
        <v>565.4021340563417</v>
      </c>
      <c r="N209">
        <f aca="true" t="shared" si="13" ref="N209:N272">(277-103)/(-62+(AVERAGE($P$207,$P$367)))*I209+277-((277-103)/(-62+(AVERAGE($P$207,$P$367)))*210)</f>
        <v>112.93297777737013</v>
      </c>
    </row>
    <row r="210" spans="1:14" ht="12.75">
      <c r="A210" t="s">
        <v>165</v>
      </c>
      <c r="B210" s="1">
        <v>36816</v>
      </c>
      <c r="C210" s="2">
        <v>0.43175925925925923</v>
      </c>
      <c r="D210" t="s">
        <v>414</v>
      </c>
      <c r="E210">
        <v>0.673</v>
      </c>
      <c r="F210">
        <v>13.4567</v>
      </c>
      <c r="G210" t="s">
        <v>415</v>
      </c>
      <c r="H210">
        <v>1.661</v>
      </c>
      <c r="I210">
        <v>70.2827</v>
      </c>
      <c r="K210" s="2">
        <v>0.428472222222222</v>
      </c>
      <c r="L210" s="3">
        <f t="shared" si="11"/>
        <v>291.42847222222224</v>
      </c>
      <c r="M210">
        <f t="shared" si="12"/>
        <v>656.5968136348</v>
      </c>
      <c r="N210">
        <f t="shared" si="13"/>
        <v>113.82803511022382</v>
      </c>
    </row>
    <row r="211" spans="1:14" ht="12.75">
      <c r="A211" t="s">
        <v>166</v>
      </c>
      <c r="B211" s="1">
        <v>36816</v>
      </c>
      <c r="C211" s="2">
        <v>0.4338425925925926</v>
      </c>
      <c r="D211" t="s">
        <v>414</v>
      </c>
      <c r="E211">
        <v>0.671</v>
      </c>
      <c r="F211">
        <v>11</v>
      </c>
      <c r="G211" t="s">
        <v>415</v>
      </c>
      <c r="H211">
        <v>1.66</v>
      </c>
      <c r="I211">
        <v>68.4983</v>
      </c>
      <c r="K211" s="2">
        <v>0.430555555555555</v>
      </c>
      <c r="L211" s="3">
        <f t="shared" si="11"/>
        <v>291.43055555555554</v>
      </c>
      <c r="M211">
        <f t="shared" si="12"/>
        <v>536.7263110556675</v>
      </c>
      <c r="N211">
        <f t="shared" si="13"/>
        <v>111.74408377313591</v>
      </c>
    </row>
    <row r="212" spans="1:14" ht="12.75">
      <c r="A212" t="s">
        <v>422</v>
      </c>
      <c r="B212" s="1">
        <v>36816</v>
      </c>
      <c r="C212">
        <f>AVERAGE(C211,C213)</f>
        <v>0.43593171296296296</v>
      </c>
      <c r="D212" t="s">
        <v>414</v>
      </c>
      <c r="E212" t="s">
        <v>422</v>
      </c>
      <c r="F212" t="s">
        <v>422</v>
      </c>
      <c r="G212" t="s">
        <v>415</v>
      </c>
      <c r="H212" t="s">
        <v>422</v>
      </c>
      <c r="I212" t="s">
        <v>422</v>
      </c>
      <c r="K212" s="2">
        <v>0.432638888888889</v>
      </c>
      <c r="L212" s="3">
        <f t="shared" si="11"/>
        <v>291.4326388888889</v>
      </c>
      <c r="M212" t="s">
        <v>422</v>
      </c>
      <c r="N212" t="s">
        <v>422</v>
      </c>
    </row>
    <row r="213" spans="1:14" ht="12.75">
      <c r="A213" t="s">
        <v>167</v>
      </c>
      <c r="B213" s="1">
        <v>36816</v>
      </c>
      <c r="C213" s="2">
        <v>0.4380208333333333</v>
      </c>
      <c r="D213" t="s">
        <v>414</v>
      </c>
      <c r="E213">
        <v>0.671</v>
      </c>
      <c r="F213">
        <v>10.7276</v>
      </c>
      <c r="G213" t="s">
        <v>415</v>
      </c>
      <c r="H213">
        <v>1.66</v>
      </c>
      <c r="I213">
        <v>67.3231</v>
      </c>
      <c r="K213" s="2">
        <v>0.434722222222222</v>
      </c>
      <c r="L213" s="3">
        <f t="shared" si="11"/>
        <v>291.4347222222222</v>
      </c>
      <c r="M213">
        <f t="shared" si="12"/>
        <v>523.4350158618889</v>
      </c>
      <c r="N213">
        <f t="shared" si="13"/>
        <v>110.37160024290404</v>
      </c>
    </row>
    <row r="214" spans="1:14" ht="12.75">
      <c r="A214" t="s">
        <v>168</v>
      </c>
      <c r="B214" s="1">
        <v>36816</v>
      </c>
      <c r="C214" s="2">
        <v>0.4401041666666667</v>
      </c>
      <c r="D214" t="s">
        <v>414</v>
      </c>
      <c r="E214">
        <v>0.671</v>
      </c>
      <c r="F214">
        <v>13.5871</v>
      </c>
      <c r="G214" t="s">
        <v>415</v>
      </c>
      <c r="H214">
        <v>1.66</v>
      </c>
      <c r="I214">
        <v>68.4814</v>
      </c>
      <c r="K214" s="2">
        <v>0.436805555555556</v>
      </c>
      <c r="L214" s="3">
        <f t="shared" si="11"/>
        <v>291.43680555555557</v>
      </c>
      <c r="M214">
        <f t="shared" si="12"/>
        <v>662.95946008586</v>
      </c>
      <c r="N214">
        <f t="shared" si="13"/>
        <v>111.72434673121882</v>
      </c>
    </row>
    <row r="215" spans="1:14" ht="12.75">
      <c r="A215" t="s">
        <v>169</v>
      </c>
      <c r="B215" s="1">
        <v>36816</v>
      </c>
      <c r="C215" s="2">
        <v>0.4421875</v>
      </c>
      <c r="D215" t="s">
        <v>414</v>
      </c>
      <c r="E215">
        <v>0.67</v>
      </c>
      <c r="F215">
        <v>11.0008</v>
      </c>
      <c r="G215" t="s">
        <v>415</v>
      </c>
      <c r="H215">
        <v>1.658</v>
      </c>
      <c r="I215">
        <v>68.1521</v>
      </c>
      <c r="K215" s="2">
        <v>0.438888888888889</v>
      </c>
      <c r="L215" s="3">
        <f t="shared" si="11"/>
        <v>291.43888888888887</v>
      </c>
      <c r="M215">
        <f t="shared" si="12"/>
        <v>536.7653456964715</v>
      </c>
      <c r="N215">
        <f t="shared" si="13"/>
        <v>111.33976638191206</v>
      </c>
    </row>
    <row r="216" spans="1:14" ht="12.75">
      <c r="A216" t="s">
        <v>170</v>
      </c>
      <c r="B216" s="1">
        <v>36816</v>
      </c>
      <c r="C216" s="2">
        <v>0.44427083333333334</v>
      </c>
      <c r="D216" t="s">
        <v>414</v>
      </c>
      <c r="E216">
        <v>0.671</v>
      </c>
      <c r="F216">
        <v>13.9602</v>
      </c>
      <c r="G216" t="s">
        <v>415</v>
      </c>
      <c r="H216">
        <v>1.658</v>
      </c>
      <c r="I216">
        <v>69.878</v>
      </c>
      <c r="K216" s="2">
        <v>0.440972222222222</v>
      </c>
      <c r="L216" s="3">
        <f t="shared" si="11"/>
        <v>291.44097222222223</v>
      </c>
      <c r="M216">
        <f t="shared" si="12"/>
        <v>681.1642406908481</v>
      </c>
      <c r="N216">
        <f t="shared" si="13"/>
        <v>113.35539718928715</v>
      </c>
    </row>
    <row r="217" spans="1:14" ht="12.75">
      <c r="A217" t="s">
        <v>422</v>
      </c>
      <c r="B217" s="1">
        <v>36816</v>
      </c>
      <c r="C217">
        <f>AVERAGE(C216,C218)</f>
        <v>0.44638310185185187</v>
      </c>
      <c r="D217" t="s">
        <v>414</v>
      </c>
      <c r="E217" t="s">
        <v>422</v>
      </c>
      <c r="F217" t="s">
        <v>422</v>
      </c>
      <c r="G217" t="s">
        <v>415</v>
      </c>
      <c r="H217" t="s">
        <v>422</v>
      </c>
      <c r="I217" t="s">
        <v>422</v>
      </c>
      <c r="K217" s="2">
        <v>0.443055555555556</v>
      </c>
      <c r="L217" s="3">
        <f t="shared" si="11"/>
        <v>291.44305555555553</v>
      </c>
      <c r="M217" t="s">
        <v>422</v>
      </c>
      <c r="N217" t="s">
        <v>422</v>
      </c>
    </row>
    <row r="218" spans="1:14" ht="12.75">
      <c r="A218" t="s">
        <v>171</v>
      </c>
      <c r="B218" s="1">
        <v>36816</v>
      </c>
      <c r="C218" s="2">
        <v>0.4484953703703704</v>
      </c>
      <c r="D218" t="s">
        <v>414</v>
      </c>
      <c r="E218">
        <v>0.671</v>
      </c>
      <c r="F218">
        <v>13.7211</v>
      </c>
      <c r="G218" t="s">
        <v>415</v>
      </c>
      <c r="H218">
        <v>1.656</v>
      </c>
      <c r="I218">
        <v>67.1182</v>
      </c>
      <c r="K218" s="2">
        <v>0.445138888888889</v>
      </c>
      <c r="L218" s="3">
        <f t="shared" si="11"/>
        <v>291.4451388888889</v>
      </c>
      <c r="M218">
        <f t="shared" si="12"/>
        <v>669.4977624205382</v>
      </c>
      <c r="N218">
        <f t="shared" si="13"/>
        <v>110.1323032080636</v>
      </c>
    </row>
    <row r="219" spans="1:14" ht="12.75">
      <c r="A219" t="s">
        <v>172</v>
      </c>
      <c r="B219" s="1">
        <v>36816</v>
      </c>
      <c r="C219" s="2">
        <v>0.45053240740740735</v>
      </c>
      <c r="D219" t="s">
        <v>414</v>
      </c>
      <c r="E219">
        <v>0.67</v>
      </c>
      <c r="F219">
        <v>11.0931</v>
      </c>
      <c r="G219" t="s">
        <v>415</v>
      </c>
      <c r="H219">
        <v>1.658</v>
      </c>
      <c r="I219">
        <v>65.7559</v>
      </c>
      <c r="K219" s="2">
        <v>0.447222222222222</v>
      </c>
      <c r="L219" s="3">
        <f t="shared" si="11"/>
        <v>291.4472222222222</v>
      </c>
      <c r="M219">
        <f t="shared" si="12"/>
        <v>541.2689673792387</v>
      </c>
      <c r="N219">
        <f t="shared" si="13"/>
        <v>108.54131076998078</v>
      </c>
    </row>
    <row r="220" spans="1:14" ht="12.75">
      <c r="A220" t="s">
        <v>173</v>
      </c>
      <c r="B220" s="1">
        <v>36816</v>
      </c>
      <c r="C220" s="2">
        <v>0.45261574074074074</v>
      </c>
      <c r="D220" t="s">
        <v>414</v>
      </c>
      <c r="E220">
        <v>0.67</v>
      </c>
      <c r="F220">
        <v>14.1326</v>
      </c>
      <c r="G220" t="s">
        <v>415</v>
      </c>
      <c r="H220">
        <v>1.656</v>
      </c>
      <c r="I220">
        <v>66.2979</v>
      </c>
      <c r="K220" s="2">
        <v>0.449305555555556</v>
      </c>
      <c r="L220" s="3">
        <f t="shared" si="11"/>
        <v>291.44930555555555</v>
      </c>
      <c r="M220">
        <f t="shared" si="12"/>
        <v>689.5762057841206</v>
      </c>
      <c r="N220">
        <f t="shared" si="13"/>
        <v>109.17429755808979</v>
      </c>
    </row>
    <row r="221" spans="1:14" ht="12.75">
      <c r="A221" t="s">
        <v>174</v>
      </c>
      <c r="B221" s="1">
        <v>36816</v>
      </c>
      <c r="C221" s="2">
        <v>0.4546990740740741</v>
      </c>
      <c r="D221" t="s">
        <v>414</v>
      </c>
      <c r="E221">
        <v>0.675</v>
      </c>
      <c r="F221">
        <v>12.7855</v>
      </c>
      <c r="G221" t="s">
        <v>415</v>
      </c>
      <c r="H221">
        <v>1.66</v>
      </c>
      <c r="I221">
        <v>69.1733</v>
      </c>
      <c r="K221" s="2">
        <v>0.451388888888889</v>
      </c>
      <c r="L221" s="3">
        <f t="shared" si="11"/>
        <v>291.4513888888889</v>
      </c>
      <c r="M221">
        <f t="shared" si="12"/>
        <v>623.8467500002033</v>
      </c>
      <c r="N221">
        <f t="shared" si="13"/>
        <v>112.53239757751516</v>
      </c>
    </row>
    <row r="222" spans="1:14" ht="12.75">
      <c r="A222" t="s">
        <v>175</v>
      </c>
      <c r="B222" s="1">
        <v>36816</v>
      </c>
      <c r="C222" s="2">
        <v>0.4567824074074074</v>
      </c>
      <c r="D222" t="s">
        <v>414</v>
      </c>
      <c r="E222">
        <v>0.671</v>
      </c>
      <c r="F222">
        <v>13.3511</v>
      </c>
      <c r="G222" t="s">
        <v>415</v>
      </c>
      <c r="H222">
        <v>1.656</v>
      </c>
      <c r="I222">
        <v>68.121</v>
      </c>
      <c r="K222" s="2">
        <v>0.453472222222222</v>
      </c>
      <c r="L222" s="3">
        <f t="shared" si="11"/>
        <v>291.4534722222222</v>
      </c>
      <c r="M222">
        <f t="shared" si="12"/>
        <v>651.4442410486657</v>
      </c>
      <c r="N222">
        <f t="shared" si="13"/>
        <v>111.30344555329543</v>
      </c>
    </row>
    <row r="223" spans="1:14" ht="12.75">
      <c r="A223" t="s">
        <v>176</v>
      </c>
      <c r="B223" s="1">
        <v>36816</v>
      </c>
      <c r="C223" s="2">
        <v>0.45886574074074077</v>
      </c>
      <c r="D223" t="s">
        <v>414</v>
      </c>
      <c r="E223">
        <v>0.67</v>
      </c>
      <c r="F223">
        <v>11.5484</v>
      </c>
      <c r="G223" t="s">
        <v>415</v>
      </c>
      <c r="H223">
        <v>1.655</v>
      </c>
      <c r="I223">
        <v>67.3446</v>
      </c>
      <c r="K223" s="2">
        <v>0.455555555555556</v>
      </c>
      <c r="L223" s="3">
        <f t="shared" si="11"/>
        <v>291.4555555555556</v>
      </c>
      <c r="M223">
        <f t="shared" si="12"/>
        <v>563.4845573268428</v>
      </c>
      <c r="N223">
        <f t="shared" si="13"/>
        <v>110.3967094974139</v>
      </c>
    </row>
    <row r="224" spans="1:14" ht="12.75">
      <c r="A224" t="s">
        <v>177</v>
      </c>
      <c r="B224" s="1">
        <v>36816</v>
      </c>
      <c r="C224" s="2">
        <v>0.46094907407407404</v>
      </c>
      <c r="D224" t="s">
        <v>414</v>
      </c>
      <c r="E224">
        <v>0.67</v>
      </c>
      <c r="F224">
        <v>14.2108</v>
      </c>
      <c r="G224" t="s">
        <v>415</v>
      </c>
      <c r="H224">
        <v>1.656</v>
      </c>
      <c r="I224">
        <v>64.6094</v>
      </c>
      <c r="K224" s="2">
        <v>0.457638888888889</v>
      </c>
      <c r="L224" s="3">
        <f t="shared" si="11"/>
        <v>291.4576388888889</v>
      </c>
      <c r="M224">
        <f t="shared" si="12"/>
        <v>693.3918419227164</v>
      </c>
      <c r="N224">
        <f t="shared" si="13"/>
        <v>107.2023451748388</v>
      </c>
    </row>
    <row r="225" spans="1:14" ht="12.75">
      <c r="A225" t="s">
        <v>178</v>
      </c>
      <c r="B225" s="1">
        <v>36816</v>
      </c>
      <c r="C225" s="2">
        <v>0.4630324074074074</v>
      </c>
      <c r="D225" t="s">
        <v>414</v>
      </c>
      <c r="E225">
        <v>0.67</v>
      </c>
      <c r="F225">
        <v>11.0546</v>
      </c>
      <c r="G225" t="s">
        <v>415</v>
      </c>
      <c r="H225">
        <v>1.656</v>
      </c>
      <c r="I225">
        <v>66.1974</v>
      </c>
      <c r="K225" s="2">
        <v>0.459722222222222</v>
      </c>
      <c r="L225" s="3">
        <f t="shared" si="11"/>
        <v>291.45972222222224</v>
      </c>
      <c r="M225">
        <f t="shared" si="12"/>
        <v>539.3904252905438</v>
      </c>
      <c r="N225">
        <f t="shared" si="13"/>
        <v>109.05692639166</v>
      </c>
    </row>
    <row r="226" spans="1:14" ht="12.75">
      <c r="A226" t="s">
        <v>179</v>
      </c>
      <c r="B226" s="1">
        <v>36816</v>
      </c>
      <c r="C226" s="2">
        <v>0.46511574074074075</v>
      </c>
      <c r="D226" t="s">
        <v>414</v>
      </c>
      <c r="E226">
        <v>0.668</v>
      </c>
      <c r="F226">
        <v>14.7353</v>
      </c>
      <c r="G226" t="s">
        <v>415</v>
      </c>
      <c r="H226">
        <v>1.655</v>
      </c>
      <c r="I226">
        <v>67.8129</v>
      </c>
      <c r="K226" s="2">
        <v>0.461805555555556</v>
      </c>
      <c r="L226" s="3">
        <f t="shared" si="11"/>
        <v>291.46180555555554</v>
      </c>
      <c r="M226">
        <f t="shared" si="12"/>
        <v>718.9839282998707</v>
      </c>
      <c r="N226">
        <f t="shared" si="13"/>
        <v>110.9436240968077</v>
      </c>
    </row>
    <row r="227" spans="1:14" ht="12.75">
      <c r="A227" t="s">
        <v>180</v>
      </c>
      <c r="B227" s="1">
        <v>36816</v>
      </c>
      <c r="C227" s="2">
        <v>0.46721064814814817</v>
      </c>
      <c r="D227" t="s">
        <v>414</v>
      </c>
      <c r="E227">
        <v>0.67</v>
      </c>
      <c r="F227">
        <v>10.9405</v>
      </c>
      <c r="G227" t="s">
        <v>415</v>
      </c>
      <c r="H227">
        <v>1.655</v>
      </c>
      <c r="I227">
        <v>69.976</v>
      </c>
      <c r="K227" s="2">
        <v>0.463888888888889</v>
      </c>
      <c r="L227" s="3">
        <f t="shared" si="11"/>
        <v>291.4638888888889</v>
      </c>
      <c r="M227">
        <f t="shared" si="12"/>
        <v>533.8231096458663</v>
      </c>
      <c r="N227">
        <f t="shared" si="13"/>
        <v>113.46984867495996</v>
      </c>
    </row>
    <row r="228" spans="1:14" ht="12.75">
      <c r="A228" t="s">
        <v>422</v>
      </c>
      <c r="B228" s="1">
        <v>36816</v>
      </c>
      <c r="C228">
        <f>AVERAGE(C227,C230)</f>
        <v>0.4703356481481482</v>
      </c>
      <c r="D228" t="s">
        <v>414</v>
      </c>
      <c r="E228" t="s">
        <v>422</v>
      </c>
      <c r="F228" t="s">
        <v>422</v>
      </c>
      <c r="G228" t="s">
        <v>415</v>
      </c>
      <c r="H228" t="s">
        <v>422</v>
      </c>
      <c r="I228" t="s">
        <v>422</v>
      </c>
      <c r="K228" s="2">
        <v>0.465972222222222</v>
      </c>
      <c r="L228" s="3">
        <f t="shared" si="11"/>
        <v>291.4659722222222</v>
      </c>
      <c r="M228" t="s">
        <v>422</v>
      </c>
      <c r="N228" t="s">
        <v>422</v>
      </c>
    </row>
    <row r="229" spans="1:14" ht="12.75">
      <c r="A229" t="s">
        <v>422</v>
      </c>
      <c r="B229" s="1">
        <v>36816</v>
      </c>
      <c r="C229">
        <f>AVERAGE(C228,C230)</f>
        <v>0.47189814814814823</v>
      </c>
      <c r="D229" t="s">
        <v>414</v>
      </c>
      <c r="E229" t="s">
        <v>422</v>
      </c>
      <c r="F229" t="s">
        <v>422</v>
      </c>
      <c r="G229" t="s">
        <v>415</v>
      </c>
      <c r="H229" t="s">
        <v>422</v>
      </c>
      <c r="I229" t="s">
        <v>422</v>
      </c>
      <c r="K229" s="2">
        <v>0.468055555555556</v>
      </c>
      <c r="L229" s="3">
        <f t="shared" si="11"/>
        <v>291.46805555555557</v>
      </c>
      <c r="M229" t="s">
        <v>422</v>
      </c>
      <c r="N229" t="s">
        <v>422</v>
      </c>
    </row>
    <row r="230" spans="1:14" ht="12.75">
      <c r="A230" t="s">
        <v>181</v>
      </c>
      <c r="B230" s="1">
        <v>36816</v>
      </c>
      <c r="C230" s="2">
        <v>0.4734606481481482</v>
      </c>
      <c r="D230" t="s">
        <v>414</v>
      </c>
      <c r="E230">
        <v>0.67</v>
      </c>
      <c r="F230">
        <v>15.2952</v>
      </c>
      <c r="G230" t="s">
        <v>415</v>
      </c>
      <c r="H230">
        <v>1.655</v>
      </c>
      <c r="I230">
        <v>69.2491</v>
      </c>
      <c r="K230" s="2">
        <v>0.470138888888889</v>
      </c>
      <c r="L230" s="3">
        <f t="shared" si="11"/>
        <v>291.47013888888887</v>
      </c>
      <c r="M230">
        <f t="shared" si="12"/>
        <v>746.3032975326041</v>
      </c>
      <c r="N230">
        <f t="shared" si="13"/>
        <v>112.6209222980662</v>
      </c>
    </row>
    <row r="231" spans="1:14" ht="12.75">
      <c r="A231" t="s">
        <v>182</v>
      </c>
      <c r="B231" s="1">
        <v>36816</v>
      </c>
      <c r="C231" s="2">
        <v>0.47554398148148147</v>
      </c>
      <c r="D231" t="s">
        <v>414</v>
      </c>
      <c r="E231">
        <v>0.67</v>
      </c>
      <c r="F231">
        <v>11.4235</v>
      </c>
      <c r="G231" t="s">
        <v>415</v>
      </c>
      <c r="H231">
        <v>1.656</v>
      </c>
      <c r="I231">
        <v>67.8616</v>
      </c>
      <c r="K231" s="2">
        <v>0.472222222222222</v>
      </c>
      <c r="L231" s="3">
        <f t="shared" si="11"/>
        <v>291.47222222222223</v>
      </c>
      <c r="M231">
        <f t="shared" si="12"/>
        <v>557.3902740313107</v>
      </c>
      <c r="N231">
        <f t="shared" si="13"/>
        <v>111.00049947795327</v>
      </c>
    </row>
    <row r="232" spans="1:14" ht="12.75">
      <c r="A232" t="s">
        <v>183</v>
      </c>
      <c r="B232" s="1">
        <v>36816</v>
      </c>
      <c r="C232" s="2">
        <v>0.47762731481481485</v>
      </c>
      <c r="D232" t="s">
        <v>414</v>
      </c>
      <c r="E232">
        <v>0.67</v>
      </c>
      <c r="F232">
        <v>16.1145</v>
      </c>
      <c r="G232" t="s">
        <v>415</v>
      </c>
      <c r="H232">
        <v>1.655</v>
      </c>
      <c r="I232">
        <v>70.0227</v>
      </c>
      <c r="K232" s="2">
        <v>0.474305555555555</v>
      </c>
      <c r="L232" s="3">
        <f t="shared" si="11"/>
        <v>291.47430555555553</v>
      </c>
      <c r="M232">
        <f t="shared" si="12"/>
        <v>786.2796490460504</v>
      </c>
      <c r="N232">
        <f t="shared" si="13"/>
        <v>113.52438831149999</v>
      </c>
    </row>
    <row r="233" spans="1:14" ht="12.75">
      <c r="A233" t="s">
        <v>422</v>
      </c>
      <c r="B233" s="1">
        <v>36816</v>
      </c>
      <c r="C233">
        <f>AVERAGE(C232,C234)</f>
        <v>0.4797164351851852</v>
      </c>
      <c r="D233" t="s">
        <v>414</v>
      </c>
      <c r="E233" t="s">
        <v>422</v>
      </c>
      <c r="F233" t="s">
        <v>422</v>
      </c>
      <c r="G233" t="s">
        <v>415</v>
      </c>
      <c r="H233" t="s">
        <v>422</v>
      </c>
      <c r="I233" t="s">
        <v>422</v>
      </c>
      <c r="K233" s="2">
        <v>0.476388888888889</v>
      </c>
      <c r="L233" s="3">
        <f t="shared" si="11"/>
        <v>291.4763888888889</v>
      </c>
      <c r="M233" t="s">
        <v>422</v>
      </c>
      <c r="N233" t="s">
        <v>422</v>
      </c>
    </row>
    <row r="234" spans="1:14" ht="12.75">
      <c r="A234" t="s">
        <v>184</v>
      </c>
      <c r="B234" s="1">
        <v>36816</v>
      </c>
      <c r="C234" s="2">
        <v>0.48180555555555554</v>
      </c>
      <c r="D234" t="s">
        <v>414</v>
      </c>
      <c r="E234">
        <v>0.668</v>
      </c>
      <c r="F234">
        <v>15.9199</v>
      </c>
      <c r="G234" t="s">
        <v>415</v>
      </c>
      <c r="H234">
        <v>1.655</v>
      </c>
      <c r="I234">
        <v>70.6154</v>
      </c>
      <c r="K234" s="2">
        <v>0.478472222222222</v>
      </c>
      <c r="L234" s="3">
        <f t="shared" si="11"/>
        <v>291.4784722222222</v>
      </c>
      <c r="M234">
        <f t="shared" si="12"/>
        <v>776.7844726704656</v>
      </c>
      <c r="N234">
        <f t="shared" si="13"/>
        <v>114.21658622536012</v>
      </c>
    </row>
    <row r="235" spans="1:14" ht="12.75">
      <c r="A235" t="s">
        <v>185</v>
      </c>
      <c r="B235" s="1">
        <v>36816</v>
      </c>
      <c r="C235" s="2">
        <v>0.48388888888888887</v>
      </c>
      <c r="D235" t="s">
        <v>414</v>
      </c>
      <c r="E235">
        <v>0.67</v>
      </c>
      <c r="F235">
        <v>11.8337</v>
      </c>
      <c r="G235" t="s">
        <v>415</v>
      </c>
      <c r="H235">
        <v>1.656</v>
      </c>
      <c r="I235">
        <v>69.5777</v>
      </c>
      <c r="K235" s="2">
        <v>0.480555555555555</v>
      </c>
      <c r="L235" s="3">
        <f t="shared" si="11"/>
        <v>291.48055555555555</v>
      </c>
      <c r="M235">
        <f t="shared" si="12"/>
        <v>577.4052861035866</v>
      </c>
      <c r="N235">
        <f t="shared" si="13"/>
        <v>113.00468513676105</v>
      </c>
    </row>
    <row r="236" spans="1:14" ht="12.75">
      <c r="A236" t="s">
        <v>186</v>
      </c>
      <c r="B236" s="1">
        <v>36816</v>
      </c>
      <c r="C236" s="2">
        <v>0.4860300925925926</v>
      </c>
      <c r="D236" t="s">
        <v>414</v>
      </c>
      <c r="E236">
        <v>0.67</v>
      </c>
      <c r="F236">
        <v>15.6098</v>
      </c>
      <c r="G236" t="s">
        <v>415</v>
      </c>
      <c r="H236">
        <v>1.656</v>
      </c>
      <c r="I236">
        <v>71.4339</v>
      </c>
      <c r="K236" s="2">
        <v>0.482638888888889</v>
      </c>
      <c r="L236" s="3">
        <f t="shared" si="11"/>
        <v>291.4826388888889</v>
      </c>
      <c r="M236">
        <f t="shared" si="12"/>
        <v>761.6536700287962</v>
      </c>
      <c r="N236">
        <f t="shared" si="13"/>
        <v>115.17248970518887</v>
      </c>
    </row>
    <row r="237" spans="1:14" ht="12.75">
      <c r="A237" t="s">
        <v>187</v>
      </c>
      <c r="B237" s="1">
        <v>36816</v>
      </c>
      <c r="C237" s="2">
        <v>0.4880555555555555</v>
      </c>
      <c r="D237" t="s">
        <v>414</v>
      </c>
      <c r="E237">
        <v>0.671</v>
      </c>
      <c r="F237">
        <v>12.0002</v>
      </c>
      <c r="G237" t="s">
        <v>415</v>
      </c>
      <c r="H237">
        <v>1.656</v>
      </c>
      <c r="I237">
        <v>72.0839</v>
      </c>
      <c r="K237" s="2">
        <v>0.484722222222222</v>
      </c>
      <c r="L237" s="3">
        <f t="shared" si="11"/>
        <v>291.4847222222222</v>
      </c>
      <c r="M237">
        <f t="shared" si="12"/>
        <v>585.5293707209291</v>
      </c>
      <c r="N237">
        <f t="shared" si="13"/>
        <v>115.93160670199853</v>
      </c>
    </row>
    <row r="238" spans="1:14" ht="12.75">
      <c r="A238" t="s">
        <v>188</v>
      </c>
      <c r="B238" s="1">
        <v>36816</v>
      </c>
      <c r="C238" s="2">
        <v>0.4901388888888889</v>
      </c>
      <c r="D238" t="s">
        <v>414</v>
      </c>
      <c r="E238">
        <v>0.668</v>
      </c>
      <c r="F238">
        <v>15.5094</v>
      </c>
      <c r="G238" t="s">
        <v>415</v>
      </c>
      <c r="H238">
        <v>1.655</v>
      </c>
      <c r="I238">
        <v>72.94</v>
      </c>
      <c r="K238" s="2">
        <v>0.486805555555555</v>
      </c>
      <c r="L238" s="3">
        <f t="shared" si="11"/>
        <v>291.4868055555556</v>
      </c>
      <c r="M238">
        <f t="shared" si="12"/>
        <v>756.7548226078881</v>
      </c>
      <c r="N238">
        <f t="shared" si="13"/>
        <v>116.93142218041203</v>
      </c>
    </row>
    <row r="239" spans="1:14" ht="12.75">
      <c r="A239" t="s">
        <v>422</v>
      </c>
      <c r="B239" s="1">
        <v>36816</v>
      </c>
      <c r="C239">
        <f>AVERAGE(C238,C240)</f>
        <v>0.4922222222222222</v>
      </c>
      <c r="D239" t="s">
        <v>414</v>
      </c>
      <c r="E239" t="s">
        <v>422</v>
      </c>
      <c r="F239" t="s">
        <v>422</v>
      </c>
      <c r="G239" t="s">
        <v>415</v>
      </c>
      <c r="H239" t="s">
        <v>422</v>
      </c>
      <c r="I239" t="s">
        <v>422</v>
      </c>
      <c r="K239" s="2">
        <v>0.488888888888889</v>
      </c>
      <c r="L239" s="3">
        <f t="shared" si="11"/>
        <v>291.4888888888889</v>
      </c>
      <c r="M239" t="s">
        <v>422</v>
      </c>
      <c r="N239" t="s">
        <v>422</v>
      </c>
    </row>
    <row r="240" spans="1:14" ht="12.75">
      <c r="A240" t="s">
        <v>189</v>
      </c>
      <c r="B240" s="1">
        <v>36816</v>
      </c>
      <c r="C240" s="2">
        <v>0.49430555555555555</v>
      </c>
      <c r="D240" t="s">
        <v>414</v>
      </c>
      <c r="E240">
        <v>0.67</v>
      </c>
      <c r="F240">
        <v>14.1458</v>
      </c>
      <c r="G240" t="s">
        <v>415</v>
      </c>
      <c r="H240">
        <v>1.655</v>
      </c>
      <c r="I240">
        <v>71.6473</v>
      </c>
      <c r="K240" s="2">
        <v>0.490972222222222</v>
      </c>
      <c r="L240" s="3">
        <f t="shared" si="11"/>
        <v>291.49097222222224</v>
      </c>
      <c r="M240">
        <f t="shared" si="12"/>
        <v>690.2202773573873</v>
      </c>
      <c r="N240">
        <f t="shared" si="13"/>
        <v>115.42171365460302</v>
      </c>
    </row>
    <row r="241" spans="1:14" ht="12.75">
      <c r="A241" t="s">
        <v>190</v>
      </c>
      <c r="B241" s="1">
        <v>36816</v>
      </c>
      <c r="C241" s="2">
        <v>0.496400462962963</v>
      </c>
      <c r="D241" t="s">
        <v>414</v>
      </c>
      <c r="E241">
        <v>0.67</v>
      </c>
      <c r="F241">
        <v>11.8338</v>
      </c>
      <c r="G241" t="s">
        <v>415</v>
      </c>
      <c r="H241">
        <v>1.655</v>
      </c>
      <c r="I241">
        <v>73.0633</v>
      </c>
      <c r="K241" s="2">
        <v>0.493055555555555</v>
      </c>
      <c r="L241" s="3">
        <f t="shared" si="11"/>
        <v>291.49305555555554</v>
      </c>
      <c r="M241">
        <f t="shared" si="12"/>
        <v>577.4101654336871</v>
      </c>
      <c r="N241">
        <f t="shared" si="13"/>
        <v>117.07542083534531</v>
      </c>
    </row>
    <row r="242" spans="1:14" ht="12.75">
      <c r="A242" t="s">
        <v>191</v>
      </c>
      <c r="B242" s="1">
        <v>36816</v>
      </c>
      <c r="C242" s="2">
        <v>0.4984837962962963</v>
      </c>
      <c r="D242" t="s">
        <v>414</v>
      </c>
      <c r="E242">
        <v>0.67</v>
      </c>
      <c r="F242">
        <v>14.3836</v>
      </c>
      <c r="G242" t="s">
        <v>415</v>
      </c>
      <c r="H242">
        <v>1.656</v>
      </c>
      <c r="I242">
        <v>74.6093</v>
      </c>
      <c r="K242" s="2">
        <v>0.495138888888889</v>
      </c>
      <c r="L242" s="3">
        <f t="shared" si="11"/>
        <v>291.4951388888889</v>
      </c>
      <c r="M242">
        <f t="shared" si="12"/>
        <v>701.8233243363908</v>
      </c>
      <c r="N242">
        <f t="shared" si="13"/>
        <v>118.88095141544954</v>
      </c>
    </row>
    <row r="243" spans="1:14" ht="12.75">
      <c r="A243" t="s">
        <v>192</v>
      </c>
      <c r="B243" s="1">
        <v>36816</v>
      </c>
      <c r="C243" s="2">
        <v>0.5005671296296296</v>
      </c>
      <c r="D243" t="s">
        <v>414</v>
      </c>
      <c r="E243">
        <v>0.67</v>
      </c>
      <c r="F243">
        <v>12.0677</v>
      </c>
      <c r="G243" t="s">
        <v>415</v>
      </c>
      <c r="H243">
        <v>1.656</v>
      </c>
      <c r="I243">
        <v>74.7944</v>
      </c>
      <c r="K243" s="2">
        <v>0.497222222222222</v>
      </c>
      <c r="L243" s="3">
        <f t="shared" si="11"/>
        <v>291.4972222222222</v>
      </c>
      <c r="M243">
        <f t="shared" si="12"/>
        <v>588.8229185387709</v>
      </c>
      <c r="N243">
        <f t="shared" si="13"/>
        <v>119.09712457869483</v>
      </c>
    </row>
    <row r="244" spans="1:14" ht="12.75">
      <c r="A244" t="s">
        <v>422</v>
      </c>
      <c r="B244" s="1">
        <v>36816</v>
      </c>
      <c r="C244">
        <f>AVERAGE(C243,C245)</f>
        <v>0.5026504629629629</v>
      </c>
      <c r="D244" t="s">
        <v>414</v>
      </c>
      <c r="E244" t="s">
        <v>422</v>
      </c>
      <c r="F244" t="s">
        <v>422</v>
      </c>
      <c r="G244" t="s">
        <v>415</v>
      </c>
      <c r="H244" t="s">
        <v>422</v>
      </c>
      <c r="I244" t="s">
        <v>422</v>
      </c>
      <c r="K244" s="2">
        <v>0.499305555555555</v>
      </c>
      <c r="L244" s="3">
        <f t="shared" si="11"/>
        <v>291.49930555555557</v>
      </c>
      <c r="M244" t="s">
        <v>422</v>
      </c>
      <c r="N244" t="s">
        <v>422</v>
      </c>
    </row>
    <row r="245" spans="1:14" ht="12.75">
      <c r="A245" t="s">
        <v>193</v>
      </c>
      <c r="B245" s="1">
        <v>36816</v>
      </c>
      <c r="C245" s="2">
        <v>0.5047337962962963</v>
      </c>
      <c r="D245" t="s">
        <v>414</v>
      </c>
      <c r="E245">
        <v>0.67</v>
      </c>
      <c r="F245">
        <v>11.0117</v>
      </c>
      <c r="G245" t="s">
        <v>415</v>
      </c>
      <c r="H245">
        <v>1.656</v>
      </c>
      <c r="I245">
        <v>74.0376</v>
      </c>
      <c r="K245" s="2">
        <v>0.501388888888889</v>
      </c>
      <c r="L245" s="3">
        <f t="shared" si="11"/>
        <v>291.50138888888887</v>
      </c>
      <c r="M245">
        <f t="shared" si="12"/>
        <v>537.2971926774267</v>
      </c>
      <c r="N245">
        <f t="shared" si="13"/>
        <v>118.21327881994785</v>
      </c>
    </row>
    <row r="246" spans="1:14" ht="12.75">
      <c r="A246" t="s">
        <v>194</v>
      </c>
      <c r="B246" s="1">
        <v>36816</v>
      </c>
      <c r="C246" s="2">
        <v>0.5068171296296297</v>
      </c>
      <c r="D246" t="s">
        <v>414</v>
      </c>
      <c r="E246">
        <v>0.67</v>
      </c>
      <c r="F246">
        <v>15.5963</v>
      </c>
      <c r="G246" t="s">
        <v>415</v>
      </c>
      <c r="H246">
        <v>1.656</v>
      </c>
      <c r="I246">
        <v>76.7358</v>
      </c>
      <c r="K246" s="2">
        <v>0.503472222222222</v>
      </c>
      <c r="L246" s="3">
        <f t="shared" si="11"/>
        <v>291.50347222222223</v>
      </c>
      <c r="M246">
        <f t="shared" si="12"/>
        <v>760.9949604652279</v>
      </c>
      <c r="N246">
        <f t="shared" si="13"/>
        <v>121.36443186731987</v>
      </c>
    </row>
    <row r="247" spans="1:14" ht="12.75">
      <c r="A247" t="s">
        <v>422</v>
      </c>
      <c r="B247" s="1">
        <v>36816</v>
      </c>
      <c r="C247">
        <f>AVERAGE(C246,C248)</f>
        <v>0.50890625</v>
      </c>
      <c r="D247" t="s">
        <v>414</v>
      </c>
      <c r="E247" t="s">
        <v>422</v>
      </c>
      <c r="F247" t="s">
        <v>422</v>
      </c>
      <c r="G247" t="s">
        <v>415</v>
      </c>
      <c r="H247" t="s">
        <v>422</v>
      </c>
      <c r="I247" t="s">
        <v>422</v>
      </c>
      <c r="K247" s="2">
        <v>0.505555555555555</v>
      </c>
      <c r="L247" s="3">
        <f t="shared" si="11"/>
        <v>291.50555555555553</v>
      </c>
      <c r="M247" t="s">
        <v>422</v>
      </c>
      <c r="N247" t="s">
        <v>422</v>
      </c>
    </row>
    <row r="248" spans="1:14" ht="12.75">
      <c r="A248" t="s">
        <v>195</v>
      </c>
      <c r="B248" s="1">
        <v>36816</v>
      </c>
      <c r="C248" s="2">
        <v>0.5109953703703703</v>
      </c>
      <c r="D248" t="s">
        <v>414</v>
      </c>
      <c r="E248">
        <v>0.67</v>
      </c>
      <c r="F248">
        <v>13.7817</v>
      </c>
      <c r="G248" t="s">
        <v>415</v>
      </c>
      <c r="H248">
        <v>1.656</v>
      </c>
      <c r="I248">
        <v>72.6714</v>
      </c>
      <c r="K248" s="2">
        <v>0.507638888888889</v>
      </c>
      <c r="L248" s="3">
        <f t="shared" si="11"/>
        <v>291.5076388888889</v>
      </c>
      <c r="M248">
        <f t="shared" si="12"/>
        <v>672.4546364614448</v>
      </c>
      <c r="N248">
        <f t="shared" si="13"/>
        <v>116.61773167988423</v>
      </c>
    </row>
    <row r="249" spans="1:14" ht="12.75">
      <c r="A249" t="s">
        <v>196</v>
      </c>
      <c r="B249" s="1">
        <v>36816</v>
      </c>
      <c r="C249" s="2">
        <v>0.5130787037037037</v>
      </c>
      <c r="D249" t="s">
        <v>414</v>
      </c>
      <c r="E249">
        <v>0.668</v>
      </c>
      <c r="F249">
        <v>11.6391</v>
      </c>
      <c r="G249" t="s">
        <v>415</v>
      </c>
      <c r="H249">
        <v>1.656</v>
      </c>
      <c r="I249">
        <v>74.4474</v>
      </c>
      <c r="K249" s="2">
        <v>0.509722222222222</v>
      </c>
      <c r="L249" s="3">
        <f t="shared" si="11"/>
        <v>291.5097222222222</v>
      </c>
      <c r="M249">
        <f t="shared" si="12"/>
        <v>567.9101097280017</v>
      </c>
      <c r="N249">
        <f t="shared" si="13"/>
        <v>118.69187288962877</v>
      </c>
    </row>
    <row r="250" spans="1:14" ht="12.75">
      <c r="A250" t="s">
        <v>197</v>
      </c>
      <c r="B250" s="1">
        <v>36816</v>
      </c>
      <c r="C250" s="2">
        <v>0.515162037037037</v>
      </c>
      <c r="D250" t="s">
        <v>414</v>
      </c>
      <c r="E250">
        <v>0.67</v>
      </c>
      <c r="F250">
        <v>14.7421</v>
      </c>
      <c r="G250" t="s">
        <v>415</v>
      </c>
      <c r="H250">
        <v>1.655</v>
      </c>
      <c r="I250">
        <v>74.5613</v>
      </c>
      <c r="K250" s="2">
        <v>0.511805555555555</v>
      </c>
      <c r="L250" s="3">
        <f t="shared" si="11"/>
        <v>291.51180555555555</v>
      </c>
      <c r="M250">
        <f t="shared" si="12"/>
        <v>719.3157227467051</v>
      </c>
      <c r="N250">
        <f t="shared" si="13"/>
        <v>118.82489354491588</v>
      </c>
    </row>
    <row r="251" spans="1:14" ht="12.75">
      <c r="A251" t="s">
        <v>198</v>
      </c>
      <c r="B251" s="1">
        <v>36816</v>
      </c>
      <c r="C251" s="2">
        <v>0.5172453703703704</v>
      </c>
      <c r="D251" t="s">
        <v>414</v>
      </c>
      <c r="E251">
        <v>0.671</v>
      </c>
      <c r="F251">
        <v>11.5205</v>
      </c>
      <c r="G251" t="s">
        <v>415</v>
      </c>
      <c r="H251">
        <v>1.656</v>
      </c>
      <c r="I251">
        <v>74.5486</v>
      </c>
      <c r="K251" s="2">
        <v>0.513888888888889</v>
      </c>
      <c r="L251" s="3">
        <f t="shared" si="11"/>
        <v>291.5138888888889</v>
      </c>
      <c r="M251">
        <f t="shared" si="12"/>
        <v>562.1232242288016</v>
      </c>
      <c r="N251">
        <f t="shared" si="13"/>
        <v>118.81006156667047</v>
      </c>
    </row>
    <row r="252" spans="1:14" ht="12.75">
      <c r="A252" t="s">
        <v>422</v>
      </c>
      <c r="B252" s="1">
        <v>36816</v>
      </c>
      <c r="C252">
        <f>AVERAGE(C251,C253)</f>
        <v>0.5193287037037038</v>
      </c>
      <c r="D252" t="s">
        <v>414</v>
      </c>
      <c r="E252" t="s">
        <v>422</v>
      </c>
      <c r="F252" t="s">
        <v>422</v>
      </c>
      <c r="G252" t="s">
        <v>415</v>
      </c>
      <c r="H252" t="s">
        <v>422</v>
      </c>
      <c r="I252" t="s">
        <v>422</v>
      </c>
      <c r="K252" s="2">
        <v>0.515972222222222</v>
      </c>
      <c r="L252" s="3">
        <f t="shared" si="11"/>
        <v>291.5159722222222</v>
      </c>
      <c r="M252" t="s">
        <v>422</v>
      </c>
      <c r="N252" t="s">
        <v>422</v>
      </c>
    </row>
    <row r="253" spans="1:14" ht="12.75">
      <c r="A253" t="s">
        <v>199</v>
      </c>
      <c r="B253" s="1">
        <v>36816</v>
      </c>
      <c r="C253" s="2">
        <v>0.5214120370370371</v>
      </c>
      <c r="D253" t="s">
        <v>414</v>
      </c>
      <c r="E253">
        <v>0.671</v>
      </c>
      <c r="F253">
        <v>11.2684</v>
      </c>
      <c r="G253" t="s">
        <v>415</v>
      </c>
      <c r="H253">
        <v>1.658</v>
      </c>
      <c r="I253">
        <v>70.2515</v>
      </c>
      <c r="K253" s="2">
        <v>0.518055555555555</v>
      </c>
      <c r="L253" s="3">
        <f t="shared" si="11"/>
        <v>291.5180555555556</v>
      </c>
      <c r="M253">
        <f t="shared" si="12"/>
        <v>549.8224330454258</v>
      </c>
      <c r="N253">
        <f t="shared" si="13"/>
        <v>113.79159749437696</v>
      </c>
    </row>
    <row r="254" spans="1:14" ht="12.75">
      <c r="A254" t="s">
        <v>200</v>
      </c>
      <c r="B254" s="1">
        <v>36816</v>
      </c>
      <c r="C254" s="2">
        <v>0.5234953703703703</v>
      </c>
      <c r="D254" t="s">
        <v>414</v>
      </c>
      <c r="E254">
        <v>0.67</v>
      </c>
      <c r="F254">
        <v>14.143</v>
      </c>
      <c r="G254" t="s">
        <v>415</v>
      </c>
      <c r="H254">
        <v>1.656</v>
      </c>
      <c r="I254">
        <v>75.0049</v>
      </c>
      <c r="K254" s="2">
        <v>0.520138888888888</v>
      </c>
      <c r="L254" s="3">
        <f t="shared" si="11"/>
        <v>291.5201388888889</v>
      </c>
      <c r="M254">
        <f t="shared" si="12"/>
        <v>690.0836561145732</v>
      </c>
      <c r="N254">
        <f t="shared" si="13"/>
        <v>119.34296169843088</v>
      </c>
    </row>
    <row r="255" spans="1:14" ht="12.75">
      <c r="A255" t="s">
        <v>201</v>
      </c>
      <c r="B255" s="1">
        <v>36816</v>
      </c>
      <c r="C255" s="2">
        <v>0.5255902777777778</v>
      </c>
      <c r="D255" t="s">
        <v>414</v>
      </c>
      <c r="E255">
        <v>0.67</v>
      </c>
      <c r="F255">
        <v>11.087</v>
      </c>
      <c r="G255" t="s">
        <v>415</v>
      </c>
      <c r="H255">
        <v>1.656</v>
      </c>
      <c r="I255">
        <v>74.6468</v>
      </c>
      <c r="K255" s="2">
        <v>0.522222222222222</v>
      </c>
      <c r="L255" s="3">
        <f t="shared" si="11"/>
        <v>291.52222222222224</v>
      </c>
      <c r="M255">
        <f t="shared" si="12"/>
        <v>540.9713282431078</v>
      </c>
      <c r="N255">
        <f t="shared" si="13"/>
        <v>118.92474662680388</v>
      </c>
    </row>
    <row r="256" spans="1:14" ht="12.75">
      <c r="A256" t="s">
        <v>202</v>
      </c>
      <c r="B256" s="1">
        <v>36816</v>
      </c>
      <c r="C256" s="2">
        <v>0.5276736111111111</v>
      </c>
      <c r="D256" t="s">
        <v>414</v>
      </c>
      <c r="E256">
        <v>0.668</v>
      </c>
      <c r="F256">
        <v>13.7065</v>
      </c>
      <c r="G256" t="s">
        <v>415</v>
      </c>
      <c r="H256">
        <v>1.655</v>
      </c>
      <c r="I256">
        <v>76.0247</v>
      </c>
      <c r="K256" s="2">
        <v>0.524305555555555</v>
      </c>
      <c r="L256" s="3">
        <f t="shared" si="11"/>
        <v>291.52430555555554</v>
      </c>
      <c r="M256">
        <f t="shared" si="12"/>
        <v>668.7853802258642</v>
      </c>
      <c r="N256">
        <f t="shared" si="13"/>
        <v>120.5339578728101</v>
      </c>
    </row>
    <row r="257" spans="1:14" ht="12.75">
      <c r="A257" t="s">
        <v>203</v>
      </c>
      <c r="B257" s="1">
        <v>36816</v>
      </c>
      <c r="C257" s="2">
        <v>0.5297569444444444</v>
      </c>
      <c r="D257" t="s">
        <v>414</v>
      </c>
      <c r="E257">
        <v>0.67</v>
      </c>
      <c r="F257">
        <v>10.5962</v>
      </c>
      <c r="G257" t="s">
        <v>415</v>
      </c>
      <c r="H257">
        <v>1.655</v>
      </c>
      <c r="I257">
        <v>73.5465</v>
      </c>
      <c r="K257" s="2">
        <v>0.526388888888889</v>
      </c>
      <c r="L257" s="3">
        <f t="shared" si="11"/>
        <v>291.5263888888889</v>
      </c>
      <c r="M257">
        <f t="shared" si="12"/>
        <v>517.0235761098239</v>
      </c>
      <c r="N257">
        <f t="shared" si="13"/>
        <v>117.63973673205055</v>
      </c>
    </row>
    <row r="258" spans="1:14" ht="12.75">
      <c r="A258" t="s">
        <v>204</v>
      </c>
      <c r="B258" s="1">
        <v>36816</v>
      </c>
      <c r="C258" s="2">
        <v>0.5318402777777778</v>
      </c>
      <c r="D258" t="s">
        <v>414</v>
      </c>
      <c r="E258">
        <v>0.67</v>
      </c>
      <c r="F258">
        <v>13.5092</v>
      </c>
      <c r="G258" t="s">
        <v>415</v>
      </c>
      <c r="H258">
        <v>1.656</v>
      </c>
      <c r="I258">
        <v>74.583</v>
      </c>
      <c r="K258" s="2">
        <v>0.528472222222222</v>
      </c>
      <c r="L258" s="3">
        <f t="shared" si="11"/>
        <v>291.5284722222222</v>
      </c>
      <c r="M258">
        <f t="shared" si="12"/>
        <v>659.1584619375658</v>
      </c>
      <c r="N258">
        <f t="shared" si="13"/>
        <v>118.85023637388628</v>
      </c>
    </row>
    <row r="259" spans="1:14" ht="12.75">
      <c r="A259" t="s">
        <v>205</v>
      </c>
      <c r="B259" s="1">
        <v>36816</v>
      </c>
      <c r="C259" s="2">
        <v>0.5339236111111111</v>
      </c>
      <c r="D259" t="s">
        <v>414</v>
      </c>
      <c r="E259">
        <v>0.671</v>
      </c>
      <c r="F259">
        <v>11.6783</v>
      </c>
      <c r="G259" t="s">
        <v>415</v>
      </c>
      <c r="H259">
        <v>1.658</v>
      </c>
      <c r="I259">
        <v>75.3065</v>
      </c>
      <c r="K259" s="2">
        <v>0.530555555555555</v>
      </c>
      <c r="L259" s="3">
        <f t="shared" si="11"/>
        <v>291.53055555555557</v>
      </c>
      <c r="M259">
        <f t="shared" si="12"/>
        <v>569.8228071274001</v>
      </c>
      <c r="N259">
        <f t="shared" si="13"/>
        <v>119.69519198495055</v>
      </c>
    </row>
    <row r="260" spans="1:14" ht="12.75">
      <c r="A260" t="s">
        <v>206</v>
      </c>
      <c r="B260" s="1">
        <v>36816</v>
      </c>
      <c r="C260" s="2">
        <v>0.5360069444444444</v>
      </c>
      <c r="D260" t="s">
        <v>414</v>
      </c>
      <c r="E260">
        <v>0.67</v>
      </c>
      <c r="F260">
        <v>14.3983</v>
      </c>
      <c r="G260" t="s">
        <v>415</v>
      </c>
      <c r="H260">
        <v>1.656</v>
      </c>
      <c r="I260">
        <v>74.2741</v>
      </c>
      <c r="K260" s="2">
        <v>0.532638888888889</v>
      </c>
      <c r="L260" s="3">
        <f t="shared" si="11"/>
        <v>291.53263888888887</v>
      </c>
      <c r="M260">
        <f t="shared" si="12"/>
        <v>702.5405858611653</v>
      </c>
      <c r="N260">
        <f t="shared" si="13"/>
        <v>118.48948061955628</v>
      </c>
    </row>
    <row r="261" spans="1:14" ht="12.75">
      <c r="A261" t="s">
        <v>207</v>
      </c>
      <c r="B261" s="1">
        <v>36816</v>
      </c>
      <c r="C261" s="2">
        <v>0.5381018518518519</v>
      </c>
      <c r="D261" t="s">
        <v>414</v>
      </c>
      <c r="E261">
        <v>0.67</v>
      </c>
      <c r="F261">
        <v>11.2025</v>
      </c>
      <c r="G261" t="s">
        <v>415</v>
      </c>
      <c r="H261">
        <v>1.656</v>
      </c>
      <c r="I261">
        <v>77.0524</v>
      </c>
      <c r="K261" s="2">
        <v>0.534722222222222</v>
      </c>
      <c r="L261" s="3">
        <f t="shared" si="11"/>
        <v>291.53472222222223</v>
      </c>
      <c r="M261">
        <f t="shared" si="12"/>
        <v>546.6069545091923</v>
      </c>
      <c r="N261">
        <f t="shared" si="13"/>
        <v>121.73418023838133</v>
      </c>
    </row>
    <row r="262" spans="1:14" ht="12.75">
      <c r="A262" t="s">
        <v>208</v>
      </c>
      <c r="B262" s="1">
        <v>36816</v>
      </c>
      <c r="C262" s="2">
        <v>0.5401851851851852</v>
      </c>
      <c r="D262" t="s">
        <v>414</v>
      </c>
      <c r="E262">
        <v>0.67</v>
      </c>
      <c r="F262">
        <v>12.9553</v>
      </c>
      <c r="G262" t="s">
        <v>415</v>
      </c>
      <c r="H262">
        <v>1.655</v>
      </c>
      <c r="I262">
        <v>76.0037</v>
      </c>
      <c r="K262" s="2">
        <v>0.536805555555555</v>
      </c>
      <c r="L262" s="3">
        <f aca="true" t="shared" si="14" ref="L262:L325">B262-DATE(1999,12,31)+K262</f>
        <v>291.53680555555553</v>
      </c>
      <c r="M262">
        <f t="shared" si="12"/>
        <v>632.1318525108626</v>
      </c>
      <c r="N262">
        <f t="shared" si="13"/>
        <v>120.50943255445162</v>
      </c>
    </row>
    <row r="263" spans="1:14" ht="12.75">
      <c r="A263" t="s">
        <v>209</v>
      </c>
      <c r="B263" s="1">
        <v>36816</v>
      </c>
      <c r="C263" s="2">
        <v>0.5422685185185185</v>
      </c>
      <c r="D263" t="s">
        <v>414</v>
      </c>
      <c r="E263">
        <v>0.67</v>
      </c>
      <c r="F263">
        <v>12.1421</v>
      </c>
      <c r="G263" t="s">
        <v>415</v>
      </c>
      <c r="H263">
        <v>1.656</v>
      </c>
      <c r="I263">
        <v>74.7695</v>
      </c>
      <c r="K263" s="2">
        <v>0.538888888888889</v>
      </c>
      <c r="L263" s="3">
        <f t="shared" si="14"/>
        <v>291.5388888888889</v>
      </c>
      <c r="M263">
        <f t="shared" si="12"/>
        <v>592.4531401335472</v>
      </c>
      <c r="N263">
        <f t="shared" si="13"/>
        <v>119.0680445583555</v>
      </c>
    </row>
    <row r="264" spans="1:14" ht="12.75">
      <c r="A264" t="s">
        <v>210</v>
      </c>
      <c r="B264" s="1">
        <v>36816</v>
      </c>
      <c r="C264" s="2">
        <v>0.5443518518518519</v>
      </c>
      <c r="D264" t="s">
        <v>414</v>
      </c>
      <c r="E264">
        <v>0.671</v>
      </c>
      <c r="F264">
        <v>15.2792</v>
      </c>
      <c r="G264" t="s">
        <v>415</v>
      </c>
      <c r="H264">
        <v>1.658</v>
      </c>
      <c r="I264">
        <v>76.4254</v>
      </c>
      <c r="K264" s="2">
        <v>0.540972222222222</v>
      </c>
      <c r="L264" s="3">
        <f t="shared" si="14"/>
        <v>291.5409722222222</v>
      </c>
      <c r="M264">
        <f t="shared" si="12"/>
        <v>745.5226047165231</v>
      </c>
      <c r="N264">
        <f t="shared" si="13"/>
        <v>121.00192430453569</v>
      </c>
    </row>
    <row r="265" spans="1:14" ht="12.75">
      <c r="A265" t="s">
        <v>211</v>
      </c>
      <c r="B265" s="1">
        <v>36816</v>
      </c>
      <c r="C265" s="2">
        <v>0.5464351851851852</v>
      </c>
      <c r="D265" t="s">
        <v>414</v>
      </c>
      <c r="E265">
        <v>0.671</v>
      </c>
      <c r="F265">
        <v>10.4144</v>
      </c>
      <c r="G265" t="s">
        <v>415</v>
      </c>
      <c r="H265">
        <v>1.656</v>
      </c>
      <c r="I265">
        <v>77.2389</v>
      </c>
      <c r="K265" s="2">
        <v>0.543055555555555</v>
      </c>
      <c r="L265" s="3">
        <f t="shared" si="14"/>
        <v>291.54305555555555</v>
      </c>
      <c r="M265">
        <f t="shared" si="12"/>
        <v>508.152953987104</v>
      </c>
      <c r="N265">
        <f t="shared" si="13"/>
        <v>121.95198842285055</v>
      </c>
    </row>
    <row r="266" spans="1:14" ht="12.75">
      <c r="A266" t="s">
        <v>212</v>
      </c>
      <c r="B266" s="1">
        <v>36816</v>
      </c>
      <c r="C266" s="2">
        <v>0.5485185185185185</v>
      </c>
      <c r="D266" t="s">
        <v>414</v>
      </c>
      <c r="E266">
        <v>0.671</v>
      </c>
      <c r="F266">
        <v>14.2508</v>
      </c>
      <c r="G266" t="s">
        <v>415</v>
      </c>
      <c r="H266">
        <v>1.658</v>
      </c>
      <c r="I266">
        <v>76.5418</v>
      </c>
      <c r="K266" s="2">
        <v>0.545138888888889</v>
      </c>
      <c r="L266" s="3">
        <f t="shared" si="14"/>
        <v>291.5451388888889</v>
      </c>
      <c r="M266">
        <f t="shared" si="12"/>
        <v>695.3435739629188</v>
      </c>
      <c r="N266">
        <f t="shared" si="13"/>
        <v>121.13786464057978</v>
      </c>
    </row>
    <row r="267" spans="1:14" ht="12.75">
      <c r="A267" t="s">
        <v>213</v>
      </c>
      <c r="B267" s="1">
        <v>36816</v>
      </c>
      <c r="C267" s="2">
        <v>0.5506018518518518</v>
      </c>
      <c r="D267" t="s">
        <v>414</v>
      </c>
      <c r="E267">
        <v>0.67</v>
      </c>
      <c r="F267">
        <v>11.4517</v>
      </c>
      <c r="G267" t="s">
        <v>415</v>
      </c>
      <c r="H267">
        <v>1.656</v>
      </c>
      <c r="I267">
        <v>76.7583</v>
      </c>
      <c r="K267" s="2">
        <v>0.547222222222222</v>
      </c>
      <c r="L267" s="3">
        <f t="shared" si="14"/>
        <v>291.5472222222222</v>
      </c>
      <c r="M267">
        <f t="shared" si="12"/>
        <v>558.7662451196535</v>
      </c>
      <c r="N267">
        <f t="shared" si="13"/>
        <v>121.39070899413252</v>
      </c>
    </row>
    <row r="268" spans="1:14" ht="12.75">
      <c r="A268" t="s">
        <v>214</v>
      </c>
      <c r="B268" s="1">
        <v>36816</v>
      </c>
      <c r="C268" s="2">
        <v>0.5526851851851852</v>
      </c>
      <c r="D268" t="s">
        <v>414</v>
      </c>
      <c r="E268">
        <v>0.67</v>
      </c>
      <c r="F268">
        <v>12.8432</v>
      </c>
      <c r="G268" t="s">
        <v>415</v>
      </c>
      <c r="H268">
        <v>1.656</v>
      </c>
      <c r="I268">
        <v>76.9483</v>
      </c>
      <c r="K268" s="2">
        <v>0.549305555555555</v>
      </c>
      <c r="L268" s="3">
        <f t="shared" si="14"/>
        <v>291.5493055555556</v>
      </c>
      <c r="M268">
        <f t="shared" si="12"/>
        <v>626.6621234681953</v>
      </c>
      <c r="N268">
        <f t="shared" si="13"/>
        <v>121.61260473166152</v>
      </c>
    </row>
    <row r="269" spans="1:14" ht="12.75">
      <c r="A269" t="s">
        <v>215</v>
      </c>
      <c r="B269" s="1">
        <v>36816</v>
      </c>
      <c r="C269" s="2">
        <v>0.5547800925925926</v>
      </c>
      <c r="D269" t="s">
        <v>414</v>
      </c>
      <c r="E269">
        <v>0.671</v>
      </c>
      <c r="F269">
        <v>11.0604</v>
      </c>
      <c r="G269" t="s">
        <v>415</v>
      </c>
      <c r="H269">
        <v>1.656</v>
      </c>
      <c r="I269">
        <v>78.5074</v>
      </c>
      <c r="K269" s="2">
        <v>0.551388888888888</v>
      </c>
      <c r="L269" s="3">
        <f t="shared" si="14"/>
        <v>291.5513888888889</v>
      </c>
      <c r="M269">
        <f t="shared" si="12"/>
        <v>539.6734264363731</v>
      </c>
      <c r="N269">
        <f t="shared" si="13"/>
        <v>123.43343443893218</v>
      </c>
    </row>
    <row r="270" spans="1:14" ht="12.75">
      <c r="A270" t="s">
        <v>216</v>
      </c>
      <c r="B270" s="1">
        <v>36816</v>
      </c>
      <c r="C270" s="2">
        <v>0.5568634259259259</v>
      </c>
      <c r="D270" t="s">
        <v>414</v>
      </c>
      <c r="E270">
        <v>0.67</v>
      </c>
      <c r="F270">
        <v>13.0844</v>
      </c>
      <c r="G270" t="s">
        <v>415</v>
      </c>
      <c r="H270">
        <v>1.656</v>
      </c>
      <c r="I270">
        <v>78.5792</v>
      </c>
      <c r="K270" s="2">
        <v>0.553472222222222</v>
      </c>
      <c r="L270" s="3">
        <f t="shared" si="14"/>
        <v>291.55347222222224</v>
      </c>
      <c r="M270">
        <f t="shared" si="12"/>
        <v>638.4310676706159</v>
      </c>
      <c r="N270">
        <f t="shared" si="13"/>
        <v>123.51728767027208</v>
      </c>
    </row>
    <row r="271" spans="1:14" ht="12.75">
      <c r="A271" t="s">
        <v>422</v>
      </c>
      <c r="B271" s="1">
        <v>36816</v>
      </c>
      <c r="C271">
        <f>AVERAGE(C270,C272)</f>
        <v>0.5589467592592592</v>
      </c>
      <c r="D271" t="s">
        <v>414</v>
      </c>
      <c r="E271" t="s">
        <v>422</v>
      </c>
      <c r="F271" t="s">
        <v>422</v>
      </c>
      <c r="G271" t="s">
        <v>415</v>
      </c>
      <c r="H271" t="s">
        <v>422</v>
      </c>
      <c r="I271" t="s">
        <v>422</v>
      </c>
      <c r="K271" s="2">
        <v>0.555555555555555</v>
      </c>
      <c r="L271" s="3">
        <f t="shared" si="14"/>
        <v>291.55555555555554</v>
      </c>
      <c r="M271" t="s">
        <v>422</v>
      </c>
      <c r="N271" t="s">
        <v>422</v>
      </c>
    </row>
    <row r="272" spans="1:14" ht="12.75">
      <c r="A272" t="s">
        <v>217</v>
      </c>
      <c r="B272" s="1">
        <v>36816</v>
      </c>
      <c r="C272" s="2">
        <v>0.5610300925925926</v>
      </c>
      <c r="D272" t="s">
        <v>414</v>
      </c>
      <c r="E272">
        <v>0.671</v>
      </c>
      <c r="F272">
        <v>12.1409</v>
      </c>
      <c r="G272" t="s">
        <v>415</v>
      </c>
      <c r="H272">
        <v>1.656</v>
      </c>
      <c r="I272">
        <v>80.0302</v>
      </c>
      <c r="K272" s="2">
        <v>0.557638888888889</v>
      </c>
      <c r="L272" s="3">
        <f t="shared" si="14"/>
        <v>291.5576388888889</v>
      </c>
      <c r="M272">
        <f t="shared" si="12"/>
        <v>592.3945881723412</v>
      </c>
      <c r="N272">
        <f t="shared" si="13"/>
        <v>125.21187038161179</v>
      </c>
    </row>
    <row r="273" spans="1:14" ht="12.75">
      <c r="A273" t="s">
        <v>218</v>
      </c>
      <c r="B273" s="1">
        <v>36816</v>
      </c>
      <c r="C273" s="2">
        <v>0.5631712962962964</v>
      </c>
      <c r="D273" t="s">
        <v>414</v>
      </c>
      <c r="E273">
        <v>0.67</v>
      </c>
      <c r="F273">
        <v>10.1022</v>
      </c>
      <c r="G273" t="s">
        <v>415</v>
      </c>
      <c r="H273">
        <v>1.656</v>
      </c>
      <c r="I273">
        <v>77.7605</v>
      </c>
      <c r="K273" s="2">
        <v>0.559722222222222</v>
      </c>
      <c r="L273" s="3">
        <f t="shared" si="14"/>
        <v>291.5597222222222</v>
      </c>
      <c r="M273">
        <f aca="true" t="shared" si="15" ref="M273:M336">500*F273/AVERAGE($Q$367,$Q$207)</f>
        <v>492.91968541332403</v>
      </c>
      <c r="N273">
        <f aca="true" t="shared" si="16" ref="N273:N336">(277-103)/(-62+(AVERAGE($P$207,$P$367)))*I273+277-((277-103)/(-62+(AVERAGE($P$207,$P$367)))*210)</f>
        <v>122.56115061598274</v>
      </c>
    </row>
    <row r="274" spans="1:14" ht="12.75">
      <c r="A274" t="s">
        <v>219</v>
      </c>
      <c r="B274" s="1">
        <v>36816</v>
      </c>
      <c r="C274" s="2">
        <v>0.5651967592592593</v>
      </c>
      <c r="D274" t="s">
        <v>414</v>
      </c>
      <c r="E274">
        <v>0.67</v>
      </c>
      <c r="F274">
        <v>11.7327</v>
      </c>
      <c r="G274" t="s">
        <v>415</v>
      </c>
      <c r="H274">
        <v>1.656</v>
      </c>
      <c r="I274">
        <v>76.1825</v>
      </c>
      <c r="K274" s="2">
        <v>0.561805555555555</v>
      </c>
      <c r="L274" s="3">
        <f t="shared" si="14"/>
        <v>291.56180555555557</v>
      </c>
      <c r="M274">
        <f t="shared" si="15"/>
        <v>572.4771627020754</v>
      </c>
      <c r="N274">
        <f t="shared" si="16"/>
        <v>120.71824812218944</v>
      </c>
    </row>
    <row r="275" spans="1:14" ht="12.75">
      <c r="A275" t="s">
        <v>220</v>
      </c>
      <c r="B275" s="1">
        <v>36816</v>
      </c>
      <c r="C275" s="2">
        <v>0.5672800925925926</v>
      </c>
      <c r="D275" t="s">
        <v>414</v>
      </c>
      <c r="E275">
        <v>0.675</v>
      </c>
      <c r="F275">
        <v>10.5063</v>
      </c>
      <c r="G275" t="s">
        <v>415</v>
      </c>
      <c r="H275">
        <v>1.661</v>
      </c>
      <c r="I275">
        <v>78.498</v>
      </c>
      <c r="K275" s="2">
        <v>0.563888888888889</v>
      </c>
      <c r="L275" s="3">
        <f t="shared" si="14"/>
        <v>291.56388888888887</v>
      </c>
      <c r="M275">
        <f t="shared" si="15"/>
        <v>512.637058349469</v>
      </c>
      <c r="N275">
        <f t="shared" si="16"/>
        <v>123.42245643928601</v>
      </c>
    </row>
    <row r="276" spans="1:14" ht="12.75">
      <c r="A276" t="s">
        <v>221</v>
      </c>
      <c r="B276" s="1">
        <v>36816</v>
      </c>
      <c r="C276" s="2">
        <v>0.569375</v>
      </c>
      <c r="D276" t="s">
        <v>414</v>
      </c>
      <c r="E276">
        <v>0.671</v>
      </c>
      <c r="F276">
        <v>12.003</v>
      </c>
      <c r="G276" t="s">
        <v>415</v>
      </c>
      <c r="H276">
        <v>1.658</v>
      </c>
      <c r="I276">
        <v>74.5403</v>
      </c>
      <c r="K276" s="2">
        <v>0.565972222222222</v>
      </c>
      <c r="L276" s="3">
        <f t="shared" si="14"/>
        <v>291.56597222222223</v>
      </c>
      <c r="M276">
        <f t="shared" si="15"/>
        <v>585.6659919637434</v>
      </c>
      <c r="N276">
        <f t="shared" si="16"/>
        <v>118.8003682265574</v>
      </c>
    </row>
    <row r="277" spans="1:14" ht="12.75">
      <c r="A277" t="s">
        <v>222</v>
      </c>
      <c r="B277" s="1">
        <v>36816</v>
      </c>
      <c r="C277" s="2">
        <v>0.5714583333333333</v>
      </c>
      <c r="D277" t="s">
        <v>414</v>
      </c>
      <c r="E277">
        <v>0.67</v>
      </c>
      <c r="F277">
        <v>10.3079</v>
      </c>
      <c r="G277" t="s">
        <v>415</v>
      </c>
      <c r="H277">
        <v>1.658</v>
      </c>
      <c r="I277">
        <v>81.4517</v>
      </c>
      <c r="K277" s="2">
        <v>0.568055555555555</v>
      </c>
      <c r="L277" s="3">
        <f t="shared" si="14"/>
        <v>291.56805555555553</v>
      </c>
      <c r="M277">
        <f t="shared" si="15"/>
        <v>502.956467430065</v>
      </c>
      <c r="N277">
        <f t="shared" si="16"/>
        <v>126.8720008600194</v>
      </c>
    </row>
    <row r="278" spans="1:14" ht="12.75">
      <c r="A278" t="s">
        <v>223</v>
      </c>
      <c r="B278" s="1">
        <v>36816</v>
      </c>
      <c r="C278" s="2">
        <v>0.5735416666666667</v>
      </c>
      <c r="D278" t="s">
        <v>414</v>
      </c>
      <c r="E278">
        <v>0.671</v>
      </c>
      <c r="F278">
        <v>10.5396</v>
      </c>
      <c r="G278" t="s">
        <v>415</v>
      </c>
      <c r="H278">
        <v>1.656</v>
      </c>
      <c r="I278">
        <v>77.8347</v>
      </c>
      <c r="K278" s="2">
        <v>0.570138888888888</v>
      </c>
      <c r="L278" s="3">
        <f t="shared" si="14"/>
        <v>291.5701388888889</v>
      </c>
      <c r="M278">
        <f t="shared" si="15"/>
        <v>514.2618752729376</v>
      </c>
      <c r="N278">
        <f t="shared" si="16"/>
        <v>122.64780674084932</v>
      </c>
    </row>
    <row r="279" spans="1:14" ht="12.75">
      <c r="A279" t="s">
        <v>224</v>
      </c>
      <c r="B279" s="1">
        <v>36816</v>
      </c>
      <c r="C279" s="2">
        <v>0.575625</v>
      </c>
      <c r="D279" t="s">
        <v>414</v>
      </c>
      <c r="E279">
        <v>0.67</v>
      </c>
      <c r="F279">
        <v>9.9782</v>
      </c>
      <c r="G279" t="s">
        <v>415</v>
      </c>
      <c r="H279">
        <v>1.655</v>
      </c>
      <c r="I279">
        <v>76.3749</v>
      </c>
      <c r="K279" s="2">
        <v>0.572222222222222</v>
      </c>
      <c r="L279" s="3">
        <f t="shared" si="14"/>
        <v>291.5722222222222</v>
      </c>
      <c r="M279">
        <f t="shared" si="15"/>
        <v>486.86931608869645</v>
      </c>
      <c r="N279">
        <f t="shared" si="16"/>
        <v>120.94294675324511</v>
      </c>
    </row>
    <row r="280" spans="1:14" ht="12.75">
      <c r="A280" t="s">
        <v>225</v>
      </c>
      <c r="B280" s="1">
        <v>36816</v>
      </c>
      <c r="C280" s="2">
        <v>0.5777083333333334</v>
      </c>
      <c r="D280" t="s">
        <v>414</v>
      </c>
      <c r="E280">
        <v>0.671</v>
      </c>
      <c r="F280">
        <v>12.1804</v>
      </c>
      <c r="G280" t="s">
        <v>415</v>
      </c>
      <c r="H280">
        <v>1.656</v>
      </c>
      <c r="I280">
        <v>77.1404</v>
      </c>
      <c r="K280" s="2">
        <v>0.574305555555555</v>
      </c>
      <c r="L280" s="3">
        <f t="shared" si="14"/>
        <v>291.57430555555555</v>
      </c>
      <c r="M280">
        <f t="shared" si="15"/>
        <v>594.3219235620412</v>
      </c>
      <c r="N280">
        <f t="shared" si="16"/>
        <v>121.83695300102636</v>
      </c>
    </row>
    <row r="281" spans="1:14" ht="12.75">
      <c r="A281" t="s">
        <v>226</v>
      </c>
      <c r="B281" s="1">
        <v>36816</v>
      </c>
      <c r="C281" s="2">
        <v>0.5797916666666666</v>
      </c>
      <c r="D281" t="s">
        <v>414</v>
      </c>
      <c r="E281">
        <v>0.67</v>
      </c>
      <c r="F281">
        <v>10.363</v>
      </c>
      <c r="G281" t="s">
        <v>415</v>
      </c>
      <c r="H281">
        <v>1.656</v>
      </c>
      <c r="I281">
        <v>77.1693</v>
      </c>
      <c r="K281" s="2">
        <v>0.576388888888888</v>
      </c>
      <c r="L281" s="3">
        <f t="shared" si="14"/>
        <v>291.5763888888889</v>
      </c>
      <c r="M281">
        <f t="shared" si="15"/>
        <v>505.64497831544384</v>
      </c>
      <c r="N281">
        <f t="shared" si="16"/>
        <v>121.87070451057679</v>
      </c>
    </row>
    <row r="282" spans="1:14" ht="12.75">
      <c r="A282" t="s">
        <v>227</v>
      </c>
      <c r="B282" s="1">
        <v>36816</v>
      </c>
      <c r="C282" s="2">
        <v>0.581875</v>
      </c>
      <c r="D282" t="s">
        <v>414</v>
      </c>
      <c r="E282">
        <v>0.671</v>
      </c>
      <c r="F282">
        <v>13.1917</v>
      </c>
      <c r="G282" t="s">
        <v>415</v>
      </c>
      <c r="H282">
        <v>1.658</v>
      </c>
      <c r="I282">
        <v>78.1668</v>
      </c>
      <c r="K282" s="2">
        <v>0.578472222222222</v>
      </c>
      <c r="L282" s="3">
        <f t="shared" si="14"/>
        <v>291.5784722222222</v>
      </c>
      <c r="M282">
        <f t="shared" si="15"/>
        <v>643.666588868459</v>
      </c>
      <c r="N282">
        <f t="shared" si="16"/>
        <v>123.03565713260389</v>
      </c>
    </row>
    <row r="283" spans="1:14" ht="12.75">
      <c r="A283" t="s">
        <v>228</v>
      </c>
      <c r="B283" s="1">
        <v>36816</v>
      </c>
      <c r="C283" s="2">
        <v>0.5839583333333334</v>
      </c>
      <c r="D283" t="s">
        <v>414</v>
      </c>
      <c r="E283">
        <v>0.67</v>
      </c>
      <c r="F283">
        <v>9.5191</v>
      </c>
      <c r="G283" t="s">
        <v>415</v>
      </c>
      <c r="H283">
        <v>1.656</v>
      </c>
      <c r="I283">
        <v>80.7139</v>
      </c>
      <c r="K283" s="2">
        <v>0.580555555555555</v>
      </c>
      <c r="L283" s="3">
        <f t="shared" si="14"/>
        <v>291.5805555555556</v>
      </c>
      <c r="M283">
        <f t="shared" si="15"/>
        <v>464.46831159727316</v>
      </c>
      <c r="N283">
        <f t="shared" si="16"/>
        <v>126.0103446750253</v>
      </c>
    </row>
    <row r="284" spans="1:14" ht="12.75">
      <c r="A284" t="s">
        <v>229</v>
      </c>
      <c r="B284" s="1">
        <v>36816</v>
      </c>
      <c r="C284" s="2">
        <v>0.5860532407407407</v>
      </c>
      <c r="D284" t="s">
        <v>414</v>
      </c>
      <c r="E284">
        <v>0.67</v>
      </c>
      <c r="F284">
        <v>13.6137</v>
      </c>
      <c r="G284" t="s">
        <v>415</v>
      </c>
      <c r="H284">
        <v>1.656</v>
      </c>
      <c r="I284">
        <v>76.244</v>
      </c>
      <c r="K284" s="2">
        <v>0.582638888888888</v>
      </c>
      <c r="L284" s="3">
        <f t="shared" si="14"/>
        <v>291.5826388888889</v>
      </c>
      <c r="M284">
        <f t="shared" si="15"/>
        <v>664.2573618925945</v>
      </c>
      <c r="N284">
        <f t="shared" si="16"/>
        <v>120.79007226881066</v>
      </c>
    </row>
    <row r="285" spans="1:14" ht="12.75">
      <c r="A285" t="s">
        <v>230</v>
      </c>
      <c r="B285" s="1">
        <v>36816</v>
      </c>
      <c r="C285" s="2">
        <v>0.588136574074074</v>
      </c>
      <c r="D285" t="s">
        <v>414</v>
      </c>
      <c r="E285">
        <v>0.673</v>
      </c>
      <c r="F285">
        <v>10.4261</v>
      </c>
      <c r="G285" t="s">
        <v>415</v>
      </c>
      <c r="H285">
        <v>1.658</v>
      </c>
      <c r="I285">
        <v>73.1162</v>
      </c>
      <c r="K285" s="2">
        <v>0.584722222222221</v>
      </c>
      <c r="L285" s="3">
        <f t="shared" si="14"/>
        <v>291.58472222222224</v>
      </c>
      <c r="M285">
        <f t="shared" si="15"/>
        <v>508.72383560886317</v>
      </c>
      <c r="N285">
        <f t="shared" si="16"/>
        <v>117.13720128016257</v>
      </c>
    </row>
    <row r="286" spans="1:14" ht="12.75">
      <c r="A286" t="s">
        <v>422</v>
      </c>
      <c r="B286" s="1">
        <v>36816</v>
      </c>
      <c r="C286">
        <f>AVERAGE(C285,C287)</f>
        <v>0.5902199074074075</v>
      </c>
      <c r="D286" t="s">
        <v>414</v>
      </c>
      <c r="E286" t="s">
        <v>422</v>
      </c>
      <c r="F286" t="s">
        <v>422</v>
      </c>
      <c r="G286" t="s">
        <v>415</v>
      </c>
      <c r="H286" t="s">
        <v>422</v>
      </c>
      <c r="I286" t="s">
        <v>422</v>
      </c>
      <c r="K286" s="2">
        <v>0.586805555555554</v>
      </c>
      <c r="L286" s="3">
        <f t="shared" si="14"/>
        <v>291.58680555555554</v>
      </c>
      <c r="M286" t="s">
        <v>422</v>
      </c>
      <c r="N286" t="s">
        <v>422</v>
      </c>
    </row>
    <row r="287" spans="1:14" ht="12.75">
      <c r="A287" t="s">
        <v>231</v>
      </c>
      <c r="B287" s="1">
        <v>36816</v>
      </c>
      <c r="C287" s="2">
        <v>0.5923032407407408</v>
      </c>
      <c r="D287" t="s">
        <v>414</v>
      </c>
      <c r="E287">
        <v>0.67</v>
      </c>
      <c r="F287">
        <v>10.6242</v>
      </c>
      <c r="G287" t="s">
        <v>415</v>
      </c>
      <c r="H287">
        <v>1.656</v>
      </c>
      <c r="I287">
        <v>72.6236</v>
      </c>
      <c r="K287" s="2">
        <v>0.588888888888888</v>
      </c>
      <c r="L287" s="3">
        <f t="shared" si="14"/>
        <v>291.5888888888889</v>
      </c>
      <c r="M287">
        <f t="shared" si="15"/>
        <v>518.3897885379657</v>
      </c>
      <c r="N287">
        <f t="shared" si="16"/>
        <v>116.5619073838111</v>
      </c>
    </row>
    <row r="288" spans="1:14" ht="12.75">
      <c r="A288" t="s">
        <v>232</v>
      </c>
      <c r="B288" s="1">
        <v>36816</v>
      </c>
      <c r="C288" s="2">
        <v>0.594386574074074</v>
      </c>
      <c r="D288" t="s">
        <v>414</v>
      </c>
      <c r="E288">
        <v>0.671</v>
      </c>
      <c r="F288">
        <v>14.193</v>
      </c>
      <c r="G288" t="s">
        <v>415</v>
      </c>
      <c r="H288">
        <v>1.658</v>
      </c>
      <c r="I288">
        <v>75.3513</v>
      </c>
      <c r="K288" s="2">
        <v>0.590972222222222</v>
      </c>
      <c r="L288" s="3">
        <f t="shared" si="14"/>
        <v>291.5909722222222</v>
      </c>
      <c r="M288">
        <f t="shared" si="15"/>
        <v>692.5233211648263</v>
      </c>
      <c r="N288">
        <f t="shared" si="16"/>
        <v>119.74751266411528</v>
      </c>
    </row>
    <row r="289" spans="1:14" ht="12.75">
      <c r="A289" t="s">
        <v>233</v>
      </c>
      <c r="B289" s="1">
        <v>36816</v>
      </c>
      <c r="C289" s="2">
        <v>0.5964699074074075</v>
      </c>
      <c r="D289" t="s">
        <v>414</v>
      </c>
      <c r="E289">
        <v>0.67</v>
      </c>
      <c r="F289">
        <v>10.6491</v>
      </c>
      <c r="G289" t="s">
        <v>415</v>
      </c>
      <c r="H289">
        <v>1.656</v>
      </c>
      <c r="I289">
        <v>77.2468</v>
      </c>
      <c r="K289" s="2">
        <v>0.593055555555555</v>
      </c>
      <c r="L289" s="3">
        <f t="shared" si="14"/>
        <v>291.59305555555557</v>
      </c>
      <c r="M289">
        <f t="shared" si="15"/>
        <v>519.6047417329917</v>
      </c>
      <c r="N289">
        <f t="shared" si="16"/>
        <v>121.96121461404255</v>
      </c>
    </row>
    <row r="290" spans="1:14" ht="12.75">
      <c r="A290" t="s">
        <v>422</v>
      </c>
      <c r="B290" s="1">
        <v>36816</v>
      </c>
      <c r="C290">
        <f>AVERAGE(C289,C291)</f>
        <v>0.5985590277777778</v>
      </c>
      <c r="D290" t="s">
        <v>414</v>
      </c>
      <c r="E290" t="s">
        <v>422</v>
      </c>
      <c r="F290" t="s">
        <v>422</v>
      </c>
      <c r="G290" t="s">
        <v>415</v>
      </c>
      <c r="H290" t="s">
        <v>422</v>
      </c>
      <c r="I290" t="s">
        <v>422</v>
      </c>
      <c r="K290" s="2">
        <v>0.595138888888888</v>
      </c>
      <c r="L290" s="3">
        <f t="shared" si="14"/>
        <v>291.59513888888887</v>
      </c>
      <c r="M290" t="s">
        <v>422</v>
      </c>
      <c r="N290" t="s">
        <v>422</v>
      </c>
    </row>
    <row r="291" spans="1:14" ht="12.75">
      <c r="A291" t="s">
        <v>234</v>
      </c>
      <c r="B291" s="1">
        <v>36816</v>
      </c>
      <c r="C291" s="2">
        <v>0.6006481481481482</v>
      </c>
      <c r="D291" t="s">
        <v>414</v>
      </c>
      <c r="E291">
        <v>0.67</v>
      </c>
      <c r="F291">
        <v>10.6817</v>
      </c>
      <c r="G291" t="s">
        <v>415</v>
      </c>
      <c r="H291">
        <v>1.656</v>
      </c>
      <c r="I291">
        <v>74.4988</v>
      </c>
      <c r="K291" s="2">
        <v>0.597222222222222</v>
      </c>
      <c r="L291" s="3">
        <f t="shared" si="14"/>
        <v>291.59722222222223</v>
      </c>
      <c r="M291">
        <f t="shared" si="15"/>
        <v>521.1954033457566</v>
      </c>
      <c r="N291">
        <f t="shared" si="16"/>
        <v>118.75190152599185</v>
      </c>
    </row>
    <row r="292" spans="1:14" ht="12.75">
      <c r="A292" t="s">
        <v>235</v>
      </c>
      <c r="B292" s="1">
        <v>36816</v>
      </c>
      <c r="C292" s="2">
        <v>0.6027314814814815</v>
      </c>
      <c r="D292" t="s">
        <v>414</v>
      </c>
      <c r="E292">
        <v>0.67</v>
      </c>
      <c r="F292">
        <v>13.5487</v>
      </c>
      <c r="G292" t="s">
        <v>415</v>
      </c>
      <c r="H292">
        <v>1.658</v>
      </c>
      <c r="I292">
        <v>75.0419</v>
      </c>
      <c r="K292" s="2">
        <v>0.599305555555555</v>
      </c>
      <c r="L292" s="3">
        <f t="shared" si="14"/>
        <v>291.59930555555553</v>
      </c>
      <c r="M292">
        <f t="shared" si="15"/>
        <v>661.0857973272657</v>
      </c>
      <c r="N292">
        <f t="shared" si="16"/>
        <v>119.3861729736339</v>
      </c>
    </row>
    <row r="293" spans="1:14" ht="12.75">
      <c r="A293" t="s">
        <v>236</v>
      </c>
      <c r="B293" s="1">
        <v>36816</v>
      </c>
      <c r="C293" s="2">
        <v>0.6048148148148148</v>
      </c>
      <c r="D293" t="s">
        <v>414</v>
      </c>
      <c r="E293">
        <v>0.67</v>
      </c>
      <c r="F293">
        <v>11.3167</v>
      </c>
      <c r="G293" t="s">
        <v>415</v>
      </c>
      <c r="H293">
        <v>1.656</v>
      </c>
      <c r="I293">
        <v>70.4197</v>
      </c>
      <c r="K293" s="2">
        <v>0.601388888888888</v>
      </c>
      <c r="L293" s="3">
        <f t="shared" si="14"/>
        <v>291.6013888888889</v>
      </c>
      <c r="M293">
        <f t="shared" si="15"/>
        <v>552.1791494839703</v>
      </c>
      <c r="N293">
        <f t="shared" si="16"/>
        <v>113.98803361570526</v>
      </c>
    </row>
    <row r="294" spans="1:14" ht="12.75">
      <c r="A294" t="s">
        <v>237</v>
      </c>
      <c r="B294" s="1">
        <v>36816</v>
      </c>
      <c r="C294" s="2">
        <v>0.6068981481481481</v>
      </c>
      <c r="D294" t="s">
        <v>414</v>
      </c>
      <c r="E294">
        <v>0.67</v>
      </c>
      <c r="F294">
        <v>13.5029</v>
      </c>
      <c r="G294" t="s">
        <v>415</v>
      </c>
      <c r="H294">
        <v>1.656</v>
      </c>
      <c r="I294">
        <v>74.3762</v>
      </c>
      <c r="K294" s="2">
        <v>0.603472222222222</v>
      </c>
      <c r="L294" s="3">
        <f t="shared" si="14"/>
        <v>291.6034722222222</v>
      </c>
      <c r="M294">
        <f t="shared" si="15"/>
        <v>658.8510641412339</v>
      </c>
      <c r="N294">
        <f t="shared" si="16"/>
        <v>118.60872038167054</v>
      </c>
    </row>
    <row r="295" spans="1:14" ht="12.75">
      <c r="A295" t="s">
        <v>238</v>
      </c>
      <c r="B295" s="1">
        <v>36816</v>
      </c>
      <c r="C295" s="2">
        <v>0.6089814814814815</v>
      </c>
      <c r="D295" t="s">
        <v>414</v>
      </c>
      <c r="E295">
        <v>0.671</v>
      </c>
      <c r="F295">
        <v>10.8793</v>
      </c>
      <c r="G295" t="s">
        <v>415</v>
      </c>
      <c r="H295">
        <v>1.656</v>
      </c>
      <c r="I295">
        <v>71.5306</v>
      </c>
      <c r="K295" s="2">
        <v>0.605555555555555</v>
      </c>
      <c r="L295" s="3">
        <f t="shared" si="14"/>
        <v>291.60555555555555</v>
      </c>
      <c r="M295">
        <f t="shared" si="15"/>
        <v>530.8369596243567</v>
      </c>
      <c r="N295">
        <f t="shared" si="16"/>
        <v>115.2854229568681</v>
      </c>
    </row>
    <row r="296" spans="1:14" ht="12.75">
      <c r="A296" t="s">
        <v>239</v>
      </c>
      <c r="B296" s="1">
        <v>36816</v>
      </c>
      <c r="C296" s="2">
        <v>0.6110648148148148</v>
      </c>
      <c r="D296" t="s">
        <v>414</v>
      </c>
      <c r="E296">
        <v>0.671</v>
      </c>
      <c r="F296">
        <v>14.3311</v>
      </c>
      <c r="G296" t="s">
        <v>415</v>
      </c>
      <c r="H296">
        <v>1.656</v>
      </c>
      <c r="I296">
        <v>72.5831</v>
      </c>
      <c r="K296" s="2">
        <v>0.607638888888888</v>
      </c>
      <c r="L296" s="3">
        <f t="shared" si="14"/>
        <v>291.6076388888889</v>
      </c>
      <c r="M296">
        <f t="shared" si="15"/>
        <v>699.261676033625</v>
      </c>
      <c r="N296">
        <f t="shared" si="16"/>
        <v>116.51460855554836</v>
      </c>
    </row>
    <row r="297" spans="1:14" ht="12.75">
      <c r="A297" t="s">
        <v>240</v>
      </c>
      <c r="B297" s="1">
        <v>36816</v>
      </c>
      <c r="C297" s="2">
        <v>0.6131597222222223</v>
      </c>
      <c r="D297" t="s">
        <v>414</v>
      </c>
      <c r="E297">
        <v>0.671</v>
      </c>
      <c r="F297">
        <v>11.2741</v>
      </c>
      <c r="G297" t="s">
        <v>415</v>
      </c>
      <c r="H297">
        <v>1.658</v>
      </c>
      <c r="I297">
        <v>73.9933</v>
      </c>
      <c r="K297" s="2">
        <v>0.609722222222222</v>
      </c>
      <c r="L297" s="3">
        <f t="shared" si="14"/>
        <v>291.6097222222222</v>
      </c>
      <c r="M297">
        <f t="shared" si="15"/>
        <v>550.1005548611546</v>
      </c>
      <c r="N297">
        <f t="shared" si="16"/>
        <v>118.1615420769345</v>
      </c>
    </row>
    <row r="298" spans="1:14" ht="12.75">
      <c r="A298" t="s">
        <v>422</v>
      </c>
      <c r="B298" s="1">
        <v>36816</v>
      </c>
      <c r="C298">
        <f>AVERAGE(C297,C299)</f>
        <v>0.6152430555555556</v>
      </c>
      <c r="D298" t="s">
        <v>414</v>
      </c>
      <c r="E298" t="s">
        <v>422</v>
      </c>
      <c r="F298" t="s">
        <v>422</v>
      </c>
      <c r="G298" t="s">
        <v>415</v>
      </c>
      <c r="H298" t="s">
        <v>422</v>
      </c>
      <c r="I298" t="s">
        <v>422</v>
      </c>
      <c r="K298" s="2">
        <v>0.611805555555555</v>
      </c>
      <c r="L298" s="3">
        <f t="shared" si="14"/>
        <v>291.6118055555556</v>
      </c>
      <c r="M298" t="s">
        <v>422</v>
      </c>
      <c r="N298" t="s">
        <v>422</v>
      </c>
    </row>
    <row r="299" spans="1:14" ht="12.75">
      <c r="A299" t="s">
        <v>241</v>
      </c>
      <c r="B299" s="1">
        <v>36816</v>
      </c>
      <c r="C299" s="2">
        <v>0.6173263888888889</v>
      </c>
      <c r="D299" t="s">
        <v>414</v>
      </c>
      <c r="E299">
        <v>0.67</v>
      </c>
      <c r="F299">
        <v>10.8169</v>
      </c>
      <c r="G299" t="s">
        <v>415</v>
      </c>
      <c r="H299">
        <v>1.658</v>
      </c>
      <c r="I299">
        <v>77.1576</v>
      </c>
      <c r="K299" s="2">
        <v>0.613888888888888</v>
      </c>
      <c r="L299" s="3">
        <f t="shared" si="14"/>
        <v>291.6138888888889</v>
      </c>
      <c r="M299">
        <f t="shared" si="15"/>
        <v>527.7922576416408</v>
      </c>
      <c r="N299">
        <f t="shared" si="16"/>
        <v>121.85704040463423</v>
      </c>
    </row>
    <row r="300" spans="1:14" ht="12.75">
      <c r="A300" t="s">
        <v>242</v>
      </c>
      <c r="B300" s="1">
        <v>36816</v>
      </c>
      <c r="C300" s="2">
        <v>0.6194097222222222</v>
      </c>
      <c r="D300" t="s">
        <v>414</v>
      </c>
      <c r="E300">
        <v>0.67</v>
      </c>
      <c r="F300">
        <v>13.472</v>
      </c>
      <c r="G300" t="s">
        <v>415</v>
      </c>
      <c r="H300">
        <v>1.656</v>
      </c>
      <c r="I300">
        <v>76.4489</v>
      </c>
      <c r="K300" s="2">
        <v>0.615972222222221</v>
      </c>
      <c r="L300" s="3">
        <f t="shared" si="14"/>
        <v>291.61597222222224</v>
      </c>
      <c r="M300">
        <f t="shared" si="15"/>
        <v>657.3433511401774</v>
      </c>
      <c r="N300">
        <f t="shared" si="16"/>
        <v>121.02936930365115</v>
      </c>
    </row>
    <row r="301" spans="1:14" ht="12.75">
      <c r="A301" t="s">
        <v>422</v>
      </c>
      <c r="B301" s="1">
        <v>36816</v>
      </c>
      <c r="C301">
        <f>AVERAGE(C300,C303)</f>
        <v>0.6225347222222222</v>
      </c>
      <c r="D301" t="s">
        <v>414</v>
      </c>
      <c r="E301" t="s">
        <v>422</v>
      </c>
      <c r="F301" t="s">
        <v>422</v>
      </c>
      <c r="G301" t="s">
        <v>415</v>
      </c>
      <c r="H301" t="s">
        <v>422</v>
      </c>
      <c r="I301" t="s">
        <v>422</v>
      </c>
      <c r="K301" s="2">
        <v>0.618055555555554</v>
      </c>
      <c r="L301" s="3">
        <f t="shared" si="14"/>
        <v>291.61805555555554</v>
      </c>
      <c r="M301" t="s">
        <v>422</v>
      </c>
      <c r="N301" t="s">
        <v>422</v>
      </c>
    </row>
    <row r="302" spans="1:14" ht="12.75">
      <c r="A302" t="s">
        <v>422</v>
      </c>
      <c r="B302" s="1">
        <v>36816</v>
      </c>
      <c r="C302">
        <f>AVERAGE(C301,C303)</f>
        <v>0.6240972222222222</v>
      </c>
      <c r="D302" t="s">
        <v>414</v>
      </c>
      <c r="E302" t="s">
        <v>422</v>
      </c>
      <c r="F302" t="s">
        <v>422</v>
      </c>
      <c r="G302" t="s">
        <v>415</v>
      </c>
      <c r="H302" t="s">
        <v>422</v>
      </c>
      <c r="I302" t="s">
        <v>422</v>
      </c>
      <c r="K302" s="2">
        <v>0.620138888888888</v>
      </c>
      <c r="L302" s="3">
        <f t="shared" si="14"/>
        <v>291.6201388888889</v>
      </c>
      <c r="M302" t="s">
        <v>422</v>
      </c>
      <c r="N302" t="s">
        <v>422</v>
      </c>
    </row>
    <row r="303" spans="1:14" ht="12.75">
      <c r="A303" t="s">
        <v>243</v>
      </c>
      <c r="B303" s="1">
        <v>36816</v>
      </c>
      <c r="C303" s="2">
        <v>0.6256597222222222</v>
      </c>
      <c r="D303" t="s">
        <v>414</v>
      </c>
      <c r="E303">
        <v>0.671</v>
      </c>
      <c r="F303">
        <v>10.0705</v>
      </c>
      <c r="G303" t="s">
        <v>415</v>
      </c>
      <c r="H303">
        <v>1.658</v>
      </c>
      <c r="I303">
        <v>76.7324</v>
      </c>
      <c r="K303" s="2">
        <v>0.622222222222222</v>
      </c>
      <c r="L303" s="3">
        <f t="shared" si="14"/>
        <v>291.6222222222222</v>
      </c>
      <c r="M303">
        <f t="shared" si="15"/>
        <v>491.37293777146357</v>
      </c>
      <c r="N303">
        <f t="shared" si="16"/>
        <v>121.36046110149039</v>
      </c>
    </row>
    <row r="304" spans="1:14" ht="12.75">
      <c r="A304" t="s">
        <v>244</v>
      </c>
      <c r="B304" s="1">
        <v>36816</v>
      </c>
      <c r="C304" s="2">
        <v>0.6277546296296296</v>
      </c>
      <c r="D304" t="s">
        <v>414</v>
      </c>
      <c r="E304">
        <v>0.671</v>
      </c>
      <c r="F304">
        <v>12.9916</v>
      </c>
      <c r="G304" t="s">
        <v>415</v>
      </c>
      <c r="H304">
        <v>1.658</v>
      </c>
      <c r="I304">
        <v>77.767</v>
      </c>
      <c r="K304" s="2">
        <v>0.624305555555555</v>
      </c>
      <c r="L304" s="3">
        <f t="shared" si="14"/>
        <v>291.62430555555557</v>
      </c>
      <c r="M304">
        <f t="shared" si="15"/>
        <v>633.9030493373464</v>
      </c>
      <c r="N304">
        <f t="shared" si="16"/>
        <v>122.5687417859508</v>
      </c>
    </row>
    <row r="305" spans="1:14" ht="12.75">
      <c r="A305" t="s">
        <v>245</v>
      </c>
      <c r="B305" s="1">
        <v>36816</v>
      </c>
      <c r="C305" s="2">
        <v>0.629837962962963</v>
      </c>
      <c r="D305" t="s">
        <v>414</v>
      </c>
      <c r="E305">
        <v>0.671</v>
      </c>
      <c r="F305">
        <v>10.7871</v>
      </c>
      <c r="G305" t="s">
        <v>415</v>
      </c>
      <c r="H305">
        <v>1.656</v>
      </c>
      <c r="I305">
        <v>77.9958</v>
      </c>
      <c r="K305" s="2">
        <v>0.626388888888888</v>
      </c>
      <c r="L305" s="3">
        <f t="shared" si="14"/>
        <v>291.62638888888887</v>
      </c>
      <c r="M305">
        <f t="shared" si="15"/>
        <v>526.33821727169</v>
      </c>
      <c r="N305">
        <f t="shared" si="16"/>
        <v>122.83595096882783</v>
      </c>
    </row>
    <row r="306" spans="1:14" ht="12.75">
      <c r="A306" t="s">
        <v>246</v>
      </c>
      <c r="B306" s="1">
        <v>36816</v>
      </c>
      <c r="C306" s="2">
        <v>0.6319212962962962</v>
      </c>
      <c r="D306" t="s">
        <v>414</v>
      </c>
      <c r="E306">
        <v>0.67</v>
      </c>
      <c r="F306">
        <v>14.6194</v>
      </c>
      <c r="G306" t="s">
        <v>415</v>
      </c>
      <c r="H306">
        <v>1.656</v>
      </c>
      <c r="I306">
        <v>77.2852</v>
      </c>
      <c r="K306" s="2">
        <v>0.628472222222222</v>
      </c>
      <c r="L306" s="3">
        <f t="shared" si="14"/>
        <v>291.62847222222223</v>
      </c>
      <c r="M306">
        <f t="shared" si="15"/>
        <v>713.3287847133842</v>
      </c>
      <c r="N306">
        <f t="shared" si="16"/>
        <v>122.0060609104695</v>
      </c>
    </row>
    <row r="307" spans="1:14" ht="12.75">
      <c r="A307" t="s">
        <v>247</v>
      </c>
      <c r="B307" s="1">
        <v>36816</v>
      </c>
      <c r="C307" s="2">
        <v>0.6340046296296297</v>
      </c>
      <c r="D307" t="s">
        <v>414</v>
      </c>
      <c r="E307">
        <v>0.671</v>
      </c>
      <c r="F307">
        <v>10.8644</v>
      </c>
      <c r="G307" t="s">
        <v>415</v>
      </c>
      <c r="H307">
        <v>1.658</v>
      </c>
      <c r="I307">
        <v>78.5348</v>
      </c>
      <c r="K307" s="2">
        <v>0.630555555555555</v>
      </c>
      <c r="L307" s="3">
        <f t="shared" si="14"/>
        <v>291.63055555555553</v>
      </c>
      <c r="M307">
        <f t="shared" si="15"/>
        <v>530.1099394393813</v>
      </c>
      <c r="N307">
        <f t="shared" si="16"/>
        <v>123.46543414002849</v>
      </c>
    </row>
    <row r="308" spans="1:14" ht="12.75">
      <c r="A308" t="s">
        <v>248</v>
      </c>
      <c r="B308" s="1">
        <v>36816</v>
      </c>
      <c r="C308" s="2">
        <v>0.636087962962963</v>
      </c>
      <c r="D308" t="s">
        <v>414</v>
      </c>
      <c r="E308">
        <v>0.671</v>
      </c>
      <c r="F308">
        <v>13.0957</v>
      </c>
      <c r="G308" t="s">
        <v>415</v>
      </c>
      <c r="H308">
        <v>1.658</v>
      </c>
      <c r="I308">
        <v>76.5658</v>
      </c>
      <c r="K308" s="2">
        <v>0.632638888888888</v>
      </c>
      <c r="L308" s="3">
        <f t="shared" si="14"/>
        <v>291.6326388888889</v>
      </c>
      <c r="M308">
        <f t="shared" si="15"/>
        <v>638.9824319719731</v>
      </c>
      <c r="N308">
        <f t="shared" si="16"/>
        <v>121.16589357584655</v>
      </c>
    </row>
    <row r="309" spans="1:14" ht="12.75">
      <c r="A309" t="s">
        <v>249</v>
      </c>
      <c r="B309" s="1">
        <v>36816</v>
      </c>
      <c r="C309" s="2">
        <v>0.6381712962962963</v>
      </c>
      <c r="D309" t="s">
        <v>414</v>
      </c>
      <c r="E309">
        <v>0.67</v>
      </c>
      <c r="F309">
        <v>10.7246</v>
      </c>
      <c r="G309" t="s">
        <v>415</v>
      </c>
      <c r="H309">
        <v>1.658</v>
      </c>
      <c r="I309">
        <v>80.0745</v>
      </c>
      <c r="K309" s="2">
        <v>0.634722222222222</v>
      </c>
      <c r="L309" s="3">
        <f t="shared" si="14"/>
        <v>291.6347222222222</v>
      </c>
      <c r="M309">
        <f t="shared" si="15"/>
        <v>523.2886359588738</v>
      </c>
      <c r="N309">
        <f t="shared" si="16"/>
        <v>125.26360712462514</v>
      </c>
    </row>
    <row r="310" spans="1:14" ht="12.75">
      <c r="A310" t="s">
        <v>250</v>
      </c>
      <c r="B310" s="1">
        <v>36816</v>
      </c>
      <c r="C310" s="2">
        <v>0.6402546296296296</v>
      </c>
      <c r="D310" t="s">
        <v>414</v>
      </c>
      <c r="E310">
        <v>0.671</v>
      </c>
      <c r="F310">
        <v>11.5294</v>
      </c>
      <c r="G310" t="s">
        <v>415</v>
      </c>
      <c r="H310">
        <v>1.656</v>
      </c>
      <c r="I310">
        <v>76.2811</v>
      </c>
      <c r="K310" s="2">
        <v>0.636805555555555</v>
      </c>
      <c r="L310" s="3">
        <f t="shared" si="14"/>
        <v>291.63680555555555</v>
      </c>
      <c r="M310">
        <f t="shared" si="15"/>
        <v>562.5574846077467</v>
      </c>
      <c r="N310">
        <f t="shared" si="16"/>
        <v>120.83340033124398</v>
      </c>
    </row>
    <row r="311" spans="1:14" ht="12.75">
      <c r="A311" t="s">
        <v>422</v>
      </c>
      <c r="B311" s="1">
        <v>36816</v>
      </c>
      <c r="C311">
        <f>AVERAGE(C310,C312)</f>
        <v>0.64234375</v>
      </c>
      <c r="D311" t="s">
        <v>414</v>
      </c>
      <c r="E311" t="s">
        <v>422</v>
      </c>
      <c r="F311" t="s">
        <v>422</v>
      </c>
      <c r="G311" t="s">
        <v>415</v>
      </c>
      <c r="H311" t="s">
        <v>422</v>
      </c>
      <c r="I311" t="s">
        <v>422</v>
      </c>
      <c r="K311" s="2">
        <v>0.638888888888888</v>
      </c>
      <c r="L311" s="3">
        <f t="shared" si="14"/>
        <v>291.6388888888889</v>
      </c>
      <c r="M311" t="s">
        <v>422</v>
      </c>
      <c r="N311" t="s">
        <v>422</v>
      </c>
    </row>
    <row r="312" spans="1:14" ht="12.75">
      <c r="A312" t="s">
        <v>251</v>
      </c>
      <c r="B312" s="1">
        <v>36816</v>
      </c>
      <c r="C312" s="2">
        <v>0.6444328703703703</v>
      </c>
      <c r="D312" t="s">
        <v>414</v>
      </c>
      <c r="E312">
        <v>0.671</v>
      </c>
      <c r="F312">
        <v>11.0588</v>
      </c>
      <c r="G312" t="s">
        <v>415</v>
      </c>
      <c r="H312">
        <v>1.656</v>
      </c>
      <c r="I312">
        <v>79.4759</v>
      </c>
      <c r="K312" s="2">
        <v>0.640972222222222</v>
      </c>
      <c r="L312" s="3">
        <f t="shared" si="14"/>
        <v>291.6409722222222</v>
      </c>
      <c r="M312">
        <f t="shared" si="15"/>
        <v>539.595357154765</v>
      </c>
      <c r="N312">
        <f t="shared" si="16"/>
        <v>124.56451876417856</v>
      </c>
    </row>
    <row r="313" spans="1:14" ht="12.75">
      <c r="A313" t="s">
        <v>252</v>
      </c>
      <c r="B313" s="1">
        <v>36816</v>
      </c>
      <c r="C313" s="2">
        <v>0.6465162037037037</v>
      </c>
      <c r="D313" t="s">
        <v>414</v>
      </c>
      <c r="E313">
        <v>0.67</v>
      </c>
      <c r="F313">
        <v>9.911</v>
      </c>
      <c r="G313" t="s">
        <v>415</v>
      </c>
      <c r="H313">
        <v>1.656</v>
      </c>
      <c r="I313">
        <v>78.6533</v>
      </c>
      <c r="K313" s="2">
        <v>0.643055555555555</v>
      </c>
      <c r="L313" s="3">
        <f t="shared" si="14"/>
        <v>291.6430555555556</v>
      </c>
      <c r="M313">
        <f t="shared" si="15"/>
        <v>483.59040626115643</v>
      </c>
      <c r="N313">
        <f t="shared" si="16"/>
        <v>123.60382700790836</v>
      </c>
    </row>
    <row r="314" spans="1:14" ht="12.75">
      <c r="A314" t="s">
        <v>253</v>
      </c>
      <c r="B314" s="1">
        <v>36816</v>
      </c>
      <c r="C314" s="2">
        <v>0.6485995370370371</v>
      </c>
      <c r="D314" t="s">
        <v>414</v>
      </c>
      <c r="E314">
        <v>0.671</v>
      </c>
      <c r="F314">
        <v>13.0309</v>
      </c>
      <c r="G314" t="s">
        <v>415</v>
      </c>
      <c r="H314">
        <v>1.658</v>
      </c>
      <c r="I314">
        <v>78.6807</v>
      </c>
      <c r="K314" s="2">
        <v>0.645138888888888</v>
      </c>
      <c r="L314" s="3">
        <f t="shared" si="14"/>
        <v>291.6451388888889</v>
      </c>
      <c r="M314">
        <f t="shared" si="15"/>
        <v>635.8206260668453</v>
      </c>
      <c r="N314">
        <f t="shared" si="16"/>
        <v>123.63582670900468</v>
      </c>
    </row>
    <row r="315" spans="1:14" ht="12.75">
      <c r="A315" t="s">
        <v>254</v>
      </c>
      <c r="B315" s="1">
        <v>36816</v>
      </c>
      <c r="C315" s="2">
        <v>0.6506828703703703</v>
      </c>
      <c r="D315" t="s">
        <v>414</v>
      </c>
      <c r="E315">
        <v>0.671</v>
      </c>
      <c r="F315">
        <v>10.6668</v>
      </c>
      <c r="G315" t="s">
        <v>415</v>
      </c>
      <c r="H315">
        <v>1.658</v>
      </c>
      <c r="I315">
        <v>79.5365</v>
      </c>
      <c r="K315" s="2">
        <v>0.647222222222221</v>
      </c>
      <c r="L315" s="3">
        <f t="shared" si="14"/>
        <v>291.64722222222224</v>
      </c>
      <c r="M315">
        <f t="shared" si="15"/>
        <v>520.4683831607813</v>
      </c>
      <c r="N315">
        <f t="shared" si="16"/>
        <v>124.63529182572728</v>
      </c>
    </row>
    <row r="316" spans="1:14" ht="12.75">
      <c r="A316" t="s">
        <v>255</v>
      </c>
      <c r="B316" s="1">
        <v>36816</v>
      </c>
      <c r="C316" s="2">
        <v>0.6527662037037038</v>
      </c>
      <c r="D316" t="s">
        <v>414</v>
      </c>
      <c r="E316">
        <v>0.671</v>
      </c>
      <c r="F316">
        <v>12.2802</v>
      </c>
      <c r="G316" t="s">
        <v>415</v>
      </c>
      <c r="H316">
        <v>1.658</v>
      </c>
      <c r="I316">
        <v>76.7197</v>
      </c>
      <c r="K316" s="2">
        <v>0.649305555555554</v>
      </c>
      <c r="L316" s="3">
        <f t="shared" si="14"/>
        <v>291.64930555555554</v>
      </c>
      <c r="M316">
        <f t="shared" si="15"/>
        <v>599.1914950023462</v>
      </c>
      <c r="N316">
        <f t="shared" si="16"/>
        <v>121.34562912324509</v>
      </c>
    </row>
    <row r="317" spans="1:14" ht="12.75">
      <c r="A317" t="s">
        <v>422</v>
      </c>
      <c r="B317" s="1">
        <v>36816</v>
      </c>
      <c r="C317">
        <f>AVERAGE(C316,C318)</f>
        <v>0.6548553240740741</v>
      </c>
      <c r="D317" t="s">
        <v>414</v>
      </c>
      <c r="E317" t="s">
        <v>422</v>
      </c>
      <c r="F317" t="s">
        <v>422</v>
      </c>
      <c r="G317" t="s">
        <v>415</v>
      </c>
      <c r="H317" t="s">
        <v>422</v>
      </c>
      <c r="I317" t="s">
        <v>422</v>
      </c>
      <c r="K317" s="2">
        <v>0.651388888888888</v>
      </c>
      <c r="L317" s="3">
        <f t="shared" si="14"/>
        <v>291.6513888888889</v>
      </c>
      <c r="M317" t="s">
        <v>422</v>
      </c>
      <c r="N317" t="s">
        <v>422</v>
      </c>
    </row>
    <row r="318" spans="1:14" ht="12.75">
      <c r="A318" t="s">
        <v>256</v>
      </c>
      <c r="B318" s="1">
        <v>36816</v>
      </c>
      <c r="C318" s="2">
        <v>0.6569444444444444</v>
      </c>
      <c r="D318" t="s">
        <v>414</v>
      </c>
      <c r="E318">
        <v>0.67</v>
      </c>
      <c r="F318">
        <v>12.4008</v>
      </c>
      <c r="G318" t="s">
        <v>415</v>
      </c>
      <c r="H318">
        <v>1.66</v>
      </c>
      <c r="I318">
        <v>79.2278</v>
      </c>
      <c r="K318" s="2">
        <v>0.653472222222222</v>
      </c>
      <c r="L318" s="3">
        <f t="shared" si="14"/>
        <v>291.6534722222222</v>
      </c>
      <c r="M318">
        <f t="shared" si="15"/>
        <v>605.0759671035565</v>
      </c>
      <c r="N318">
        <f t="shared" si="16"/>
        <v>124.27476964585787</v>
      </c>
    </row>
    <row r="319" spans="1:14" ht="12.75">
      <c r="A319" t="s">
        <v>257</v>
      </c>
      <c r="B319" s="1">
        <v>36816</v>
      </c>
      <c r="C319" s="2">
        <v>0.6590277777777778</v>
      </c>
      <c r="D319" t="s">
        <v>414</v>
      </c>
      <c r="E319">
        <v>0.675</v>
      </c>
      <c r="F319">
        <v>11.3702</v>
      </c>
      <c r="G319" t="s">
        <v>415</v>
      </c>
      <c r="H319">
        <v>1.661</v>
      </c>
      <c r="I319">
        <v>77.5308</v>
      </c>
      <c r="K319" s="2">
        <v>0.655555555555555</v>
      </c>
      <c r="L319" s="3">
        <f t="shared" si="14"/>
        <v>291.65555555555557</v>
      </c>
      <c r="M319">
        <f t="shared" si="15"/>
        <v>554.789591087741</v>
      </c>
      <c r="N319">
        <f t="shared" si="16"/>
        <v>122.29289034803321</v>
      </c>
    </row>
    <row r="320" spans="1:14" ht="12.75">
      <c r="A320" t="s">
        <v>258</v>
      </c>
      <c r="B320" s="1">
        <v>36816</v>
      </c>
      <c r="C320" s="2">
        <v>0.6611111111111111</v>
      </c>
      <c r="D320" t="s">
        <v>414</v>
      </c>
      <c r="E320">
        <v>0.671</v>
      </c>
      <c r="F320">
        <v>12.4274</v>
      </c>
      <c r="G320" t="s">
        <v>415</v>
      </c>
      <c r="H320">
        <v>1.656</v>
      </c>
      <c r="I320">
        <v>77.8742</v>
      </c>
      <c r="K320" s="2">
        <v>0.657638888888888</v>
      </c>
      <c r="L320" s="3">
        <f t="shared" si="14"/>
        <v>291.65763888888887</v>
      </c>
      <c r="M320">
        <f t="shared" si="15"/>
        <v>606.3738689102911</v>
      </c>
      <c r="N320">
        <f t="shared" si="16"/>
        <v>122.69393769680931</v>
      </c>
    </row>
    <row r="321" spans="1:14" ht="12.75">
      <c r="A321" t="s">
        <v>422</v>
      </c>
      <c r="B321" s="1">
        <v>36816</v>
      </c>
      <c r="C321">
        <f>AVERAGE(C320,C322)</f>
        <v>0.6631944444444444</v>
      </c>
      <c r="D321" t="s">
        <v>414</v>
      </c>
      <c r="E321" t="s">
        <v>422</v>
      </c>
      <c r="F321" t="s">
        <v>422</v>
      </c>
      <c r="G321" t="s">
        <v>415</v>
      </c>
      <c r="H321" t="s">
        <v>422</v>
      </c>
      <c r="I321" t="s">
        <v>422</v>
      </c>
      <c r="K321" s="2">
        <v>0.659722222222221</v>
      </c>
      <c r="L321" s="3">
        <f t="shared" si="14"/>
        <v>291.65972222222223</v>
      </c>
      <c r="M321" t="s">
        <v>422</v>
      </c>
      <c r="N321" t="s">
        <v>422</v>
      </c>
    </row>
    <row r="322" spans="1:14" ht="12.75">
      <c r="A322" t="s">
        <v>259</v>
      </c>
      <c r="B322" s="1">
        <v>36816</v>
      </c>
      <c r="C322" s="2">
        <v>0.6652777777777777</v>
      </c>
      <c r="D322" t="s">
        <v>414</v>
      </c>
      <c r="E322">
        <v>0.671</v>
      </c>
      <c r="F322">
        <v>14.7742</v>
      </c>
      <c r="G322" t="s">
        <v>415</v>
      </c>
      <c r="H322">
        <v>1.656</v>
      </c>
      <c r="I322">
        <v>76.8261</v>
      </c>
      <c r="K322" s="2">
        <v>0.661805555555555</v>
      </c>
      <c r="L322" s="3">
        <f t="shared" si="14"/>
        <v>291.66180555555553</v>
      </c>
      <c r="M322">
        <f t="shared" si="15"/>
        <v>720.8819877089676</v>
      </c>
      <c r="N322">
        <f t="shared" si="16"/>
        <v>121.46989073626128</v>
      </c>
    </row>
    <row r="323" spans="1:14" ht="12.75">
      <c r="A323" t="s">
        <v>260</v>
      </c>
      <c r="B323" s="1">
        <v>36816</v>
      </c>
      <c r="C323" s="2">
        <v>0.6673611111111111</v>
      </c>
      <c r="D323" t="s">
        <v>414</v>
      </c>
      <c r="E323">
        <v>0.671</v>
      </c>
      <c r="F323">
        <v>10.4652</v>
      </c>
      <c r="G323" t="s">
        <v>415</v>
      </c>
      <c r="H323">
        <v>1.656</v>
      </c>
      <c r="I323">
        <v>79.9141</v>
      </c>
      <c r="K323" s="2">
        <v>0.663888888888888</v>
      </c>
      <c r="L323" s="3">
        <f t="shared" si="14"/>
        <v>291.6638888888889</v>
      </c>
      <c r="M323">
        <f t="shared" si="15"/>
        <v>510.631653678161</v>
      </c>
      <c r="N323">
        <f t="shared" si="16"/>
        <v>125.0762804072586</v>
      </c>
    </row>
    <row r="324" spans="1:14" ht="12.75">
      <c r="A324" t="s">
        <v>261</v>
      </c>
      <c r="B324" s="1">
        <v>36816</v>
      </c>
      <c r="C324" s="2">
        <v>0.6694444444444444</v>
      </c>
      <c r="D324" t="s">
        <v>414</v>
      </c>
      <c r="E324">
        <v>0.67</v>
      </c>
      <c r="F324">
        <v>13.3171</v>
      </c>
      <c r="G324" t="s">
        <v>415</v>
      </c>
      <c r="H324">
        <v>1.656</v>
      </c>
      <c r="I324">
        <v>78.8599</v>
      </c>
      <c r="K324" s="2">
        <v>0.665972222222221</v>
      </c>
      <c r="L324" s="3">
        <f t="shared" si="14"/>
        <v>291.6659722222222</v>
      </c>
      <c r="M324">
        <f t="shared" si="15"/>
        <v>649.7852688144936</v>
      </c>
      <c r="N324">
        <f t="shared" si="16"/>
        <v>123.84510942566357</v>
      </c>
    </row>
    <row r="325" spans="1:14" ht="12.75">
      <c r="A325" t="s">
        <v>422</v>
      </c>
      <c r="B325" s="1">
        <v>36816</v>
      </c>
      <c r="C325">
        <f>AVERAGE(C324,C326)</f>
        <v>0.6715335648148147</v>
      </c>
      <c r="D325" t="s">
        <v>414</v>
      </c>
      <c r="E325" t="s">
        <v>422</v>
      </c>
      <c r="F325" t="s">
        <v>422</v>
      </c>
      <c r="G325" t="s">
        <v>415</v>
      </c>
      <c r="H325" t="s">
        <v>422</v>
      </c>
      <c r="I325" t="s">
        <v>422</v>
      </c>
      <c r="K325" s="2">
        <v>0.668055555555555</v>
      </c>
      <c r="L325" s="3">
        <f t="shared" si="14"/>
        <v>291.66805555555555</v>
      </c>
      <c r="M325" t="s">
        <v>422</v>
      </c>
      <c r="N325" t="s">
        <v>422</v>
      </c>
    </row>
    <row r="326" spans="1:14" ht="12.75">
      <c r="A326" t="s">
        <v>262</v>
      </c>
      <c r="B326" s="1">
        <v>36816</v>
      </c>
      <c r="C326" s="2">
        <v>0.6736226851851851</v>
      </c>
      <c r="D326" t="s">
        <v>414</v>
      </c>
      <c r="E326">
        <v>0.67</v>
      </c>
      <c r="F326">
        <v>11.0538</v>
      </c>
      <c r="G326" t="s">
        <v>415</v>
      </c>
      <c r="H326">
        <v>1.658</v>
      </c>
      <c r="I326">
        <v>79.763</v>
      </c>
      <c r="K326" s="2">
        <v>0.670138888888888</v>
      </c>
      <c r="L326" s="3">
        <f aca="true" t="shared" si="17" ref="L326:L389">B326-DATE(1999,12,31)+K326</f>
        <v>291.6701388888889</v>
      </c>
      <c r="M326">
        <f t="shared" si="15"/>
        <v>539.3513906497398</v>
      </c>
      <c r="N326">
        <f t="shared" si="16"/>
        <v>124.89981490230787</v>
      </c>
    </row>
    <row r="327" spans="1:14" ht="12.75">
      <c r="A327" t="s">
        <v>263</v>
      </c>
      <c r="B327" s="1">
        <v>36816</v>
      </c>
      <c r="C327" s="2">
        <v>0.6757060185185185</v>
      </c>
      <c r="D327" t="s">
        <v>414</v>
      </c>
      <c r="E327">
        <v>0.67</v>
      </c>
      <c r="F327">
        <v>9.7275</v>
      </c>
      <c r="G327" t="s">
        <v>415</v>
      </c>
      <c r="H327">
        <v>1.66</v>
      </c>
      <c r="I327">
        <v>79.0215</v>
      </c>
      <c r="K327" s="2">
        <v>0.672222222222221</v>
      </c>
      <c r="L327" s="3">
        <f t="shared" si="17"/>
        <v>291.6722222222222</v>
      </c>
      <c r="M327">
        <f t="shared" si="15"/>
        <v>474.6368355267278</v>
      </c>
      <c r="N327">
        <f t="shared" si="16"/>
        <v>124.0338375897935</v>
      </c>
    </row>
    <row r="328" spans="1:14" ht="12.75">
      <c r="A328" t="s">
        <v>264</v>
      </c>
      <c r="B328" s="1">
        <v>36816</v>
      </c>
      <c r="C328" s="2">
        <v>0.6777893518518519</v>
      </c>
      <c r="D328" t="s">
        <v>414</v>
      </c>
      <c r="E328">
        <v>0.671</v>
      </c>
      <c r="F328">
        <v>9.0675</v>
      </c>
      <c r="G328" t="s">
        <v>415</v>
      </c>
      <c r="H328">
        <v>1.661</v>
      </c>
      <c r="I328">
        <v>83.5513</v>
      </c>
      <c r="K328" s="2">
        <v>0.674305555555555</v>
      </c>
      <c r="L328" s="3">
        <f t="shared" si="17"/>
        <v>291.6743055555556</v>
      </c>
      <c r="M328">
        <f t="shared" si="15"/>
        <v>442.4332568633877</v>
      </c>
      <c r="N328">
        <f t="shared" si="16"/>
        <v>129.3240655469449</v>
      </c>
    </row>
    <row r="329" spans="1:14" ht="12.75">
      <c r="A329" t="s">
        <v>265</v>
      </c>
      <c r="B329" s="1">
        <v>36816</v>
      </c>
      <c r="C329" s="2">
        <v>0.6798726851851852</v>
      </c>
      <c r="D329" t="s">
        <v>414</v>
      </c>
      <c r="E329">
        <v>0.67</v>
      </c>
      <c r="F329">
        <v>9.7365</v>
      </c>
      <c r="G329" t="s">
        <v>415</v>
      </c>
      <c r="H329">
        <v>1.66</v>
      </c>
      <c r="I329">
        <v>78.7336</v>
      </c>
      <c r="K329" s="2">
        <v>0.676388888888888</v>
      </c>
      <c r="L329" s="3">
        <f t="shared" si="17"/>
        <v>291.6763888888889</v>
      </c>
      <c r="M329">
        <f t="shared" si="15"/>
        <v>475.07597523577334</v>
      </c>
      <c r="N329">
        <f t="shared" si="16"/>
        <v>123.69760715382193</v>
      </c>
    </row>
    <row r="330" spans="1:14" ht="12.75">
      <c r="A330" t="s">
        <v>266</v>
      </c>
      <c r="B330" s="1">
        <v>36816</v>
      </c>
      <c r="C330" s="2">
        <v>0.6819560185185186</v>
      </c>
      <c r="D330" t="s">
        <v>414</v>
      </c>
      <c r="E330">
        <v>0.67</v>
      </c>
      <c r="F330">
        <v>8.9106</v>
      </c>
      <c r="G330" t="s">
        <v>415</v>
      </c>
      <c r="H330">
        <v>1.66</v>
      </c>
      <c r="I330">
        <v>80.3438</v>
      </c>
      <c r="K330" s="2">
        <v>0.678472222222221</v>
      </c>
      <c r="L330" s="3">
        <f t="shared" si="17"/>
        <v>291.67847222222224</v>
      </c>
      <c r="M330">
        <f t="shared" si="15"/>
        <v>434.7775879356937</v>
      </c>
      <c r="N330">
        <f t="shared" si="16"/>
        <v>125.5781151357649</v>
      </c>
    </row>
    <row r="331" spans="1:14" ht="12.75">
      <c r="A331" t="s">
        <v>267</v>
      </c>
      <c r="B331" s="1">
        <v>36816</v>
      </c>
      <c r="C331" s="2">
        <v>0.6840393518518518</v>
      </c>
      <c r="D331" t="s">
        <v>414</v>
      </c>
      <c r="E331">
        <v>0.668</v>
      </c>
      <c r="F331">
        <v>9.3034</v>
      </c>
      <c r="G331" t="s">
        <v>415</v>
      </c>
      <c r="H331">
        <v>1.66</v>
      </c>
      <c r="I331">
        <v>85.0367</v>
      </c>
      <c r="K331" s="2">
        <v>0.680555555555554</v>
      </c>
      <c r="L331" s="3">
        <f t="shared" si="17"/>
        <v>291.68055555555554</v>
      </c>
      <c r="M331">
        <f t="shared" si="15"/>
        <v>453.94359657048153</v>
      </c>
      <c r="N331">
        <f t="shared" si="16"/>
        <v>131.05882306550035</v>
      </c>
    </row>
    <row r="332" spans="1:14" ht="12.75">
      <c r="A332" t="s">
        <v>268</v>
      </c>
      <c r="B332" s="1">
        <v>36816</v>
      </c>
      <c r="C332" s="2">
        <v>0.6861342592592593</v>
      </c>
      <c r="D332" t="s">
        <v>414</v>
      </c>
      <c r="E332">
        <v>0.668</v>
      </c>
      <c r="F332">
        <v>9.1243</v>
      </c>
      <c r="G332" t="s">
        <v>415</v>
      </c>
      <c r="H332">
        <v>1.66</v>
      </c>
      <c r="I332">
        <v>84.2736</v>
      </c>
      <c r="K332" s="2">
        <v>0.682638888888888</v>
      </c>
      <c r="L332" s="3">
        <f t="shared" si="17"/>
        <v>291.6826388888889</v>
      </c>
      <c r="M332">
        <f t="shared" si="15"/>
        <v>445.2047163604751</v>
      </c>
      <c r="N332">
        <f t="shared" si="16"/>
        <v>130.16761971124583</v>
      </c>
    </row>
    <row r="333" spans="1:14" ht="12.75">
      <c r="A333" t="s">
        <v>269</v>
      </c>
      <c r="B333" s="1">
        <v>36816</v>
      </c>
      <c r="C333" s="2">
        <v>0.6882175925925926</v>
      </c>
      <c r="D333" t="s">
        <v>414</v>
      </c>
      <c r="E333">
        <v>0.67</v>
      </c>
      <c r="F333">
        <v>9.2775</v>
      </c>
      <c r="G333" t="s">
        <v>415</v>
      </c>
      <c r="H333">
        <v>1.66</v>
      </c>
      <c r="I333">
        <v>82.2339</v>
      </c>
      <c r="K333" s="2">
        <v>0.684722222222221</v>
      </c>
      <c r="L333" s="3">
        <f t="shared" si="17"/>
        <v>291.6847222222222</v>
      </c>
      <c r="M333">
        <f t="shared" si="15"/>
        <v>452.6798500744505</v>
      </c>
      <c r="N333">
        <f t="shared" si="16"/>
        <v>127.78551057525715</v>
      </c>
    </row>
    <row r="334" spans="1:14" ht="12.75">
      <c r="A334" t="s">
        <v>270</v>
      </c>
      <c r="B334" s="1">
        <v>36816</v>
      </c>
      <c r="C334" s="2">
        <v>0.690300925925926</v>
      </c>
      <c r="D334" t="s">
        <v>414</v>
      </c>
      <c r="E334">
        <v>0.671</v>
      </c>
      <c r="F334">
        <v>9.0342</v>
      </c>
      <c r="G334" t="s">
        <v>415</v>
      </c>
      <c r="H334">
        <v>1.661</v>
      </c>
      <c r="I334">
        <v>85.4531</v>
      </c>
      <c r="K334" s="2">
        <v>0.686805555555555</v>
      </c>
      <c r="L334" s="3">
        <f t="shared" si="17"/>
        <v>291.68680555555557</v>
      </c>
      <c r="M334">
        <f t="shared" si="15"/>
        <v>440.80843993991925</v>
      </c>
      <c r="N334">
        <f t="shared" si="16"/>
        <v>131.5451250923797</v>
      </c>
    </row>
    <row r="335" spans="1:14" ht="12.75">
      <c r="A335" t="s">
        <v>271</v>
      </c>
      <c r="B335" s="1">
        <v>36816</v>
      </c>
      <c r="C335" s="2">
        <v>0.6923842592592592</v>
      </c>
      <c r="D335" t="s">
        <v>414</v>
      </c>
      <c r="E335">
        <v>0.67</v>
      </c>
      <c r="F335">
        <v>9.5552</v>
      </c>
      <c r="G335" t="s">
        <v>415</v>
      </c>
      <c r="H335">
        <v>1.66</v>
      </c>
      <c r="I335">
        <v>83.6395</v>
      </c>
      <c r="K335" s="2">
        <v>0.688888888888888</v>
      </c>
      <c r="L335" s="3">
        <f t="shared" si="17"/>
        <v>291.68888888888887</v>
      </c>
      <c r="M335">
        <f t="shared" si="15"/>
        <v>466.2297497635558</v>
      </c>
      <c r="N335">
        <f t="shared" si="16"/>
        <v>129.4270718840504</v>
      </c>
    </row>
    <row r="336" spans="1:14" ht="12.75">
      <c r="A336" t="s">
        <v>272</v>
      </c>
      <c r="B336" s="1">
        <v>36816</v>
      </c>
      <c r="C336" s="2">
        <v>0.6944675925925926</v>
      </c>
      <c r="D336" t="s">
        <v>414</v>
      </c>
      <c r="E336">
        <v>0.67</v>
      </c>
      <c r="F336">
        <v>8.3126</v>
      </c>
      <c r="G336" t="s">
        <v>415</v>
      </c>
      <c r="H336">
        <v>1.66</v>
      </c>
      <c r="I336">
        <v>85.4265</v>
      </c>
      <c r="K336" s="2">
        <v>0.690972222222221</v>
      </c>
      <c r="L336" s="3">
        <f t="shared" si="17"/>
        <v>291.69097222222223</v>
      </c>
      <c r="M336">
        <f t="shared" si="15"/>
        <v>405.5991939346674</v>
      </c>
      <c r="N336">
        <f t="shared" si="16"/>
        <v>131.5140596891256</v>
      </c>
    </row>
    <row r="337" spans="1:14" ht="12.75">
      <c r="A337" t="s">
        <v>273</v>
      </c>
      <c r="B337" s="1">
        <v>36816</v>
      </c>
      <c r="C337" s="2">
        <v>0.6965509259259259</v>
      </c>
      <c r="D337" t="s">
        <v>414</v>
      </c>
      <c r="E337">
        <v>0.668</v>
      </c>
      <c r="F337">
        <v>9.2813</v>
      </c>
      <c r="G337" t="s">
        <v>415</v>
      </c>
      <c r="H337">
        <v>1.658</v>
      </c>
      <c r="I337">
        <v>85.5225</v>
      </c>
      <c r="K337" s="2">
        <v>0.693055555555555</v>
      </c>
      <c r="L337" s="3">
        <f t="shared" si="17"/>
        <v>291.69305555555553</v>
      </c>
      <c r="M337">
        <f aca="true" t="shared" si="18" ref="M337:M364">500*F337/AVERAGE($Q$367,$Q$207)</f>
        <v>452.8652646182697</v>
      </c>
      <c r="N337">
        <f aca="true" t="shared" si="19" ref="N337:N364">(277-103)/(-62+(AVERAGE($P$207,$P$367)))*I337+277-((277-103)/(-62+(AVERAGE($P$207,$P$367)))*210)</f>
        <v>131.62617543019286</v>
      </c>
    </row>
    <row r="338" spans="1:14" ht="12.75">
      <c r="A338" t="s">
        <v>274</v>
      </c>
      <c r="B338" s="1">
        <v>36816</v>
      </c>
      <c r="C338" s="2">
        <v>0.6986342592592593</v>
      </c>
      <c r="D338" t="s">
        <v>414</v>
      </c>
      <c r="E338">
        <v>0.668</v>
      </c>
      <c r="F338">
        <v>8.4505</v>
      </c>
      <c r="G338" t="s">
        <v>415</v>
      </c>
      <c r="H338">
        <v>1.66</v>
      </c>
      <c r="I338">
        <v>88.3747</v>
      </c>
      <c r="K338" s="2">
        <v>0.695138888888888</v>
      </c>
      <c r="L338" s="3">
        <f t="shared" si="17"/>
        <v>291.6951388888889</v>
      </c>
      <c r="M338">
        <f t="shared" si="18"/>
        <v>412.3277901432653</v>
      </c>
      <c r="N338">
        <f t="shared" si="19"/>
        <v>134.95718081219366</v>
      </c>
    </row>
    <row r="339" spans="1:14" ht="12.75">
      <c r="A339" t="s">
        <v>275</v>
      </c>
      <c r="B339" s="1">
        <v>36816</v>
      </c>
      <c r="C339" s="2">
        <v>0.7007291666666666</v>
      </c>
      <c r="D339" t="s">
        <v>414</v>
      </c>
      <c r="E339">
        <v>0.67</v>
      </c>
      <c r="F339">
        <v>9.9292</v>
      </c>
      <c r="G339" t="s">
        <v>415</v>
      </c>
      <c r="H339">
        <v>1.66</v>
      </c>
      <c r="I339">
        <v>84.9686</v>
      </c>
      <c r="K339" s="2">
        <v>0.697222222222221</v>
      </c>
      <c r="L339" s="3">
        <f t="shared" si="17"/>
        <v>291.6972222222222</v>
      </c>
      <c r="M339">
        <f t="shared" si="18"/>
        <v>484.47844433944846</v>
      </c>
      <c r="N339">
        <f t="shared" si="19"/>
        <v>130.97929096168076</v>
      </c>
    </row>
    <row r="340" spans="1:14" ht="12.75">
      <c r="A340" t="s">
        <v>276</v>
      </c>
      <c r="B340" s="1">
        <v>36816</v>
      </c>
      <c r="C340" s="2">
        <v>0.7028125</v>
      </c>
      <c r="D340" t="s">
        <v>414</v>
      </c>
      <c r="E340">
        <v>0.675</v>
      </c>
      <c r="F340">
        <v>9.1752</v>
      </c>
      <c r="G340" t="s">
        <v>415</v>
      </c>
      <c r="H340">
        <v>1.665</v>
      </c>
      <c r="I340">
        <v>88.4495</v>
      </c>
      <c r="K340" s="2">
        <v>0.699305555555555</v>
      </c>
      <c r="L340" s="3">
        <f t="shared" si="17"/>
        <v>291.69930555555555</v>
      </c>
      <c r="M340">
        <f t="shared" si="18"/>
        <v>447.68829538163277</v>
      </c>
      <c r="N340">
        <f t="shared" si="19"/>
        <v>135.04453766044196</v>
      </c>
    </row>
    <row r="341" spans="1:14" ht="12.75">
      <c r="A341" t="s">
        <v>277</v>
      </c>
      <c r="B341" s="1">
        <v>36816</v>
      </c>
      <c r="C341" s="2">
        <v>0.7048958333333334</v>
      </c>
      <c r="D341" t="s">
        <v>414</v>
      </c>
      <c r="E341">
        <v>0.668</v>
      </c>
      <c r="F341">
        <v>8.6264</v>
      </c>
      <c r="G341" t="s">
        <v>415</v>
      </c>
      <c r="H341">
        <v>1.66</v>
      </c>
      <c r="I341">
        <v>88.9989</v>
      </c>
      <c r="K341" s="2">
        <v>0.701388888888888</v>
      </c>
      <c r="L341" s="3">
        <f t="shared" si="17"/>
        <v>291.7013888888889</v>
      </c>
      <c r="M341">
        <f t="shared" si="18"/>
        <v>420.9105317900554</v>
      </c>
      <c r="N341">
        <f t="shared" si="19"/>
        <v>135.68616670359154</v>
      </c>
    </row>
    <row r="342" spans="1:14" ht="12.75">
      <c r="A342" t="s">
        <v>278</v>
      </c>
      <c r="B342" s="1">
        <v>36816</v>
      </c>
      <c r="C342" s="2">
        <v>0.7069791666666667</v>
      </c>
      <c r="D342" t="s">
        <v>414</v>
      </c>
      <c r="E342">
        <v>0.671</v>
      </c>
      <c r="F342">
        <v>8.6983</v>
      </c>
      <c r="G342" t="s">
        <v>415</v>
      </c>
      <c r="H342">
        <v>1.661</v>
      </c>
      <c r="I342">
        <v>84.2899</v>
      </c>
      <c r="K342" s="2">
        <v>0.703472222222221</v>
      </c>
      <c r="L342" s="3">
        <f t="shared" si="17"/>
        <v>291.7034722222222</v>
      </c>
      <c r="M342">
        <f t="shared" si="18"/>
        <v>424.4187701323193</v>
      </c>
      <c r="N342">
        <f t="shared" si="19"/>
        <v>130.1866560297812</v>
      </c>
    </row>
    <row r="343" spans="1:14" ht="12.75">
      <c r="A343" t="s">
        <v>279</v>
      </c>
      <c r="B343" s="1">
        <v>36816</v>
      </c>
      <c r="C343" s="2">
        <v>0.7090625</v>
      </c>
      <c r="D343" t="s">
        <v>414</v>
      </c>
      <c r="E343">
        <v>0.67</v>
      </c>
      <c r="F343">
        <v>9.7135</v>
      </c>
      <c r="G343" t="s">
        <v>415</v>
      </c>
      <c r="H343">
        <v>1.661</v>
      </c>
      <c r="I343">
        <v>87.879</v>
      </c>
      <c r="K343" s="2">
        <v>0.705555555555555</v>
      </c>
      <c r="L343" s="3">
        <f t="shared" si="17"/>
        <v>291.7055555555556</v>
      </c>
      <c r="M343">
        <f t="shared" si="18"/>
        <v>473.95372931265695</v>
      </c>
      <c r="N343">
        <f t="shared" si="19"/>
        <v>134.3782665117036</v>
      </c>
    </row>
    <row r="344" spans="1:14" ht="12.75">
      <c r="A344" t="s">
        <v>280</v>
      </c>
      <c r="B344" s="1">
        <v>36816</v>
      </c>
      <c r="C344" s="2">
        <v>0.7111458333333333</v>
      </c>
      <c r="D344" t="s">
        <v>414</v>
      </c>
      <c r="E344">
        <v>0.671</v>
      </c>
      <c r="F344">
        <v>9.0204</v>
      </c>
      <c r="G344" t="s">
        <v>415</v>
      </c>
      <c r="H344">
        <v>1.661</v>
      </c>
      <c r="I344">
        <v>88.9827</v>
      </c>
      <c r="K344" s="2">
        <v>0.707638888888888</v>
      </c>
      <c r="L344" s="3">
        <f t="shared" si="17"/>
        <v>291.7076388888889</v>
      </c>
      <c r="M344">
        <f t="shared" si="18"/>
        <v>440.13509238604934</v>
      </c>
      <c r="N344">
        <f t="shared" si="19"/>
        <v>135.6672471722864</v>
      </c>
    </row>
    <row r="345" spans="1:14" ht="12.75">
      <c r="A345" t="s">
        <v>281</v>
      </c>
      <c r="B345" s="1">
        <v>36816</v>
      </c>
      <c r="C345" s="2">
        <v>0.7132291666666667</v>
      </c>
      <c r="D345" t="s">
        <v>414</v>
      </c>
      <c r="E345">
        <v>0.67</v>
      </c>
      <c r="F345">
        <v>9.1832</v>
      </c>
      <c r="G345" t="s">
        <v>415</v>
      </c>
      <c r="H345">
        <v>1.661</v>
      </c>
      <c r="I345">
        <v>82.5704</v>
      </c>
      <c r="K345" s="2">
        <v>0.709722222222221</v>
      </c>
      <c r="L345" s="3">
        <f t="shared" si="17"/>
        <v>291.70972222222224</v>
      </c>
      <c r="M345">
        <f t="shared" si="18"/>
        <v>448.0786417896732</v>
      </c>
      <c r="N345">
        <f t="shared" si="19"/>
        <v>128.178499605144</v>
      </c>
    </row>
    <row r="346" spans="1:14" ht="12.75">
      <c r="A346" t="s">
        <v>282</v>
      </c>
      <c r="B346" s="1">
        <v>36816</v>
      </c>
      <c r="C346" s="2">
        <v>0.7153240740740742</v>
      </c>
      <c r="D346" t="s">
        <v>414</v>
      </c>
      <c r="E346">
        <v>0.67</v>
      </c>
      <c r="F346">
        <v>9.2269</v>
      </c>
      <c r="G346" t="s">
        <v>415</v>
      </c>
      <c r="H346">
        <v>1.661</v>
      </c>
      <c r="I346">
        <v>88.338</v>
      </c>
      <c r="K346" s="2">
        <v>0.711805555555554</v>
      </c>
      <c r="L346" s="3">
        <f t="shared" si="17"/>
        <v>291.71180555555554</v>
      </c>
      <c r="M346">
        <f t="shared" si="18"/>
        <v>450.2109090435945</v>
      </c>
      <c r="N346">
        <f t="shared" si="19"/>
        <v>134.91431989868147</v>
      </c>
    </row>
    <row r="347" spans="1:14" ht="12.75">
      <c r="A347" t="s">
        <v>283</v>
      </c>
      <c r="B347" s="1">
        <v>36816</v>
      </c>
      <c r="C347" s="2">
        <v>0.7174074074074074</v>
      </c>
      <c r="D347" t="s">
        <v>414</v>
      </c>
      <c r="E347">
        <v>0.671</v>
      </c>
      <c r="F347">
        <v>8.8689</v>
      </c>
      <c r="G347" t="s">
        <v>415</v>
      </c>
      <c r="H347">
        <v>1.663</v>
      </c>
      <c r="I347">
        <v>84.4279</v>
      </c>
      <c r="K347" s="2">
        <v>0.713888888888888</v>
      </c>
      <c r="L347" s="3">
        <f t="shared" si="17"/>
        <v>291.7138888888889</v>
      </c>
      <c r="M347">
        <f t="shared" si="18"/>
        <v>432.74290728378264</v>
      </c>
      <c r="N347">
        <f t="shared" si="19"/>
        <v>130.3478224075654</v>
      </c>
    </row>
    <row r="348" spans="1:14" ht="12.75">
      <c r="A348" t="s">
        <v>284</v>
      </c>
      <c r="B348" s="1">
        <v>36816</v>
      </c>
      <c r="C348" s="2">
        <v>0.7194907407407407</v>
      </c>
      <c r="D348" t="s">
        <v>414</v>
      </c>
      <c r="E348">
        <v>0.67</v>
      </c>
      <c r="F348">
        <v>8.7258</v>
      </c>
      <c r="G348" t="s">
        <v>415</v>
      </c>
      <c r="H348">
        <v>1.658</v>
      </c>
      <c r="I348">
        <v>85.5979</v>
      </c>
      <c r="K348" s="2">
        <v>0.715972222222221</v>
      </c>
      <c r="L348" s="3">
        <f t="shared" si="17"/>
        <v>291.7159722222222</v>
      </c>
      <c r="M348">
        <f t="shared" si="18"/>
        <v>425.7605859099585</v>
      </c>
      <c r="N348">
        <f t="shared" si="19"/>
        <v>131.71423300182278</v>
      </c>
    </row>
    <row r="349" spans="1:14" ht="12.75">
      <c r="A349" t="s">
        <v>285</v>
      </c>
      <c r="B349" s="1">
        <v>36816</v>
      </c>
      <c r="C349" s="2">
        <v>0.721574074074074</v>
      </c>
      <c r="D349" t="s">
        <v>414</v>
      </c>
      <c r="E349">
        <v>0.663</v>
      </c>
      <c r="F349">
        <v>9.269</v>
      </c>
      <c r="G349" t="s">
        <v>415</v>
      </c>
      <c r="H349">
        <v>1.645</v>
      </c>
      <c r="I349">
        <v>86.352</v>
      </c>
      <c r="K349" s="2">
        <v>0.718055555555555</v>
      </c>
      <c r="L349" s="3">
        <f t="shared" si="17"/>
        <v>291.71805555555557</v>
      </c>
      <c r="M349">
        <f t="shared" si="18"/>
        <v>452.26510701590746</v>
      </c>
      <c r="N349">
        <f t="shared" si="19"/>
        <v>132.5949255053523</v>
      </c>
    </row>
    <row r="350" spans="1:14" ht="12.75">
      <c r="A350" t="s">
        <v>286</v>
      </c>
      <c r="B350" s="1">
        <v>36816</v>
      </c>
      <c r="C350" s="2">
        <v>0.7236574074074075</v>
      </c>
      <c r="D350" t="s">
        <v>414</v>
      </c>
      <c r="E350">
        <v>0.665</v>
      </c>
      <c r="F350">
        <v>8.7814</v>
      </c>
      <c r="G350" t="s">
        <v>415</v>
      </c>
      <c r="H350">
        <v>1.646</v>
      </c>
      <c r="I350">
        <v>84.3941</v>
      </c>
      <c r="K350" s="2">
        <v>0.720138888888888</v>
      </c>
      <c r="L350" s="3">
        <f t="shared" si="17"/>
        <v>291.72013888888887</v>
      </c>
      <c r="M350">
        <f t="shared" si="18"/>
        <v>428.47349344583984</v>
      </c>
      <c r="N350">
        <f t="shared" si="19"/>
        <v>130.3083483237313</v>
      </c>
    </row>
    <row r="351" spans="1:14" ht="12.75">
      <c r="A351" t="s">
        <v>287</v>
      </c>
      <c r="B351" s="1">
        <v>36816</v>
      </c>
      <c r="C351" s="2">
        <v>0.7257523148148147</v>
      </c>
      <c r="D351" t="s">
        <v>414</v>
      </c>
      <c r="E351">
        <v>0.665</v>
      </c>
      <c r="F351">
        <v>8.7515</v>
      </c>
      <c r="G351" t="s">
        <v>415</v>
      </c>
      <c r="H351">
        <v>1.646</v>
      </c>
      <c r="I351">
        <v>91.299</v>
      </c>
      <c r="K351" s="2">
        <v>0.722222222222221</v>
      </c>
      <c r="L351" s="3">
        <f t="shared" si="17"/>
        <v>291.72222222222223</v>
      </c>
      <c r="M351">
        <f t="shared" si="18"/>
        <v>427.01457374578854</v>
      </c>
      <c r="N351">
        <f t="shared" si="19"/>
        <v>138.3723897872252</v>
      </c>
    </row>
    <row r="352" spans="1:14" ht="12.75">
      <c r="A352" t="s">
        <v>288</v>
      </c>
      <c r="B352" s="1">
        <v>36816</v>
      </c>
      <c r="C352" s="2">
        <v>0.727824074074074</v>
      </c>
      <c r="D352" t="s">
        <v>414</v>
      </c>
      <c r="E352">
        <v>0.665</v>
      </c>
      <c r="F352">
        <v>11.3729</v>
      </c>
      <c r="G352" t="s">
        <v>415</v>
      </c>
      <c r="H352">
        <v>1.645</v>
      </c>
      <c r="I352">
        <v>196.5017</v>
      </c>
      <c r="K352" s="2">
        <v>0.724305555555555</v>
      </c>
      <c r="L352" s="3">
        <f t="shared" si="17"/>
        <v>291.72430555555553</v>
      </c>
      <c r="M352">
        <f t="shared" si="18"/>
        <v>554.9213330004546</v>
      </c>
      <c r="N352">
        <f t="shared" si="19"/>
        <v>261.23570929532946</v>
      </c>
    </row>
    <row r="353" spans="1:14" ht="12.75">
      <c r="A353" t="s">
        <v>289</v>
      </c>
      <c r="B353" s="1">
        <v>36816</v>
      </c>
      <c r="C353" s="2">
        <v>0.7299189814814815</v>
      </c>
      <c r="D353" t="s">
        <v>414</v>
      </c>
      <c r="E353">
        <v>0.665</v>
      </c>
      <c r="F353">
        <v>8.7245</v>
      </c>
      <c r="G353" t="s">
        <v>415</v>
      </c>
      <c r="H353">
        <v>1.645</v>
      </c>
      <c r="I353">
        <v>148.6758</v>
      </c>
      <c r="K353" s="2">
        <v>0.726388888888888</v>
      </c>
      <c r="L353" s="3">
        <f t="shared" si="17"/>
        <v>291.7263888888889</v>
      </c>
      <c r="M353">
        <f t="shared" si="18"/>
        <v>425.6971546186519</v>
      </c>
      <c r="N353">
        <f t="shared" si="19"/>
        <v>205.38116532960765</v>
      </c>
    </row>
    <row r="354" spans="1:14" ht="12.75">
      <c r="A354" t="s">
        <v>290</v>
      </c>
      <c r="B354" s="1">
        <v>36816</v>
      </c>
      <c r="C354" s="2">
        <v>0.7320023148148148</v>
      </c>
      <c r="D354" t="s">
        <v>414</v>
      </c>
      <c r="E354">
        <v>0.665</v>
      </c>
      <c r="F354">
        <v>9.599</v>
      </c>
      <c r="G354" t="s">
        <v>415</v>
      </c>
      <c r="H354">
        <v>1.646</v>
      </c>
      <c r="I354">
        <v>132.7353</v>
      </c>
      <c r="K354" s="2">
        <v>0.728472222222221</v>
      </c>
      <c r="L354" s="3">
        <f t="shared" si="17"/>
        <v>291.7284722222222</v>
      </c>
      <c r="M354">
        <f t="shared" si="18"/>
        <v>468.3668963475775</v>
      </c>
      <c r="N354">
        <f t="shared" si="19"/>
        <v>186.76469688707778</v>
      </c>
    </row>
    <row r="355" spans="1:14" ht="12.75">
      <c r="A355" t="s">
        <v>291</v>
      </c>
      <c r="B355" s="1">
        <v>36816</v>
      </c>
      <c r="C355" s="2">
        <v>0.7340856481481483</v>
      </c>
      <c r="D355" t="s">
        <v>414</v>
      </c>
      <c r="E355">
        <v>0.665</v>
      </c>
      <c r="F355">
        <v>9.0368</v>
      </c>
      <c r="G355" t="s">
        <v>415</v>
      </c>
      <c r="H355">
        <v>1.646</v>
      </c>
      <c r="I355">
        <v>123.3421</v>
      </c>
      <c r="K355" s="2">
        <v>0.730555555555555</v>
      </c>
      <c r="L355" s="3">
        <f t="shared" si="17"/>
        <v>291.73055555555555</v>
      </c>
      <c r="M355">
        <f t="shared" si="18"/>
        <v>440.9353025225323</v>
      </c>
      <c r="N355">
        <f t="shared" si="19"/>
        <v>175.79463877256626</v>
      </c>
    </row>
    <row r="356" spans="1:14" ht="12.75">
      <c r="A356" t="s">
        <v>292</v>
      </c>
      <c r="B356" s="1">
        <v>36816</v>
      </c>
      <c r="C356" s="2">
        <v>0.7361689814814815</v>
      </c>
      <c r="D356" t="s">
        <v>414</v>
      </c>
      <c r="E356">
        <v>0.665</v>
      </c>
      <c r="F356">
        <v>9.5251</v>
      </c>
      <c r="G356" t="s">
        <v>415</v>
      </c>
      <c r="H356">
        <v>1.645</v>
      </c>
      <c r="I356">
        <v>99.1854</v>
      </c>
      <c r="K356" s="2">
        <v>0.732638888888888</v>
      </c>
      <c r="L356" s="3">
        <f t="shared" si="17"/>
        <v>291.7326388888889</v>
      </c>
      <c r="M356">
        <f t="shared" si="18"/>
        <v>464.7610714033035</v>
      </c>
      <c r="N356">
        <f t="shared" si="19"/>
        <v>147.5826979159017</v>
      </c>
    </row>
    <row r="357" spans="1:14" ht="12.75">
      <c r="A357" t="s">
        <v>422</v>
      </c>
      <c r="B357" s="1">
        <v>36816</v>
      </c>
      <c r="C357">
        <f>AVERAGE(C356,C358)</f>
        <v>0.7382523148148148</v>
      </c>
      <c r="D357" t="s">
        <v>414</v>
      </c>
      <c r="E357" t="s">
        <v>422</v>
      </c>
      <c r="F357" t="s">
        <v>422</v>
      </c>
      <c r="G357" t="s">
        <v>415</v>
      </c>
      <c r="H357" t="s">
        <v>422</v>
      </c>
      <c r="I357" t="s">
        <v>422</v>
      </c>
      <c r="K357" s="2">
        <v>0.734722222222221</v>
      </c>
      <c r="L357" s="3">
        <f t="shared" si="17"/>
        <v>291.7347222222222</v>
      </c>
      <c r="M357" t="s">
        <v>422</v>
      </c>
      <c r="N357" t="s">
        <v>422</v>
      </c>
    </row>
    <row r="358" spans="1:14" ht="12.75">
      <c r="A358" t="s">
        <v>293</v>
      </c>
      <c r="B358" s="1">
        <v>36816</v>
      </c>
      <c r="C358" s="2">
        <v>0.7403356481481481</v>
      </c>
      <c r="D358" t="s">
        <v>414</v>
      </c>
      <c r="E358">
        <v>0.666</v>
      </c>
      <c r="F358">
        <v>9.4848</v>
      </c>
      <c r="G358" t="s">
        <v>415</v>
      </c>
      <c r="H358">
        <v>1.646</v>
      </c>
      <c r="I358">
        <v>90.624</v>
      </c>
      <c r="K358" s="2">
        <v>0.736805555555555</v>
      </c>
      <c r="L358" s="3">
        <f t="shared" si="17"/>
        <v>291.7368055555556</v>
      </c>
      <c r="M358">
        <f t="shared" si="18"/>
        <v>462.7947013727995</v>
      </c>
      <c r="N358">
        <f t="shared" si="19"/>
        <v>137.58407598284595</v>
      </c>
    </row>
    <row r="359" spans="1:14" ht="12.75">
      <c r="A359" t="s">
        <v>422</v>
      </c>
      <c r="B359" s="1">
        <v>36816</v>
      </c>
      <c r="C359">
        <f>AVERAGE(C358,C360)</f>
        <v>0.7424537037037037</v>
      </c>
      <c r="D359" t="s">
        <v>414</v>
      </c>
      <c r="E359" t="s">
        <v>422</v>
      </c>
      <c r="F359" t="s">
        <v>422</v>
      </c>
      <c r="G359" t="s">
        <v>415</v>
      </c>
      <c r="H359" t="s">
        <v>422</v>
      </c>
      <c r="I359" t="s">
        <v>422</v>
      </c>
      <c r="K359" s="2">
        <v>0.738888888888888</v>
      </c>
      <c r="L359" s="3">
        <f t="shared" si="17"/>
        <v>291.7388888888889</v>
      </c>
      <c r="M359" t="s">
        <v>422</v>
      </c>
      <c r="N359" t="s">
        <v>422</v>
      </c>
    </row>
    <row r="360" spans="1:14" ht="12.75">
      <c r="A360" t="s">
        <v>294</v>
      </c>
      <c r="B360" s="1">
        <v>36816</v>
      </c>
      <c r="C360" s="2">
        <v>0.7445717592592592</v>
      </c>
      <c r="D360" t="s">
        <v>414</v>
      </c>
      <c r="E360">
        <v>0.67</v>
      </c>
      <c r="F360">
        <v>9.6871</v>
      </c>
      <c r="G360" t="s">
        <v>415</v>
      </c>
      <c r="H360">
        <v>1.65</v>
      </c>
      <c r="I360">
        <v>87.7633</v>
      </c>
      <c r="K360" s="2">
        <v>0.740972222222221</v>
      </c>
      <c r="L360" s="3">
        <f t="shared" si="17"/>
        <v>291.74097222222224</v>
      </c>
      <c r="M360">
        <f t="shared" si="18"/>
        <v>472.66558616612326</v>
      </c>
      <c r="N360">
        <f t="shared" si="19"/>
        <v>134.24314368627148</v>
      </c>
    </row>
    <row r="361" spans="1:14" ht="12.75">
      <c r="A361" t="s">
        <v>422</v>
      </c>
      <c r="B361" s="1">
        <v>36816</v>
      </c>
      <c r="C361">
        <f>AVERAGE(C360,C362)</f>
        <v>0.7466550925925926</v>
      </c>
      <c r="D361" t="s">
        <v>414</v>
      </c>
      <c r="E361" t="s">
        <v>422</v>
      </c>
      <c r="F361" t="s">
        <v>422</v>
      </c>
      <c r="G361" t="s">
        <v>415</v>
      </c>
      <c r="H361" t="s">
        <v>422</v>
      </c>
      <c r="I361" t="s">
        <v>422</v>
      </c>
      <c r="K361" s="2">
        <v>0.743055555555554</v>
      </c>
      <c r="L361" s="3">
        <f t="shared" si="17"/>
        <v>291.74305555555554</v>
      </c>
      <c r="M361" t="s">
        <v>422</v>
      </c>
      <c r="N361" t="s">
        <v>422</v>
      </c>
    </row>
    <row r="362" spans="1:14" ht="12.75">
      <c r="A362" t="s">
        <v>295</v>
      </c>
      <c r="B362" s="1">
        <v>36816</v>
      </c>
      <c r="C362" s="2">
        <v>0.748738425925926</v>
      </c>
      <c r="D362" t="s">
        <v>414</v>
      </c>
      <c r="E362">
        <v>0.666</v>
      </c>
      <c r="F362">
        <v>9.2437</v>
      </c>
      <c r="G362" t="s">
        <v>415</v>
      </c>
      <c r="H362">
        <v>1.646</v>
      </c>
      <c r="I362">
        <v>100.0216</v>
      </c>
      <c r="K362" s="2">
        <v>0.745138888888888</v>
      </c>
      <c r="L362" s="3">
        <f t="shared" si="17"/>
        <v>291.7451388888889</v>
      </c>
      <c r="M362">
        <f t="shared" si="18"/>
        <v>451.03063650047943</v>
      </c>
      <c r="N362">
        <f t="shared" si="19"/>
        <v>148.55927273548974</v>
      </c>
    </row>
    <row r="363" spans="1:14" ht="12.75">
      <c r="A363" t="s">
        <v>296</v>
      </c>
      <c r="B363" s="1">
        <v>36816</v>
      </c>
      <c r="C363" s="2">
        <v>0.7507638888888889</v>
      </c>
      <c r="D363" t="s">
        <v>414</v>
      </c>
      <c r="E363">
        <v>0.666</v>
      </c>
      <c r="F363">
        <v>9.3787</v>
      </c>
      <c r="G363" t="s">
        <v>415</v>
      </c>
      <c r="H363">
        <v>1.646</v>
      </c>
      <c r="I363">
        <v>82.2492</v>
      </c>
      <c r="K363" s="2">
        <v>0.747222222222221</v>
      </c>
      <c r="L363" s="3">
        <f t="shared" si="17"/>
        <v>291.7472222222222</v>
      </c>
      <c r="M363">
        <f t="shared" si="18"/>
        <v>457.61773213616266</v>
      </c>
      <c r="N363">
        <f t="shared" si="19"/>
        <v>127.80337902148972</v>
      </c>
    </row>
    <row r="364" spans="1:14" ht="12.75">
      <c r="A364" t="s">
        <v>297</v>
      </c>
      <c r="B364" s="1">
        <v>36816</v>
      </c>
      <c r="C364" s="2">
        <v>0.7528472222222221</v>
      </c>
      <c r="D364" t="s">
        <v>414</v>
      </c>
      <c r="E364">
        <v>0.666</v>
      </c>
      <c r="F364">
        <v>9.3196</v>
      </c>
      <c r="G364" t="s">
        <v>415</v>
      </c>
      <c r="H364">
        <v>1.646</v>
      </c>
      <c r="I364">
        <v>83.012</v>
      </c>
      <c r="K364" s="2">
        <v>0.749305555555555</v>
      </c>
      <c r="L364" s="3">
        <f t="shared" si="17"/>
        <v>291.74930555555557</v>
      </c>
      <c r="M364">
        <f t="shared" si="18"/>
        <v>454.73404804676346</v>
      </c>
      <c r="N364">
        <f t="shared" si="19"/>
        <v>128.6942320140534</v>
      </c>
    </row>
    <row r="365" spans="1:17" ht="12.75">
      <c r="A365" t="s">
        <v>298</v>
      </c>
      <c r="B365" s="1">
        <v>36816</v>
      </c>
      <c r="C365" s="2">
        <v>0.7549305555555555</v>
      </c>
      <c r="D365" t="s">
        <v>414</v>
      </c>
      <c r="E365">
        <v>0.665</v>
      </c>
      <c r="F365">
        <v>9.8581</v>
      </c>
      <c r="G365" t="s">
        <v>415</v>
      </c>
      <c r="H365">
        <v>1.643</v>
      </c>
      <c r="I365">
        <v>208.183</v>
      </c>
      <c r="K365" s="2">
        <v>0.751388888888888</v>
      </c>
      <c r="L365" s="3">
        <f t="shared" si="17"/>
        <v>291.75138888888887</v>
      </c>
      <c r="M365" t="s">
        <v>422</v>
      </c>
      <c r="N365" t="s">
        <v>422</v>
      </c>
      <c r="P365" t="s">
        <v>423</v>
      </c>
      <c r="Q365" t="s">
        <v>414</v>
      </c>
    </row>
    <row r="366" spans="1:14" ht="12.75">
      <c r="A366" t="s">
        <v>299</v>
      </c>
      <c r="B366" s="1">
        <v>36816</v>
      </c>
      <c r="C366" s="2">
        <v>0.757025462962963</v>
      </c>
      <c r="D366" t="s">
        <v>414</v>
      </c>
      <c r="E366">
        <v>0.665</v>
      </c>
      <c r="F366">
        <v>9.3859</v>
      </c>
      <c r="G366" t="s">
        <v>415</v>
      </c>
      <c r="H366">
        <v>1.643</v>
      </c>
      <c r="I366">
        <v>212.0276</v>
      </c>
      <c r="K366" s="2">
        <v>0.753472222222221</v>
      </c>
      <c r="L366" s="3">
        <f t="shared" si="17"/>
        <v>291.75347222222223</v>
      </c>
      <c r="M366" t="s">
        <v>422</v>
      </c>
      <c r="N366" t="s">
        <v>422</v>
      </c>
    </row>
    <row r="367" spans="1:17" ht="12.75">
      <c r="A367" t="s">
        <v>300</v>
      </c>
      <c r="B367" s="1">
        <v>36816</v>
      </c>
      <c r="C367" s="2">
        <v>0.7591087962962964</v>
      </c>
      <c r="D367" t="s">
        <v>414</v>
      </c>
      <c r="E367">
        <v>0.665</v>
      </c>
      <c r="F367">
        <v>10.2002</v>
      </c>
      <c r="G367" t="s">
        <v>415</v>
      </c>
      <c r="H367">
        <v>1.643</v>
      </c>
      <c r="I367">
        <v>210.8554</v>
      </c>
      <c r="K367" s="2">
        <v>0.755555555555554</v>
      </c>
      <c r="L367" s="3">
        <f t="shared" si="17"/>
        <v>291.75555555555553</v>
      </c>
      <c r="M367" t="s">
        <v>422</v>
      </c>
      <c r="N367" t="s">
        <v>422</v>
      </c>
      <c r="P367">
        <f>AVERAGE(I366:I368)</f>
        <v>209.83453333333333</v>
      </c>
      <c r="Q367">
        <f>AVERAGE(F366:F368)</f>
        <v>9.863466666666667</v>
      </c>
    </row>
    <row r="368" spans="1:17" ht="12.75">
      <c r="A368" t="s">
        <v>301</v>
      </c>
      <c r="B368" s="1">
        <v>36816</v>
      </c>
      <c r="C368" s="2">
        <v>0.7611921296296296</v>
      </c>
      <c r="D368" t="s">
        <v>414</v>
      </c>
      <c r="E368">
        <v>0.666</v>
      </c>
      <c r="F368">
        <v>10.0043</v>
      </c>
      <c r="G368" t="s">
        <v>415</v>
      </c>
      <c r="H368">
        <v>1.645</v>
      </c>
      <c r="I368">
        <v>206.6206</v>
      </c>
      <c r="K368" s="2">
        <v>0.757638888888888</v>
      </c>
      <c r="L368" s="3">
        <f t="shared" si="17"/>
        <v>291.7576388888889</v>
      </c>
      <c r="M368" t="s">
        <v>422</v>
      </c>
      <c r="N368" t="s">
        <v>422</v>
      </c>
      <c r="P368">
        <f>STDEV(I366:I368)</f>
        <v>2.8443872474295167</v>
      </c>
      <c r="Q368">
        <f>STDEV(F366:F368)</f>
        <v>0.4250254619823599</v>
      </c>
    </row>
    <row r="369" spans="1:14" ht="12.75">
      <c r="A369" t="s">
        <v>302</v>
      </c>
      <c r="B369" s="1">
        <v>36816</v>
      </c>
      <c r="C369" s="2">
        <v>0.7632754629629629</v>
      </c>
      <c r="D369" t="s">
        <v>414</v>
      </c>
      <c r="E369">
        <v>0.665</v>
      </c>
      <c r="F369">
        <v>8.7163</v>
      </c>
      <c r="G369" t="s">
        <v>415</v>
      </c>
      <c r="H369">
        <v>1.645</v>
      </c>
      <c r="I369">
        <v>86.3633</v>
      </c>
      <c r="K369" s="2">
        <v>0.759722222222221</v>
      </c>
      <c r="L369" s="3">
        <f t="shared" si="17"/>
        <v>291.7597222222222</v>
      </c>
      <c r="M369">
        <f aca="true" t="shared" si="20" ref="M369:M432">500*F369/AVERAGE($Q$367,$Q$6)</f>
        <v>441.847693846653</v>
      </c>
      <c r="N369">
        <f aca="true" t="shared" si="21" ref="N369:N432">(277-103)/(-62+(AVERAGE($Q$4,$P$367)))*I369+277-((277-103)/(-62+(AVERAGE($Q$4,$P$367)))*210)</f>
        <v>131.48064592936785</v>
      </c>
    </row>
    <row r="370" spans="1:14" ht="12.75">
      <c r="A370" t="s">
        <v>303</v>
      </c>
      <c r="B370" s="1">
        <v>36816</v>
      </c>
      <c r="C370" s="2">
        <v>0.7653587962962963</v>
      </c>
      <c r="D370" t="s">
        <v>414</v>
      </c>
      <c r="E370">
        <v>0.666</v>
      </c>
      <c r="F370">
        <v>8.4229</v>
      </c>
      <c r="G370" t="s">
        <v>415</v>
      </c>
      <c r="H370">
        <v>1.646</v>
      </c>
      <c r="I370">
        <v>111.3808</v>
      </c>
      <c r="K370" s="2">
        <v>0.761805555555554</v>
      </c>
      <c r="L370" s="3">
        <f t="shared" si="17"/>
        <v>291.76180555555555</v>
      </c>
      <c r="M370">
        <f t="shared" si="20"/>
        <v>426.9746269060235</v>
      </c>
      <c r="N370">
        <f t="shared" si="21"/>
        <v>160.92603261845002</v>
      </c>
    </row>
    <row r="371" spans="1:14" ht="12.75">
      <c r="A371" t="s">
        <v>304</v>
      </c>
      <c r="B371" s="1">
        <v>36816</v>
      </c>
      <c r="C371" s="2">
        <v>0.7674421296296297</v>
      </c>
      <c r="D371" t="s">
        <v>414</v>
      </c>
      <c r="E371">
        <v>0.666</v>
      </c>
      <c r="F371">
        <v>8.9112</v>
      </c>
      <c r="G371" t="s">
        <v>415</v>
      </c>
      <c r="H371">
        <v>1.645</v>
      </c>
      <c r="I371">
        <v>105.4974</v>
      </c>
      <c r="K371" s="2">
        <v>0.763888888888888</v>
      </c>
      <c r="L371" s="3">
        <f t="shared" si="17"/>
        <v>291.7638888888889</v>
      </c>
      <c r="M371">
        <f t="shared" si="20"/>
        <v>451.727587325619</v>
      </c>
      <c r="N371">
        <f t="shared" si="21"/>
        <v>154.00132039514446</v>
      </c>
    </row>
    <row r="372" spans="1:14" ht="12.75">
      <c r="A372" t="s">
        <v>305</v>
      </c>
      <c r="B372" s="1">
        <v>36816</v>
      </c>
      <c r="C372" s="2">
        <v>0.769525462962963</v>
      </c>
      <c r="D372" t="s">
        <v>414</v>
      </c>
      <c r="E372">
        <v>0.665</v>
      </c>
      <c r="F372">
        <v>8.7521</v>
      </c>
      <c r="G372" t="s">
        <v>415</v>
      </c>
      <c r="H372">
        <v>1.645</v>
      </c>
      <c r="I372">
        <v>92.6442</v>
      </c>
      <c r="K372" s="2">
        <v>0.765972222222221</v>
      </c>
      <c r="L372" s="3">
        <f t="shared" si="17"/>
        <v>291.7659722222222</v>
      </c>
      <c r="M372">
        <f t="shared" si="20"/>
        <v>443.66247161241483</v>
      </c>
      <c r="N372">
        <f t="shared" si="21"/>
        <v>138.87321230312446</v>
      </c>
    </row>
    <row r="373" spans="1:14" ht="12.75">
      <c r="A373" t="s">
        <v>306</v>
      </c>
      <c r="B373" s="1">
        <v>36816</v>
      </c>
      <c r="C373" s="2">
        <v>0.7716087962962962</v>
      </c>
      <c r="D373" t="s">
        <v>414</v>
      </c>
      <c r="E373">
        <v>0.67</v>
      </c>
      <c r="F373">
        <v>8.9215</v>
      </c>
      <c r="G373" t="s">
        <v>415</v>
      </c>
      <c r="H373">
        <v>1.648</v>
      </c>
      <c r="I373">
        <v>90.6801</v>
      </c>
      <c r="K373" s="2">
        <v>0.768055555555553</v>
      </c>
      <c r="L373" s="3">
        <f t="shared" si="17"/>
        <v>291.7680555555556</v>
      </c>
      <c r="M373">
        <f t="shared" si="20"/>
        <v>452.24971612414834</v>
      </c>
      <c r="N373">
        <f t="shared" si="21"/>
        <v>136.56148315368804</v>
      </c>
    </row>
    <row r="374" spans="1:14" ht="12.75">
      <c r="A374" t="s">
        <v>422</v>
      </c>
      <c r="B374" s="1">
        <v>36816</v>
      </c>
      <c r="C374">
        <f>AVERAGE(C373,C376)</f>
        <v>0.7747395833333333</v>
      </c>
      <c r="D374" t="s">
        <v>414</v>
      </c>
      <c r="E374" t="s">
        <v>422</v>
      </c>
      <c r="F374" t="s">
        <v>422</v>
      </c>
      <c r="G374" t="s">
        <v>415</v>
      </c>
      <c r="H374" t="s">
        <v>422</v>
      </c>
      <c r="I374" t="s">
        <v>422</v>
      </c>
      <c r="K374" s="2">
        <v>0.770138888888888</v>
      </c>
      <c r="L374" s="3">
        <f t="shared" si="17"/>
        <v>291.7701388888889</v>
      </c>
      <c r="M374" t="s">
        <v>422</v>
      </c>
      <c r="N374" t="s">
        <v>422</v>
      </c>
    </row>
    <row r="375" spans="1:14" ht="12.75">
      <c r="A375" t="s">
        <v>422</v>
      </c>
      <c r="B375" s="1">
        <v>36816</v>
      </c>
      <c r="C375">
        <f>AVERAGE(C374,C376)</f>
        <v>0.7763049768518518</v>
      </c>
      <c r="D375" t="s">
        <v>414</v>
      </c>
      <c r="E375" t="s">
        <v>422</v>
      </c>
      <c r="F375" t="s">
        <v>422</v>
      </c>
      <c r="G375" t="s">
        <v>415</v>
      </c>
      <c r="H375" t="s">
        <v>422</v>
      </c>
      <c r="I375" t="s">
        <v>422</v>
      </c>
      <c r="K375" s="2">
        <v>0.772222222222221</v>
      </c>
      <c r="L375" s="3">
        <f t="shared" si="17"/>
        <v>291.77222222222224</v>
      </c>
      <c r="M375" t="s">
        <v>422</v>
      </c>
      <c r="N375" t="s">
        <v>422</v>
      </c>
    </row>
    <row r="376" spans="1:14" ht="12.75">
      <c r="A376" t="s">
        <v>307</v>
      </c>
      <c r="B376" s="1">
        <v>36816</v>
      </c>
      <c r="C376" s="2">
        <v>0.7778703703703704</v>
      </c>
      <c r="D376" t="s">
        <v>414</v>
      </c>
      <c r="E376">
        <v>0.666</v>
      </c>
      <c r="F376">
        <v>8.8405</v>
      </c>
      <c r="G376" t="s">
        <v>415</v>
      </c>
      <c r="H376">
        <v>1.646</v>
      </c>
      <c r="I376">
        <v>88.7263</v>
      </c>
      <c r="K376" s="2">
        <v>0.774305555555554</v>
      </c>
      <c r="L376" s="3">
        <f t="shared" si="17"/>
        <v>291.77430555555554</v>
      </c>
      <c r="M376">
        <f t="shared" si="20"/>
        <v>448.1436546988212</v>
      </c>
      <c r="N376">
        <f t="shared" si="21"/>
        <v>134.26187701745826</v>
      </c>
    </row>
    <row r="377" spans="1:14" ht="12.75">
      <c r="A377" t="s">
        <v>308</v>
      </c>
      <c r="B377" s="1">
        <v>36816</v>
      </c>
      <c r="C377" s="2">
        <v>0.7799537037037036</v>
      </c>
      <c r="D377" t="s">
        <v>414</v>
      </c>
      <c r="E377">
        <v>0.666</v>
      </c>
      <c r="F377">
        <v>8.6777</v>
      </c>
      <c r="G377" t="s">
        <v>415</v>
      </c>
      <c r="H377">
        <v>1.645</v>
      </c>
      <c r="I377">
        <v>83.7098</v>
      </c>
      <c r="K377" s="2">
        <v>0.776388888888888</v>
      </c>
      <c r="L377" s="3">
        <f t="shared" si="17"/>
        <v>291.7763888888889</v>
      </c>
      <c r="M377">
        <f t="shared" si="20"/>
        <v>439.8909781550772</v>
      </c>
      <c r="N377">
        <f t="shared" si="21"/>
        <v>128.35749878918685</v>
      </c>
    </row>
    <row r="378" spans="1:14" ht="12.75">
      <c r="A378" t="s">
        <v>309</v>
      </c>
      <c r="B378" s="1">
        <v>36816</v>
      </c>
      <c r="C378" s="2">
        <v>0.782037037037037</v>
      </c>
      <c r="D378" t="s">
        <v>414</v>
      </c>
      <c r="E378">
        <v>0.665</v>
      </c>
      <c r="F378">
        <v>8.9286</v>
      </c>
      <c r="G378" t="s">
        <v>415</v>
      </c>
      <c r="H378">
        <v>1.645</v>
      </c>
      <c r="I378">
        <v>86.5559</v>
      </c>
      <c r="K378" s="2">
        <v>0.778472222222221</v>
      </c>
      <c r="L378" s="3">
        <f t="shared" si="17"/>
        <v>291.7784722222222</v>
      </c>
      <c r="M378">
        <f t="shared" si="20"/>
        <v>452.60963015031894</v>
      </c>
      <c r="N378">
        <f t="shared" si="21"/>
        <v>131.70733450641663</v>
      </c>
    </row>
    <row r="379" spans="1:14" ht="12.75">
      <c r="A379" t="s">
        <v>310</v>
      </c>
      <c r="B379" s="1">
        <v>36816</v>
      </c>
      <c r="C379" s="2">
        <v>0.7841203703703704</v>
      </c>
      <c r="D379" t="s">
        <v>414</v>
      </c>
      <c r="E379">
        <v>0.665</v>
      </c>
      <c r="F379">
        <v>8.9608</v>
      </c>
      <c r="G379" t="s">
        <v>415</v>
      </c>
      <c r="H379">
        <v>1.643</v>
      </c>
      <c r="I379">
        <v>82.7268</v>
      </c>
      <c r="K379" s="2">
        <v>0.780555555555554</v>
      </c>
      <c r="L379" s="3">
        <f t="shared" si="17"/>
        <v>291.78055555555557</v>
      </c>
      <c r="M379">
        <f t="shared" si="20"/>
        <v>454.24191629717745</v>
      </c>
      <c r="N379">
        <f t="shared" si="21"/>
        <v>127.20051607247379</v>
      </c>
    </row>
    <row r="380" spans="1:14" ht="12.75">
      <c r="A380" t="s">
        <v>422</v>
      </c>
      <c r="B380" s="1">
        <v>36816</v>
      </c>
      <c r="C380">
        <f>AVERAGE(C379,C381)</f>
        <v>0.786238425925926</v>
      </c>
      <c r="D380" t="s">
        <v>414</v>
      </c>
      <c r="E380" t="s">
        <v>422</v>
      </c>
      <c r="F380" t="s">
        <v>422</v>
      </c>
      <c r="G380" t="s">
        <v>415</v>
      </c>
      <c r="H380" t="s">
        <v>422</v>
      </c>
      <c r="I380" t="s">
        <v>422</v>
      </c>
      <c r="K380" s="2">
        <v>0.782638888888888</v>
      </c>
      <c r="L380" s="3">
        <f t="shared" si="17"/>
        <v>291.78263888888887</v>
      </c>
      <c r="M380" t="s">
        <v>422</v>
      </c>
      <c r="N380" t="s">
        <v>422</v>
      </c>
    </row>
    <row r="381" spans="1:14" ht="12.75">
      <c r="A381" t="s">
        <v>311</v>
      </c>
      <c r="B381" s="1">
        <v>36816</v>
      </c>
      <c r="C381" s="2">
        <v>0.7883564814814815</v>
      </c>
      <c r="D381" t="s">
        <v>414</v>
      </c>
      <c r="E381">
        <v>0.665</v>
      </c>
      <c r="F381">
        <v>8.8848</v>
      </c>
      <c r="G381" t="s">
        <v>415</v>
      </c>
      <c r="H381">
        <v>1.645</v>
      </c>
      <c r="I381">
        <v>84.6227</v>
      </c>
      <c r="K381" s="2">
        <v>0.784722222222221</v>
      </c>
      <c r="L381" s="3">
        <f t="shared" si="17"/>
        <v>291.78472222222223</v>
      </c>
      <c r="M381">
        <f t="shared" si="20"/>
        <v>450.3893154536607</v>
      </c>
      <c r="N381">
        <f t="shared" si="21"/>
        <v>129.43197439660017</v>
      </c>
    </row>
    <row r="382" spans="1:14" ht="12.75">
      <c r="A382" t="s">
        <v>312</v>
      </c>
      <c r="B382" s="1">
        <v>36816</v>
      </c>
      <c r="C382" s="2">
        <v>0.7903819444444444</v>
      </c>
      <c r="D382" t="s">
        <v>414</v>
      </c>
      <c r="E382">
        <v>0.665</v>
      </c>
      <c r="F382">
        <v>9.0196</v>
      </c>
      <c r="G382" t="s">
        <v>415</v>
      </c>
      <c r="H382">
        <v>1.646</v>
      </c>
      <c r="I382">
        <v>88.6167</v>
      </c>
      <c r="K382" s="2">
        <v>0.786805555555554</v>
      </c>
      <c r="L382" s="3">
        <f t="shared" si="17"/>
        <v>291.78680555555553</v>
      </c>
      <c r="M382">
        <f t="shared" si="20"/>
        <v>457.22261273926676</v>
      </c>
      <c r="N382">
        <f t="shared" si="21"/>
        <v>134.13287874100686</v>
      </c>
    </row>
    <row r="383" spans="1:14" ht="12.75">
      <c r="A383" t="s">
        <v>313</v>
      </c>
      <c r="B383" s="1">
        <v>36816</v>
      </c>
      <c r="C383" s="2">
        <v>0.7924652777777778</v>
      </c>
      <c r="D383" t="s">
        <v>414</v>
      </c>
      <c r="E383">
        <v>0.666</v>
      </c>
      <c r="F383">
        <v>8.862</v>
      </c>
      <c r="G383" t="s">
        <v>415</v>
      </c>
      <c r="H383">
        <v>1.648</v>
      </c>
      <c r="I383">
        <v>85.7587</v>
      </c>
      <c r="K383" s="2">
        <v>0.788888888888888</v>
      </c>
      <c r="L383" s="3">
        <f t="shared" si="17"/>
        <v>291.7888888888889</v>
      </c>
      <c r="M383">
        <f t="shared" si="20"/>
        <v>449.23353520060556</v>
      </c>
      <c r="N383">
        <f t="shared" si="21"/>
        <v>130.76903682405285</v>
      </c>
    </row>
    <row r="384" spans="1:14" ht="12.75">
      <c r="A384" t="s">
        <v>314</v>
      </c>
      <c r="B384" s="1">
        <v>36816</v>
      </c>
      <c r="C384" s="2">
        <v>0.7945486111111112</v>
      </c>
      <c r="D384" t="s">
        <v>414</v>
      </c>
      <c r="E384">
        <v>0.665</v>
      </c>
      <c r="F384">
        <v>8.8463</v>
      </c>
      <c r="G384" t="s">
        <v>415</v>
      </c>
      <c r="H384">
        <v>1.645</v>
      </c>
      <c r="I384">
        <v>84.7103</v>
      </c>
      <c r="K384" s="2">
        <v>0.790972222222221</v>
      </c>
      <c r="L384" s="3">
        <f t="shared" si="17"/>
        <v>291.7909722222222</v>
      </c>
      <c r="M384">
        <f t="shared" si="20"/>
        <v>448.43766897372114</v>
      </c>
      <c r="N384">
        <f t="shared" si="21"/>
        <v>129.5350788584354</v>
      </c>
    </row>
    <row r="385" spans="1:14" ht="12.75">
      <c r="A385" t="s">
        <v>315</v>
      </c>
      <c r="B385" s="1">
        <v>36816</v>
      </c>
      <c r="C385" s="2">
        <v>0.7966319444444445</v>
      </c>
      <c r="D385" t="s">
        <v>414</v>
      </c>
      <c r="E385">
        <v>0.666</v>
      </c>
      <c r="F385">
        <v>9.1994</v>
      </c>
      <c r="G385" t="s">
        <v>415</v>
      </c>
      <c r="H385">
        <v>1.646</v>
      </c>
      <c r="I385">
        <v>81.3518</v>
      </c>
      <c r="K385" s="2">
        <v>0.793055555555554</v>
      </c>
      <c r="L385" s="3">
        <f t="shared" si="17"/>
        <v>291.79305555555555</v>
      </c>
      <c r="M385">
        <f t="shared" si="20"/>
        <v>466.3370552611658</v>
      </c>
      <c r="N385">
        <f t="shared" si="21"/>
        <v>125.58215265896374</v>
      </c>
    </row>
    <row r="386" spans="1:14" ht="12.75">
      <c r="A386" t="s">
        <v>422</v>
      </c>
      <c r="B386" s="1">
        <v>36816</v>
      </c>
      <c r="C386">
        <f>AVERAGE(C385,C387)</f>
        <v>0.7987210648148149</v>
      </c>
      <c r="D386" t="s">
        <v>414</v>
      </c>
      <c r="E386" t="s">
        <v>422</v>
      </c>
      <c r="F386" t="s">
        <v>422</v>
      </c>
      <c r="G386" t="s">
        <v>415</v>
      </c>
      <c r="H386" t="s">
        <v>422</v>
      </c>
      <c r="I386" t="s">
        <v>422</v>
      </c>
      <c r="K386" s="2">
        <v>0.795138888888888</v>
      </c>
      <c r="L386" s="3">
        <f t="shared" si="17"/>
        <v>291.7951388888889</v>
      </c>
      <c r="M386" t="s">
        <v>422</v>
      </c>
      <c r="N386" t="s">
        <v>422</v>
      </c>
    </row>
    <row r="387" spans="1:14" ht="12.75">
      <c r="A387" t="s">
        <v>316</v>
      </c>
      <c r="B387" s="1">
        <v>36816</v>
      </c>
      <c r="C387" s="2">
        <v>0.8008101851851852</v>
      </c>
      <c r="D387" t="s">
        <v>414</v>
      </c>
      <c r="E387">
        <v>0.666</v>
      </c>
      <c r="F387">
        <v>8.9261</v>
      </c>
      <c r="G387" t="s">
        <v>415</v>
      </c>
      <c r="H387">
        <v>1.648</v>
      </c>
      <c r="I387">
        <v>85.3843</v>
      </c>
      <c r="K387" s="2">
        <v>0.797222222222221</v>
      </c>
      <c r="L387" s="3">
        <f t="shared" si="17"/>
        <v>291.7972222222222</v>
      </c>
      <c r="M387">
        <f t="shared" si="20"/>
        <v>452.48289985941386</v>
      </c>
      <c r="N387">
        <f t="shared" si="21"/>
        <v>130.32837117894874</v>
      </c>
    </row>
    <row r="388" spans="1:14" ht="12.75">
      <c r="A388" t="s">
        <v>317</v>
      </c>
      <c r="B388" s="1">
        <v>36816</v>
      </c>
      <c r="C388" s="2">
        <v>0.8028935185185185</v>
      </c>
      <c r="D388" t="s">
        <v>414</v>
      </c>
      <c r="E388">
        <v>0.67</v>
      </c>
      <c r="F388">
        <v>8.6637</v>
      </c>
      <c r="G388" t="s">
        <v>415</v>
      </c>
      <c r="H388">
        <v>1.65</v>
      </c>
      <c r="I388">
        <v>85.4684</v>
      </c>
      <c r="K388" s="2">
        <v>0.799305555555553</v>
      </c>
      <c r="L388" s="3">
        <f t="shared" si="17"/>
        <v>291.7993055555556</v>
      </c>
      <c r="M388">
        <f t="shared" si="20"/>
        <v>439.1812885260084</v>
      </c>
      <c r="N388">
        <f t="shared" si="21"/>
        <v>130.42735617027685</v>
      </c>
    </row>
    <row r="389" spans="1:14" ht="12.75">
      <c r="A389" t="s">
        <v>318</v>
      </c>
      <c r="B389" s="1">
        <v>36816</v>
      </c>
      <c r="C389" s="2">
        <v>0.8049768518518517</v>
      </c>
      <c r="D389" t="s">
        <v>414</v>
      </c>
      <c r="E389">
        <v>0.666</v>
      </c>
      <c r="F389">
        <v>9.7511</v>
      </c>
      <c r="G389" t="s">
        <v>415</v>
      </c>
      <c r="H389">
        <v>1.646</v>
      </c>
      <c r="I389">
        <v>84.0755</v>
      </c>
      <c r="K389" s="2">
        <v>0.801388888888888</v>
      </c>
      <c r="L389" s="3">
        <f t="shared" si="17"/>
        <v>291.8013888888889</v>
      </c>
      <c r="M389">
        <f t="shared" si="20"/>
        <v>494.30389585811605</v>
      </c>
      <c r="N389">
        <f t="shared" si="21"/>
        <v>128.7879246076018</v>
      </c>
    </row>
    <row r="390" spans="1:14" ht="12.75">
      <c r="A390" t="s">
        <v>319</v>
      </c>
      <c r="B390" s="1">
        <v>36816</v>
      </c>
      <c r="C390" s="2">
        <v>0.8070601851851852</v>
      </c>
      <c r="D390" t="s">
        <v>414</v>
      </c>
      <c r="E390">
        <v>0.666</v>
      </c>
      <c r="F390">
        <v>8.7829</v>
      </c>
      <c r="G390" t="s">
        <v>415</v>
      </c>
      <c r="H390">
        <v>1.648</v>
      </c>
      <c r="I390">
        <v>84.5428</v>
      </c>
      <c r="K390" s="2">
        <v>0.803472222222221</v>
      </c>
      <c r="L390" s="3">
        <f aca="true" t="shared" si="22" ref="L390:L453">B390-DATE(1999,12,31)+K390</f>
        <v>291.80347222222224</v>
      </c>
      <c r="M390">
        <f t="shared" si="20"/>
        <v>445.2237887963663</v>
      </c>
      <c r="N390">
        <f t="shared" si="21"/>
        <v>129.33793276988055</v>
      </c>
    </row>
    <row r="391" spans="1:14" ht="12.75">
      <c r="A391" t="s">
        <v>320</v>
      </c>
      <c r="B391" s="1">
        <v>36816</v>
      </c>
      <c r="C391" s="2">
        <v>0.8091435185185185</v>
      </c>
      <c r="D391" t="s">
        <v>414</v>
      </c>
      <c r="E391">
        <v>0.665</v>
      </c>
      <c r="F391">
        <v>8.4914</v>
      </c>
      <c r="G391" t="s">
        <v>415</v>
      </c>
      <c r="H391">
        <v>1.646</v>
      </c>
      <c r="I391">
        <v>82.288</v>
      </c>
      <c r="K391" s="2">
        <v>0.805555555555554</v>
      </c>
      <c r="L391" s="3">
        <f t="shared" si="22"/>
        <v>291.80555555555554</v>
      </c>
      <c r="M391">
        <f t="shared" si="20"/>
        <v>430.4470368768249</v>
      </c>
      <c r="N391">
        <f t="shared" si="21"/>
        <v>126.68405217003877</v>
      </c>
    </row>
    <row r="392" spans="1:14" ht="12.75">
      <c r="A392" t="s">
        <v>422</v>
      </c>
      <c r="B392" s="1">
        <v>36816</v>
      </c>
      <c r="C392">
        <f>AVERAGE(C391,C393)</f>
        <v>0.811226851851852</v>
      </c>
      <c r="D392" t="s">
        <v>414</v>
      </c>
      <c r="E392" t="s">
        <v>422</v>
      </c>
      <c r="F392" t="s">
        <v>422</v>
      </c>
      <c r="G392" t="s">
        <v>415</v>
      </c>
      <c r="H392" t="s">
        <v>422</v>
      </c>
      <c r="I392" t="s">
        <v>422</v>
      </c>
      <c r="K392" s="2">
        <v>0.807638888888888</v>
      </c>
      <c r="L392" s="3">
        <f t="shared" si="22"/>
        <v>291.8076388888889</v>
      </c>
      <c r="M392" t="s">
        <v>422</v>
      </c>
      <c r="N392" t="s">
        <v>422</v>
      </c>
    </row>
    <row r="393" spans="1:14" ht="12.75">
      <c r="A393" t="s">
        <v>321</v>
      </c>
      <c r="B393" s="1">
        <v>36816</v>
      </c>
      <c r="C393" s="2">
        <v>0.8133101851851853</v>
      </c>
      <c r="D393" t="s">
        <v>414</v>
      </c>
      <c r="E393">
        <v>0.666</v>
      </c>
      <c r="F393">
        <v>8.5945</v>
      </c>
      <c r="G393" t="s">
        <v>415</v>
      </c>
      <c r="H393">
        <v>1.646</v>
      </c>
      <c r="I393">
        <v>79.6633</v>
      </c>
      <c r="K393" s="2">
        <v>0.809722222222221</v>
      </c>
      <c r="L393" s="3">
        <f t="shared" si="22"/>
        <v>291.8097222222222</v>
      </c>
      <c r="M393">
        <f t="shared" si="20"/>
        <v>435.6733940737536</v>
      </c>
      <c r="N393">
        <f t="shared" si="21"/>
        <v>123.59480238717342</v>
      </c>
    </row>
    <row r="394" spans="1:14" ht="12.75">
      <c r="A394" t="s">
        <v>322</v>
      </c>
      <c r="B394" s="1">
        <v>36816</v>
      </c>
      <c r="C394" s="2">
        <v>0.8154050925925925</v>
      </c>
      <c r="D394" t="s">
        <v>414</v>
      </c>
      <c r="E394">
        <v>0.665</v>
      </c>
      <c r="F394">
        <v>10.2234</v>
      </c>
      <c r="G394" t="s">
        <v>415</v>
      </c>
      <c r="H394">
        <v>1.645</v>
      </c>
      <c r="I394">
        <v>81.5855</v>
      </c>
      <c r="K394" s="2">
        <v>0.811805555555554</v>
      </c>
      <c r="L394" s="3">
        <f t="shared" si="22"/>
        <v>291.81180555555557</v>
      </c>
      <c r="M394">
        <f t="shared" si="20"/>
        <v>518.2457824159186</v>
      </c>
      <c r="N394">
        <f t="shared" si="21"/>
        <v>125.85721558968177</v>
      </c>
    </row>
    <row r="395" spans="1:14" ht="12.75">
      <c r="A395" t="s">
        <v>323</v>
      </c>
      <c r="B395" s="1">
        <v>36816</v>
      </c>
      <c r="C395" s="2">
        <v>0.817488425925926</v>
      </c>
      <c r="D395" t="s">
        <v>414</v>
      </c>
      <c r="E395">
        <v>0.666</v>
      </c>
      <c r="F395">
        <v>9.3174</v>
      </c>
      <c r="G395" t="s">
        <v>415</v>
      </c>
      <c r="H395">
        <v>1.646</v>
      </c>
      <c r="I395">
        <v>81.0254</v>
      </c>
      <c r="K395" s="2">
        <v>0.813888888888888</v>
      </c>
      <c r="L395" s="3">
        <f t="shared" si="22"/>
        <v>291.81388888888887</v>
      </c>
      <c r="M395">
        <f t="shared" si="20"/>
        <v>472.3187249918892</v>
      </c>
      <c r="N395">
        <f t="shared" si="21"/>
        <v>125.19798260938583</v>
      </c>
    </row>
    <row r="396" spans="1:14" ht="12.75">
      <c r="A396" t="s">
        <v>422</v>
      </c>
      <c r="B396" s="1">
        <v>36816</v>
      </c>
      <c r="C396">
        <f>AVERAGE(C395,C397)</f>
        <v>0.8195717592592593</v>
      </c>
      <c r="D396" t="s">
        <v>414</v>
      </c>
      <c r="E396" t="s">
        <v>422</v>
      </c>
      <c r="F396" t="s">
        <v>422</v>
      </c>
      <c r="G396" t="s">
        <v>415</v>
      </c>
      <c r="H396" t="s">
        <v>422</v>
      </c>
      <c r="I396" t="s">
        <v>422</v>
      </c>
      <c r="K396" s="2">
        <v>0.815972222222221</v>
      </c>
      <c r="L396" s="3">
        <f t="shared" si="22"/>
        <v>291.81597222222223</v>
      </c>
      <c r="M396" t="s">
        <v>422</v>
      </c>
      <c r="N396" t="s">
        <v>422</v>
      </c>
    </row>
    <row r="397" spans="1:14" ht="12.75">
      <c r="A397" t="s">
        <v>324</v>
      </c>
      <c r="B397" s="1">
        <v>36816</v>
      </c>
      <c r="C397" s="2">
        <v>0.8216550925925926</v>
      </c>
      <c r="D397" t="s">
        <v>414</v>
      </c>
      <c r="E397">
        <v>0.666</v>
      </c>
      <c r="F397">
        <v>9.0601</v>
      </c>
      <c r="G397" t="s">
        <v>415</v>
      </c>
      <c r="H397">
        <v>1.646</v>
      </c>
      <c r="I397">
        <v>81.7382</v>
      </c>
      <c r="K397" s="2">
        <v>0.818055555555554</v>
      </c>
      <c r="L397" s="3">
        <f t="shared" si="22"/>
        <v>291.81805555555553</v>
      </c>
      <c r="M397">
        <f t="shared" si="20"/>
        <v>459.27564345193036</v>
      </c>
      <c r="N397">
        <f t="shared" si="21"/>
        <v>126.0369422029494</v>
      </c>
    </row>
    <row r="398" spans="1:14" ht="12.75">
      <c r="A398" t="s">
        <v>325</v>
      </c>
      <c r="B398" s="1">
        <v>36816</v>
      </c>
      <c r="C398" s="2">
        <v>0.8237384259259258</v>
      </c>
      <c r="D398" t="s">
        <v>414</v>
      </c>
      <c r="E398">
        <v>0.666</v>
      </c>
      <c r="F398">
        <v>8.4189</v>
      </c>
      <c r="G398" t="s">
        <v>415</v>
      </c>
      <c r="H398">
        <v>1.646</v>
      </c>
      <c r="I398">
        <v>80.8443</v>
      </c>
      <c r="K398" s="2">
        <v>0.820138888888888</v>
      </c>
      <c r="L398" s="3">
        <f t="shared" si="22"/>
        <v>291.8201388888889</v>
      </c>
      <c r="M398">
        <f t="shared" si="20"/>
        <v>426.7718584405754</v>
      </c>
      <c r="N398">
        <f t="shared" si="21"/>
        <v>124.98482943543186</v>
      </c>
    </row>
    <row r="399" spans="1:14" ht="12.75">
      <c r="A399" t="s">
        <v>422</v>
      </c>
      <c r="B399" s="1">
        <v>36816</v>
      </c>
      <c r="C399">
        <f>AVERAGE(C398,C400)</f>
        <v>0.8258217592592592</v>
      </c>
      <c r="D399" t="s">
        <v>414</v>
      </c>
      <c r="E399" t="s">
        <v>422</v>
      </c>
      <c r="F399" t="s">
        <v>422</v>
      </c>
      <c r="G399" t="s">
        <v>415</v>
      </c>
      <c r="H399" t="s">
        <v>422</v>
      </c>
      <c r="I399" t="s">
        <v>422</v>
      </c>
      <c r="K399" s="2">
        <v>0.822222222222221</v>
      </c>
      <c r="L399" s="3">
        <f t="shared" si="22"/>
        <v>291.8222222222222</v>
      </c>
      <c r="M399" t="s">
        <v>422</v>
      </c>
      <c r="N399" t="s">
        <v>422</v>
      </c>
    </row>
    <row r="400" spans="1:14" ht="12.75">
      <c r="A400" t="s">
        <v>326</v>
      </c>
      <c r="B400" s="1">
        <v>36816</v>
      </c>
      <c r="C400" s="2">
        <v>0.8279050925925926</v>
      </c>
      <c r="D400" t="s">
        <v>414</v>
      </c>
      <c r="E400">
        <v>0.67</v>
      </c>
      <c r="F400">
        <v>8.6027</v>
      </c>
      <c r="G400" t="s">
        <v>415</v>
      </c>
      <c r="H400">
        <v>1.65</v>
      </c>
      <c r="I400">
        <v>79.271</v>
      </c>
      <c r="K400" s="2">
        <v>0.824305555555554</v>
      </c>
      <c r="L400" s="3">
        <f t="shared" si="22"/>
        <v>291.82430555555555</v>
      </c>
      <c r="M400">
        <f t="shared" si="20"/>
        <v>436.0890694279226</v>
      </c>
      <c r="N400">
        <f t="shared" si="21"/>
        <v>123.13306859290432</v>
      </c>
    </row>
    <row r="401" spans="1:14" ht="12.75">
      <c r="A401" t="s">
        <v>327</v>
      </c>
      <c r="B401" s="1">
        <v>36816</v>
      </c>
      <c r="C401" s="2">
        <v>0.83</v>
      </c>
      <c r="D401" t="s">
        <v>414</v>
      </c>
      <c r="E401">
        <v>0.666</v>
      </c>
      <c r="F401">
        <v>8.7605</v>
      </c>
      <c r="G401" t="s">
        <v>415</v>
      </c>
      <c r="H401">
        <v>1.646</v>
      </c>
      <c r="I401">
        <v>81.0071</v>
      </c>
      <c r="K401" s="2">
        <v>0.826388888888888</v>
      </c>
      <c r="L401" s="3">
        <f t="shared" si="22"/>
        <v>291.8263888888889</v>
      </c>
      <c r="M401">
        <f t="shared" si="20"/>
        <v>444.08828538985614</v>
      </c>
      <c r="N401">
        <f t="shared" si="21"/>
        <v>125.17644366359141</v>
      </c>
    </row>
    <row r="402" spans="1:14" ht="12.75">
      <c r="A402" t="s">
        <v>328</v>
      </c>
      <c r="B402" s="1">
        <v>36816</v>
      </c>
      <c r="C402" s="2">
        <v>0.8321412037037037</v>
      </c>
      <c r="D402" t="s">
        <v>414</v>
      </c>
      <c r="E402">
        <v>0.665</v>
      </c>
      <c r="F402">
        <v>8.1731</v>
      </c>
      <c r="G402" t="s">
        <v>415</v>
      </c>
      <c r="H402">
        <v>1.645</v>
      </c>
      <c r="I402">
        <v>81.5137</v>
      </c>
      <c r="K402" s="2">
        <v>0.828472222222221</v>
      </c>
      <c r="L402" s="3">
        <f t="shared" si="22"/>
        <v>291.8284722222222</v>
      </c>
      <c r="M402">
        <f t="shared" si="20"/>
        <v>414.3117362387801</v>
      </c>
      <c r="N402">
        <f t="shared" si="21"/>
        <v>125.77270759470721</v>
      </c>
    </row>
    <row r="403" spans="1:14" ht="12.75">
      <c r="A403" t="s">
        <v>329</v>
      </c>
      <c r="B403" s="1">
        <v>36816</v>
      </c>
      <c r="C403" s="2">
        <v>0.8341666666666666</v>
      </c>
      <c r="D403" t="s">
        <v>414</v>
      </c>
      <c r="E403">
        <v>0.666</v>
      </c>
      <c r="F403">
        <v>9.6019</v>
      </c>
      <c r="G403" t="s">
        <v>415</v>
      </c>
      <c r="H403">
        <v>1.646</v>
      </c>
      <c r="I403">
        <v>83.449</v>
      </c>
      <c r="K403" s="2">
        <v>0.830555555555553</v>
      </c>
      <c r="L403" s="3">
        <f t="shared" si="22"/>
        <v>291.8305555555556</v>
      </c>
      <c r="M403">
        <f t="shared" si="20"/>
        <v>486.7406320968963</v>
      </c>
      <c r="N403">
        <f t="shared" si="21"/>
        <v>128.05053938682798</v>
      </c>
    </row>
    <row r="404" spans="1:14" ht="12.75">
      <c r="A404" t="s">
        <v>330</v>
      </c>
      <c r="B404" s="1">
        <v>36816</v>
      </c>
      <c r="C404" s="2">
        <v>0.83625</v>
      </c>
      <c r="D404" t="s">
        <v>414</v>
      </c>
      <c r="E404">
        <v>0.666</v>
      </c>
      <c r="F404">
        <v>9.054</v>
      </c>
      <c r="G404" t="s">
        <v>415</v>
      </c>
      <c r="H404">
        <v>1.646</v>
      </c>
      <c r="I404">
        <v>95.6924</v>
      </c>
      <c r="K404" s="2">
        <v>0.832638888888888</v>
      </c>
      <c r="L404" s="3">
        <f t="shared" si="22"/>
        <v>291.8326388888889</v>
      </c>
      <c r="M404">
        <f t="shared" si="20"/>
        <v>458.96642154212174</v>
      </c>
      <c r="N404">
        <f t="shared" si="21"/>
        <v>142.4609180173509</v>
      </c>
    </row>
    <row r="405" spans="1:14" ht="12.75">
      <c r="A405" t="s">
        <v>331</v>
      </c>
      <c r="B405" s="1">
        <v>36816</v>
      </c>
      <c r="C405" s="2">
        <v>0.8383333333333334</v>
      </c>
      <c r="D405" t="s">
        <v>414</v>
      </c>
      <c r="E405">
        <v>0.665</v>
      </c>
      <c r="F405">
        <v>9.4285</v>
      </c>
      <c r="G405" t="s">
        <v>415</v>
      </c>
      <c r="H405">
        <v>1.645</v>
      </c>
      <c r="I405">
        <v>112.7525</v>
      </c>
      <c r="K405" s="2">
        <v>0.834722222222221</v>
      </c>
      <c r="L405" s="3">
        <f t="shared" si="22"/>
        <v>291.83472222222224</v>
      </c>
      <c r="M405">
        <f t="shared" si="20"/>
        <v>477.9506191197145</v>
      </c>
      <c r="N405">
        <f t="shared" si="21"/>
        <v>162.54051195976766</v>
      </c>
    </row>
    <row r="406" spans="1:14" ht="12.75">
      <c r="A406" t="s">
        <v>332</v>
      </c>
      <c r="B406" s="1">
        <v>36816</v>
      </c>
      <c r="C406" s="2">
        <v>0.8404166666666667</v>
      </c>
      <c r="D406" t="s">
        <v>414</v>
      </c>
      <c r="E406">
        <v>0.666</v>
      </c>
      <c r="F406">
        <v>8.9064</v>
      </c>
      <c r="G406" t="s">
        <v>415</v>
      </c>
      <c r="H406">
        <v>1.645</v>
      </c>
      <c r="I406">
        <v>102.6108</v>
      </c>
      <c r="K406" s="2">
        <v>0.836805555555554</v>
      </c>
      <c r="L406" s="3">
        <f t="shared" si="22"/>
        <v>291.83680555555554</v>
      </c>
      <c r="M406">
        <f t="shared" si="20"/>
        <v>451.48426516708116</v>
      </c>
      <c r="N406">
        <f t="shared" si="21"/>
        <v>150.60381651918945</v>
      </c>
    </row>
    <row r="407" spans="1:14" ht="12.75">
      <c r="A407" t="s">
        <v>333</v>
      </c>
      <c r="B407" s="1">
        <v>36816</v>
      </c>
      <c r="C407" s="2">
        <v>0.8425</v>
      </c>
      <c r="D407" t="s">
        <v>414</v>
      </c>
      <c r="E407">
        <v>0.665</v>
      </c>
      <c r="F407">
        <v>9.0326</v>
      </c>
      <c r="G407" t="s">
        <v>415</v>
      </c>
      <c r="H407">
        <v>1.645</v>
      </c>
      <c r="I407">
        <v>89.8431</v>
      </c>
      <c r="K407" s="2">
        <v>0.838888888888887</v>
      </c>
      <c r="L407" s="3">
        <f t="shared" si="22"/>
        <v>291.8388888888889</v>
      </c>
      <c r="M407">
        <f t="shared" si="20"/>
        <v>457.8816102519736</v>
      </c>
      <c r="N407">
        <f t="shared" si="21"/>
        <v>135.5763412067005</v>
      </c>
    </row>
    <row r="408" spans="1:14" ht="12.75">
      <c r="A408" t="s">
        <v>334</v>
      </c>
      <c r="B408" s="1">
        <v>36816</v>
      </c>
      <c r="C408" s="2">
        <v>0.8445949074074074</v>
      </c>
      <c r="D408" t="s">
        <v>414</v>
      </c>
      <c r="E408">
        <v>0.666</v>
      </c>
      <c r="F408">
        <v>8.4959</v>
      </c>
      <c r="G408" t="s">
        <v>415</v>
      </c>
      <c r="H408">
        <v>1.646</v>
      </c>
      <c r="I408">
        <v>82.1677</v>
      </c>
      <c r="K408" s="2">
        <v>0.84097222222222</v>
      </c>
      <c r="L408" s="3">
        <f t="shared" si="22"/>
        <v>291.8409722222222</v>
      </c>
      <c r="M408">
        <f t="shared" si="20"/>
        <v>430.67515140045424</v>
      </c>
      <c r="N408">
        <f t="shared" si="21"/>
        <v>126.54246008375131</v>
      </c>
    </row>
    <row r="409" spans="1:14" ht="12.75">
      <c r="A409" t="s">
        <v>335</v>
      </c>
      <c r="B409" s="1">
        <v>36816</v>
      </c>
      <c r="C409" s="2">
        <v>0.8466782407407408</v>
      </c>
      <c r="D409" t="s">
        <v>414</v>
      </c>
      <c r="E409">
        <v>0.665</v>
      </c>
      <c r="F409">
        <v>8.9444</v>
      </c>
      <c r="G409" t="s">
        <v>415</v>
      </c>
      <c r="H409">
        <v>1.645</v>
      </c>
      <c r="I409">
        <v>80.3063</v>
      </c>
      <c r="K409" s="2">
        <v>0.843055555555553</v>
      </c>
      <c r="L409" s="3">
        <f t="shared" si="22"/>
        <v>291.84305555555557</v>
      </c>
      <c r="M409">
        <f t="shared" si="20"/>
        <v>453.4105655888396</v>
      </c>
      <c r="N409">
        <f t="shared" si="21"/>
        <v>124.35160796890935</v>
      </c>
    </row>
    <row r="410" spans="1:14" ht="12.75">
      <c r="A410" t="s">
        <v>336</v>
      </c>
      <c r="B410" s="1">
        <v>36816</v>
      </c>
      <c r="C410" s="2">
        <v>0.848761574074074</v>
      </c>
      <c r="D410" t="s">
        <v>414</v>
      </c>
      <c r="E410">
        <v>0.666</v>
      </c>
      <c r="F410">
        <v>8.8359</v>
      </c>
      <c r="G410" t="s">
        <v>415</v>
      </c>
      <c r="H410">
        <v>1.646</v>
      </c>
      <c r="I410">
        <v>81.3853</v>
      </c>
      <c r="K410" s="2">
        <v>0.845138888888888</v>
      </c>
      <c r="L410" s="3">
        <f t="shared" si="22"/>
        <v>291.84513888888887</v>
      </c>
      <c r="M410">
        <f t="shared" si="20"/>
        <v>447.91047096355567</v>
      </c>
      <c r="N410">
        <f t="shared" si="21"/>
        <v>125.6215818766747</v>
      </c>
    </row>
    <row r="411" spans="1:14" ht="12.75">
      <c r="A411" t="s">
        <v>337</v>
      </c>
      <c r="B411" s="1">
        <v>36816</v>
      </c>
      <c r="C411" s="2">
        <v>0.8508449074074074</v>
      </c>
      <c r="D411" t="s">
        <v>414</v>
      </c>
      <c r="E411">
        <v>0.665</v>
      </c>
      <c r="F411">
        <v>9.1546</v>
      </c>
      <c r="G411" t="s">
        <v>415</v>
      </c>
      <c r="H411">
        <v>1.645</v>
      </c>
      <c r="I411">
        <v>79.1153</v>
      </c>
      <c r="K411" s="2">
        <v>0.847222222222221</v>
      </c>
      <c r="L411" s="3">
        <f t="shared" si="22"/>
        <v>291.84722222222223</v>
      </c>
      <c r="M411">
        <f t="shared" si="20"/>
        <v>464.06604844814535</v>
      </c>
      <c r="N411">
        <f t="shared" si="21"/>
        <v>122.94981100491631</v>
      </c>
    </row>
    <row r="412" spans="1:14" ht="12.75">
      <c r="A412" t="s">
        <v>338</v>
      </c>
      <c r="B412" s="1">
        <v>36816</v>
      </c>
      <c r="C412" s="2">
        <v>0.8529282407407407</v>
      </c>
      <c r="D412" t="s">
        <v>414</v>
      </c>
      <c r="E412">
        <v>0.665</v>
      </c>
      <c r="F412">
        <v>8.7245</v>
      </c>
      <c r="G412" t="s">
        <v>415</v>
      </c>
      <c r="H412">
        <v>1.645</v>
      </c>
      <c r="I412">
        <v>78.6506</v>
      </c>
      <c r="K412" s="2">
        <v>0.849305555555554</v>
      </c>
      <c r="L412" s="3">
        <f t="shared" si="22"/>
        <v>291.84930555555553</v>
      </c>
      <c r="M412">
        <f t="shared" si="20"/>
        <v>442.26336920082184</v>
      </c>
      <c r="N412">
        <f t="shared" si="21"/>
        <v>122.40286302072857</v>
      </c>
    </row>
    <row r="413" spans="1:14" ht="12.75">
      <c r="A413" t="s">
        <v>422</v>
      </c>
      <c r="B413" s="1">
        <v>36816</v>
      </c>
      <c r="C413">
        <f>AVERAGE(C412,C414)</f>
        <v>0.855011574074074</v>
      </c>
      <c r="D413" t="s">
        <v>414</v>
      </c>
      <c r="E413" t="s">
        <v>422</v>
      </c>
      <c r="F413" t="s">
        <v>422</v>
      </c>
      <c r="G413" t="s">
        <v>415</v>
      </c>
      <c r="H413" t="s">
        <v>422</v>
      </c>
      <c r="I413" t="s">
        <v>422</v>
      </c>
      <c r="K413" s="2">
        <v>0.851388888888887</v>
      </c>
      <c r="L413" s="3">
        <f t="shared" si="22"/>
        <v>291.8513888888889</v>
      </c>
      <c r="M413" t="s">
        <v>422</v>
      </c>
      <c r="N413" t="s">
        <v>422</v>
      </c>
    </row>
    <row r="414" spans="1:14" ht="12.75">
      <c r="A414" t="s">
        <v>339</v>
      </c>
      <c r="B414" s="1">
        <v>36816</v>
      </c>
      <c r="C414" s="2">
        <v>0.8570949074074075</v>
      </c>
      <c r="D414" t="s">
        <v>414</v>
      </c>
      <c r="E414">
        <v>0.665</v>
      </c>
      <c r="F414">
        <v>9.2057</v>
      </c>
      <c r="G414" t="s">
        <v>415</v>
      </c>
      <c r="H414">
        <v>1.646</v>
      </c>
      <c r="I414">
        <v>77.4796</v>
      </c>
      <c r="K414" s="2">
        <v>0.853472222222221</v>
      </c>
      <c r="L414" s="3">
        <f t="shared" si="22"/>
        <v>291.8534722222222</v>
      </c>
      <c r="M414">
        <f t="shared" si="20"/>
        <v>466.65641559424677</v>
      </c>
      <c r="N414">
        <f t="shared" si="21"/>
        <v>121.02460588820477</v>
      </c>
    </row>
    <row r="415" spans="1:14" ht="12.75">
      <c r="A415" t="s">
        <v>340</v>
      </c>
      <c r="B415" s="1">
        <v>36816</v>
      </c>
      <c r="C415" s="2">
        <v>0.8591782407407407</v>
      </c>
      <c r="D415" t="s">
        <v>414</v>
      </c>
      <c r="E415">
        <v>0.665</v>
      </c>
      <c r="F415">
        <v>8.6368</v>
      </c>
      <c r="G415" t="s">
        <v>415</v>
      </c>
      <c r="H415">
        <v>1.646</v>
      </c>
      <c r="I415">
        <v>77.4539</v>
      </c>
      <c r="K415" s="2">
        <v>0.855555555555554</v>
      </c>
      <c r="L415" s="3">
        <f t="shared" si="22"/>
        <v>291.85555555555555</v>
      </c>
      <c r="M415">
        <f t="shared" si="20"/>
        <v>437.81767059586883</v>
      </c>
      <c r="N415">
        <f t="shared" si="21"/>
        <v>120.99435720476677</v>
      </c>
    </row>
    <row r="416" spans="1:14" ht="12.75">
      <c r="A416" t="s">
        <v>341</v>
      </c>
      <c r="B416" s="1">
        <v>36816</v>
      </c>
      <c r="C416" s="2">
        <v>0.8612731481481481</v>
      </c>
      <c r="D416" t="s">
        <v>414</v>
      </c>
      <c r="E416">
        <v>0.666</v>
      </c>
      <c r="F416">
        <v>9.4278</v>
      </c>
      <c r="G416" t="s">
        <v>415</v>
      </c>
      <c r="H416">
        <v>1.648</v>
      </c>
      <c r="I416">
        <v>78.505</v>
      </c>
      <c r="K416" s="2">
        <v>0.857638888888887</v>
      </c>
      <c r="L416" s="3">
        <f t="shared" si="22"/>
        <v>291.8576388888889</v>
      </c>
      <c r="M416">
        <f t="shared" si="20"/>
        <v>477.915134638261</v>
      </c>
      <c r="N416">
        <f t="shared" si="21"/>
        <v>122.23149304763254</v>
      </c>
    </row>
    <row r="417" spans="1:14" ht="12.75">
      <c r="A417" t="s">
        <v>342</v>
      </c>
      <c r="B417" s="1">
        <v>36816</v>
      </c>
      <c r="C417" s="2">
        <v>0.8633564814814815</v>
      </c>
      <c r="D417" t="s">
        <v>414</v>
      </c>
      <c r="E417">
        <v>0.666</v>
      </c>
      <c r="F417">
        <v>9.1058</v>
      </c>
      <c r="G417" t="s">
        <v>415</v>
      </c>
      <c r="H417">
        <v>1.648</v>
      </c>
      <c r="I417">
        <v>76.6539</v>
      </c>
      <c r="K417" s="2">
        <v>0.859722222222221</v>
      </c>
      <c r="L417" s="3">
        <f t="shared" si="22"/>
        <v>291.8597222222222</v>
      </c>
      <c r="M417">
        <f t="shared" si="20"/>
        <v>461.5922731696767</v>
      </c>
      <c r="N417">
        <f t="shared" si="21"/>
        <v>120.05276394599727</v>
      </c>
    </row>
    <row r="418" spans="1:14" ht="12.75">
      <c r="A418" t="s">
        <v>343</v>
      </c>
      <c r="B418" s="1">
        <v>36816</v>
      </c>
      <c r="C418" s="2">
        <v>0.8654398148148149</v>
      </c>
      <c r="D418" t="s">
        <v>414</v>
      </c>
      <c r="E418">
        <v>0.665</v>
      </c>
      <c r="F418">
        <v>9.4421</v>
      </c>
      <c r="G418" t="s">
        <v>415</v>
      </c>
      <c r="H418">
        <v>1.648</v>
      </c>
      <c r="I418">
        <v>78.3324</v>
      </c>
      <c r="K418" s="2">
        <v>0.861805555555553</v>
      </c>
      <c r="L418" s="3">
        <f t="shared" si="22"/>
        <v>291.8618055555556</v>
      </c>
      <c r="M418">
        <f t="shared" si="20"/>
        <v>478.64003190223855</v>
      </c>
      <c r="N418">
        <f t="shared" si="21"/>
        <v>122.02834430205306</v>
      </c>
    </row>
    <row r="419" spans="1:14" ht="12.75">
      <c r="A419" t="s">
        <v>344</v>
      </c>
      <c r="B419" s="1">
        <v>36816</v>
      </c>
      <c r="C419" s="2">
        <v>0.8675231481481481</v>
      </c>
      <c r="D419" t="s">
        <v>414</v>
      </c>
      <c r="E419">
        <v>0.665</v>
      </c>
      <c r="F419">
        <v>9.3703</v>
      </c>
      <c r="G419" t="s">
        <v>415</v>
      </c>
      <c r="H419">
        <v>1.646</v>
      </c>
      <c r="I419">
        <v>76.6157</v>
      </c>
      <c r="K419" s="2">
        <v>0.863888888888886</v>
      </c>
      <c r="L419" s="3">
        <f t="shared" si="22"/>
        <v>291.8638888888889</v>
      </c>
      <c r="M419">
        <f t="shared" si="20"/>
        <v>475.0003379474424</v>
      </c>
      <c r="N419">
        <f t="shared" si="21"/>
        <v>120.00780286789106</v>
      </c>
    </row>
    <row r="420" spans="1:14" ht="12.75">
      <c r="A420" t="s">
        <v>345</v>
      </c>
      <c r="B420" s="1">
        <v>36816</v>
      </c>
      <c r="C420" s="2">
        <v>0.8696064814814815</v>
      </c>
      <c r="D420" t="s">
        <v>414</v>
      </c>
      <c r="E420">
        <v>0.665</v>
      </c>
      <c r="F420">
        <v>9.3912</v>
      </c>
      <c r="G420" t="s">
        <v>415</v>
      </c>
      <c r="H420">
        <v>1.646</v>
      </c>
      <c r="I420">
        <v>78.7363</v>
      </c>
      <c r="K420" s="2">
        <v>0.865972222222221</v>
      </c>
      <c r="L420" s="3">
        <f t="shared" si="22"/>
        <v>291.86597222222224</v>
      </c>
      <c r="M420">
        <f t="shared" si="20"/>
        <v>476.05980317940947</v>
      </c>
      <c r="N420">
        <f t="shared" si="21"/>
        <v>122.50373119857423</v>
      </c>
    </row>
    <row r="421" spans="1:14" ht="12.75">
      <c r="A421" t="s">
        <v>346</v>
      </c>
      <c r="B421" s="1">
        <v>36816</v>
      </c>
      <c r="C421" s="2">
        <v>0.8717476851851852</v>
      </c>
      <c r="D421" t="s">
        <v>414</v>
      </c>
      <c r="E421">
        <v>0.665</v>
      </c>
      <c r="F421">
        <v>8.7938</v>
      </c>
      <c r="G421" t="s">
        <v>415</v>
      </c>
      <c r="H421">
        <v>1.646</v>
      </c>
      <c r="I421">
        <v>76.5853</v>
      </c>
      <c r="K421" s="2">
        <v>0.868055555555554</v>
      </c>
      <c r="L421" s="3">
        <f t="shared" si="22"/>
        <v>291.86805555555554</v>
      </c>
      <c r="M421">
        <f t="shared" si="20"/>
        <v>445.7763328647128</v>
      </c>
      <c r="N421">
        <f t="shared" si="21"/>
        <v>119.9720223240578</v>
      </c>
    </row>
    <row r="422" spans="1:14" ht="12.75">
      <c r="A422" t="s">
        <v>347</v>
      </c>
      <c r="B422" s="1">
        <v>36816</v>
      </c>
      <c r="C422" s="2">
        <v>0.8737731481481482</v>
      </c>
      <c r="D422" t="s">
        <v>414</v>
      </c>
      <c r="E422">
        <v>0.665</v>
      </c>
      <c r="F422">
        <v>9.2786</v>
      </c>
      <c r="G422" t="s">
        <v>415</v>
      </c>
      <c r="H422">
        <v>1.646</v>
      </c>
      <c r="I422">
        <v>76.9243</v>
      </c>
      <c r="K422" s="2">
        <v>0.870138888888887</v>
      </c>
      <c r="L422" s="3">
        <f t="shared" si="22"/>
        <v>291.8701388888889</v>
      </c>
      <c r="M422">
        <f t="shared" si="20"/>
        <v>470.35187087704116</v>
      </c>
      <c r="N422">
        <f t="shared" si="21"/>
        <v>120.37102246746136</v>
      </c>
    </row>
    <row r="423" spans="1:14" ht="12.75">
      <c r="A423" t="s">
        <v>348</v>
      </c>
      <c r="B423" s="1">
        <v>36816</v>
      </c>
      <c r="C423" s="2">
        <v>0.8758680555555555</v>
      </c>
      <c r="D423" t="s">
        <v>414</v>
      </c>
      <c r="E423">
        <v>0.665</v>
      </c>
      <c r="F423">
        <v>8.2765</v>
      </c>
      <c r="G423" t="s">
        <v>415</v>
      </c>
      <c r="H423">
        <v>1.645</v>
      </c>
      <c r="I423">
        <v>75.6888</v>
      </c>
      <c r="K423" s="2">
        <v>0.87222222222222</v>
      </c>
      <c r="L423" s="3">
        <f t="shared" si="22"/>
        <v>291.8722222222222</v>
      </c>
      <c r="M423">
        <f t="shared" si="20"/>
        <v>419.55330107061747</v>
      </c>
      <c r="N423">
        <f t="shared" si="21"/>
        <v>118.91684937844926</v>
      </c>
    </row>
    <row r="424" spans="1:14" ht="12.75">
      <c r="A424" t="s">
        <v>349</v>
      </c>
      <c r="B424" s="1">
        <v>36816</v>
      </c>
      <c r="C424" s="2">
        <v>0.8779513888888889</v>
      </c>
      <c r="D424" t="s">
        <v>414</v>
      </c>
      <c r="E424">
        <v>0.665</v>
      </c>
      <c r="F424">
        <v>8.5803</v>
      </c>
      <c r="G424" t="s">
        <v>415</v>
      </c>
      <c r="H424">
        <v>1.646</v>
      </c>
      <c r="I424">
        <v>92.6856</v>
      </c>
      <c r="K424" s="2">
        <v>0.874305555555553</v>
      </c>
      <c r="L424" s="3">
        <f t="shared" si="22"/>
        <v>291.87430555555557</v>
      </c>
      <c r="M424">
        <f t="shared" si="20"/>
        <v>434.95356602141226</v>
      </c>
      <c r="N424">
        <f t="shared" si="21"/>
        <v>138.92193975426576</v>
      </c>
    </row>
    <row r="425" spans="1:14" ht="12.75">
      <c r="A425" t="s">
        <v>350</v>
      </c>
      <c r="B425" s="1">
        <v>36816</v>
      </c>
      <c r="C425" s="2">
        <v>0.8800347222222222</v>
      </c>
      <c r="D425" t="s">
        <v>414</v>
      </c>
      <c r="E425">
        <v>0.665</v>
      </c>
      <c r="F425">
        <v>8.7227</v>
      </c>
      <c r="G425" t="s">
        <v>415</v>
      </c>
      <c r="H425">
        <v>1.646</v>
      </c>
      <c r="I425">
        <v>92.3597</v>
      </c>
      <c r="K425" s="2">
        <v>0.876388888888886</v>
      </c>
      <c r="L425" s="3">
        <f t="shared" si="22"/>
        <v>291.87638888888887</v>
      </c>
      <c r="M425">
        <f t="shared" si="20"/>
        <v>442.17212339137006</v>
      </c>
      <c r="N425">
        <f t="shared" si="21"/>
        <v>138.53835820047462</v>
      </c>
    </row>
    <row r="426" spans="1:14" ht="12.75">
      <c r="A426" t="s">
        <v>351</v>
      </c>
      <c r="B426" s="1">
        <v>36816</v>
      </c>
      <c r="C426" s="2">
        <v>0.8821180555555556</v>
      </c>
      <c r="D426" t="s">
        <v>414</v>
      </c>
      <c r="E426">
        <v>0.666</v>
      </c>
      <c r="F426">
        <v>8.7019</v>
      </c>
      <c r="G426" t="s">
        <v>415</v>
      </c>
      <c r="H426">
        <v>1.646</v>
      </c>
      <c r="I426">
        <v>88.9878</v>
      </c>
      <c r="K426" s="2">
        <v>0.878472222222221</v>
      </c>
      <c r="L426" s="3">
        <f t="shared" si="22"/>
        <v>291.87847222222223</v>
      </c>
      <c r="M426">
        <f t="shared" si="20"/>
        <v>441.1177273710392</v>
      </c>
      <c r="N426">
        <f t="shared" si="21"/>
        <v>134.5696603139185</v>
      </c>
    </row>
    <row r="427" spans="1:14" ht="12.75">
      <c r="A427" t="s">
        <v>352</v>
      </c>
      <c r="B427" s="1">
        <v>36816</v>
      </c>
      <c r="C427" s="2">
        <v>0.884201388888889</v>
      </c>
      <c r="D427" t="s">
        <v>414</v>
      </c>
      <c r="E427">
        <v>0.665</v>
      </c>
      <c r="F427">
        <v>8.8668</v>
      </c>
      <c r="G427" t="s">
        <v>415</v>
      </c>
      <c r="H427">
        <v>1.646</v>
      </c>
      <c r="I427">
        <v>83.2408</v>
      </c>
      <c r="K427" s="2">
        <v>0.880555555555554</v>
      </c>
      <c r="L427" s="3">
        <f t="shared" si="22"/>
        <v>291.88055555555553</v>
      </c>
      <c r="M427">
        <f t="shared" si="20"/>
        <v>449.4768573591434</v>
      </c>
      <c r="N427">
        <f t="shared" si="21"/>
        <v>127.80548974123317</v>
      </c>
    </row>
    <row r="428" spans="1:14" ht="12.75">
      <c r="A428" t="s">
        <v>353</v>
      </c>
      <c r="B428" s="1">
        <v>36816</v>
      </c>
      <c r="C428" s="2">
        <v>0.8863425925925926</v>
      </c>
      <c r="D428" t="s">
        <v>414</v>
      </c>
      <c r="E428">
        <v>0.665</v>
      </c>
      <c r="F428">
        <v>8.5752</v>
      </c>
      <c r="G428" t="s">
        <v>415</v>
      </c>
      <c r="H428">
        <v>1.645</v>
      </c>
      <c r="I428">
        <v>78.3932</v>
      </c>
      <c r="K428" s="2">
        <v>0.882638888888887</v>
      </c>
      <c r="L428" s="3">
        <f t="shared" si="22"/>
        <v>291.8826388888889</v>
      </c>
      <c r="M428">
        <f t="shared" si="20"/>
        <v>434.69503622796583</v>
      </c>
      <c r="N428">
        <f t="shared" si="21"/>
        <v>122.09990538971945</v>
      </c>
    </row>
    <row r="429" spans="1:14" ht="12.75">
      <c r="A429" t="s">
        <v>354</v>
      </c>
      <c r="B429" s="1">
        <v>36816</v>
      </c>
      <c r="C429" s="2">
        <v>0.8883796296296297</v>
      </c>
      <c r="D429" t="s">
        <v>414</v>
      </c>
      <c r="E429">
        <v>0.665</v>
      </c>
      <c r="F429">
        <v>9.6185</v>
      </c>
      <c r="G429" t="s">
        <v>415</v>
      </c>
      <c r="H429">
        <v>1.646</v>
      </c>
      <c r="I429">
        <v>78.0138</v>
      </c>
      <c r="K429" s="2">
        <v>0.884722222222221</v>
      </c>
      <c r="L429" s="3">
        <f t="shared" si="22"/>
        <v>291.8847222222222</v>
      </c>
      <c r="M429">
        <f t="shared" si="20"/>
        <v>487.5821212285065</v>
      </c>
      <c r="N429">
        <f t="shared" si="21"/>
        <v>121.65335478674805</v>
      </c>
    </row>
    <row r="430" spans="1:14" ht="12.75">
      <c r="A430" t="s">
        <v>355</v>
      </c>
      <c r="B430" s="1">
        <v>36816</v>
      </c>
      <c r="C430" s="2">
        <v>0.890462962962963</v>
      </c>
      <c r="D430" t="s">
        <v>414</v>
      </c>
      <c r="E430">
        <v>0.666</v>
      </c>
      <c r="F430">
        <v>9.1001</v>
      </c>
      <c r="G430" t="s">
        <v>415</v>
      </c>
      <c r="H430">
        <v>1.646</v>
      </c>
      <c r="I430">
        <v>109.1743</v>
      </c>
      <c r="K430" s="2">
        <v>0.886805555555554</v>
      </c>
      <c r="L430" s="3">
        <f t="shared" si="22"/>
        <v>291.88680555555555</v>
      </c>
      <c r="M430">
        <f t="shared" si="20"/>
        <v>461.3033281064128</v>
      </c>
      <c r="N430">
        <f t="shared" si="21"/>
        <v>158.32900071160637</v>
      </c>
    </row>
    <row r="431" spans="1:14" ht="12.75">
      <c r="A431" t="s">
        <v>356</v>
      </c>
      <c r="B431" s="1">
        <v>36816</v>
      </c>
      <c r="C431" s="2">
        <v>0.8925462962962962</v>
      </c>
      <c r="D431" t="s">
        <v>414</v>
      </c>
      <c r="E431">
        <v>0.665</v>
      </c>
      <c r="F431">
        <v>9.1158</v>
      </c>
      <c r="G431" t="s">
        <v>415</v>
      </c>
      <c r="H431">
        <v>1.646</v>
      </c>
      <c r="I431">
        <v>96.3396</v>
      </c>
      <c r="K431" s="2">
        <v>0.888888888888887</v>
      </c>
      <c r="L431" s="3">
        <f t="shared" si="22"/>
        <v>291.8888888888889</v>
      </c>
      <c r="M431">
        <f t="shared" si="20"/>
        <v>462.0991943332972</v>
      </c>
      <c r="N431">
        <f t="shared" si="21"/>
        <v>143.22266696369545</v>
      </c>
    </row>
    <row r="432" spans="1:14" ht="12.75">
      <c r="A432" t="s">
        <v>357</v>
      </c>
      <c r="B432" s="1">
        <v>36816</v>
      </c>
      <c r="C432" s="2">
        <v>0.8946296296296296</v>
      </c>
      <c r="D432" t="s">
        <v>414</v>
      </c>
      <c r="E432">
        <v>0.665</v>
      </c>
      <c r="F432">
        <v>8.8861</v>
      </c>
      <c r="G432" t="s">
        <v>415</v>
      </c>
      <c r="H432">
        <v>1.645</v>
      </c>
      <c r="I432">
        <v>124.4189</v>
      </c>
      <c r="K432" s="2">
        <v>0.890972222222221</v>
      </c>
      <c r="L432" s="3">
        <f t="shared" si="22"/>
        <v>291.8909722222222</v>
      </c>
      <c r="M432">
        <f t="shared" si="20"/>
        <v>450.45521520493133</v>
      </c>
      <c r="N432">
        <f t="shared" si="21"/>
        <v>176.2717664524031</v>
      </c>
    </row>
    <row r="433" spans="1:14" ht="12.75">
      <c r="A433" t="s">
        <v>358</v>
      </c>
      <c r="B433" s="1">
        <v>36816</v>
      </c>
      <c r="C433" s="2">
        <v>0.896712962962963</v>
      </c>
      <c r="D433" t="s">
        <v>414</v>
      </c>
      <c r="E433">
        <v>0.666</v>
      </c>
      <c r="F433">
        <v>8.8284</v>
      </c>
      <c r="G433" t="s">
        <v>415</v>
      </c>
      <c r="H433">
        <v>1.646</v>
      </c>
      <c r="I433">
        <v>85.0477</v>
      </c>
      <c r="K433" s="2">
        <v>0.893055555555553</v>
      </c>
      <c r="L433" s="3">
        <f t="shared" si="22"/>
        <v>291.8930555555556</v>
      </c>
      <c r="M433">
        <f aca="true" t="shared" si="23" ref="M433:M484">500*F433/AVERAGE($Q$367,$Q$6)</f>
        <v>447.5302800908402</v>
      </c>
      <c r="N433">
        <f aca="true" t="shared" si="24" ref="N433:N484">(277-103)/(-62+(AVERAGE($Q$4,$P$367)))*I433+277-((277-103)/(-62+(AVERAGE($Q$4,$P$367)))*210)</f>
        <v>129.93219581532148</v>
      </c>
    </row>
    <row r="434" spans="1:14" ht="12.75">
      <c r="A434" t="s">
        <v>359</v>
      </c>
      <c r="B434" s="1">
        <v>36816</v>
      </c>
      <c r="C434" s="2">
        <v>0.8987962962962963</v>
      </c>
      <c r="D434" t="s">
        <v>414</v>
      </c>
      <c r="E434">
        <v>0.666</v>
      </c>
      <c r="F434">
        <v>8.9139</v>
      </c>
      <c r="G434" t="s">
        <v>415</v>
      </c>
      <c r="H434">
        <v>1.646</v>
      </c>
      <c r="I434">
        <v>79.8504</v>
      </c>
      <c r="K434" s="2">
        <v>0.895138888888886</v>
      </c>
      <c r="L434" s="3">
        <f t="shared" si="22"/>
        <v>291.8951388888889</v>
      </c>
      <c r="M434">
        <f t="shared" si="23"/>
        <v>451.8644560397966</v>
      </c>
      <c r="N434">
        <f t="shared" si="24"/>
        <v>123.81501751056808</v>
      </c>
    </row>
    <row r="435" spans="1:14" ht="12.75">
      <c r="A435" t="s">
        <v>360</v>
      </c>
      <c r="B435" s="1">
        <v>36816</v>
      </c>
      <c r="C435" s="2">
        <v>0.9008912037037037</v>
      </c>
      <c r="D435" t="s">
        <v>414</v>
      </c>
      <c r="E435">
        <v>0.665</v>
      </c>
      <c r="F435">
        <v>8.5694</v>
      </c>
      <c r="G435" t="s">
        <v>415</v>
      </c>
      <c r="H435">
        <v>1.646</v>
      </c>
      <c r="I435">
        <v>75.8587</v>
      </c>
      <c r="K435" s="2">
        <v>0.897222222222221</v>
      </c>
      <c r="L435" s="3">
        <f t="shared" si="22"/>
        <v>291.89722222222224</v>
      </c>
      <c r="M435">
        <f t="shared" si="23"/>
        <v>434.4010219530658</v>
      </c>
      <c r="N435">
        <f t="shared" si="24"/>
        <v>119.1168202467804</v>
      </c>
    </row>
    <row r="436" spans="1:14" ht="12.75">
      <c r="A436" t="s">
        <v>361</v>
      </c>
      <c r="B436" s="1">
        <v>36816</v>
      </c>
      <c r="C436" s="2">
        <v>0.9029629629629629</v>
      </c>
      <c r="D436" t="s">
        <v>414</v>
      </c>
      <c r="E436">
        <v>0.665</v>
      </c>
      <c r="F436">
        <v>8.7477</v>
      </c>
      <c r="G436" t="s">
        <v>415</v>
      </c>
      <c r="H436">
        <v>1.646</v>
      </c>
      <c r="I436">
        <v>74.0261</v>
      </c>
      <c r="K436" s="2">
        <v>0.899305555555554</v>
      </c>
      <c r="L436" s="3">
        <f t="shared" si="22"/>
        <v>291.89930555555554</v>
      </c>
      <c r="M436">
        <f t="shared" si="23"/>
        <v>443.43942630042176</v>
      </c>
      <c r="N436">
        <f t="shared" si="24"/>
        <v>116.95986548925421</v>
      </c>
    </row>
    <row r="437" spans="1:14" ht="12.75">
      <c r="A437" t="s">
        <v>422</v>
      </c>
      <c r="B437" s="1">
        <v>36816</v>
      </c>
      <c r="C437">
        <f>AVERAGE(C436,C438)</f>
        <v>0.9050520833333333</v>
      </c>
      <c r="D437" t="s">
        <v>414</v>
      </c>
      <c r="E437" t="s">
        <v>422</v>
      </c>
      <c r="F437" t="s">
        <v>422</v>
      </c>
      <c r="G437" t="s">
        <v>415</v>
      </c>
      <c r="H437" t="s">
        <v>422</v>
      </c>
      <c r="I437" t="s">
        <v>422</v>
      </c>
      <c r="K437" s="2">
        <v>0.901388888888887</v>
      </c>
      <c r="L437" s="3">
        <f t="shared" si="22"/>
        <v>291.9013888888889</v>
      </c>
      <c r="M437" t="s">
        <v>422</v>
      </c>
      <c r="N437" t="s">
        <v>422</v>
      </c>
    </row>
    <row r="438" spans="1:14" ht="12.75">
      <c r="A438" t="s">
        <v>362</v>
      </c>
      <c r="B438" s="1">
        <v>36816</v>
      </c>
      <c r="C438" s="2">
        <v>0.9071412037037038</v>
      </c>
      <c r="D438" t="s">
        <v>414</v>
      </c>
      <c r="E438">
        <v>0.665</v>
      </c>
      <c r="F438">
        <v>8.9637</v>
      </c>
      <c r="G438" t="s">
        <v>415</v>
      </c>
      <c r="H438">
        <v>1.648</v>
      </c>
      <c r="I438">
        <v>75.8568</v>
      </c>
      <c r="K438" s="2">
        <v>0.90347222222222</v>
      </c>
      <c r="L438" s="3">
        <f t="shared" si="22"/>
        <v>291.9034722222222</v>
      </c>
      <c r="M438">
        <f t="shared" si="23"/>
        <v>454.3889234346274</v>
      </c>
      <c r="N438">
        <f t="shared" si="24"/>
        <v>119.11458396279082</v>
      </c>
    </row>
    <row r="439" spans="1:14" ht="12.75">
      <c r="A439" t="s">
        <v>363</v>
      </c>
      <c r="B439" s="1">
        <v>36816</v>
      </c>
      <c r="C439" s="2">
        <v>0.9092245370370371</v>
      </c>
      <c r="D439" t="s">
        <v>414</v>
      </c>
      <c r="E439">
        <v>0.666</v>
      </c>
      <c r="F439">
        <v>8.8765</v>
      </c>
      <c r="G439" t="s">
        <v>415</v>
      </c>
      <c r="H439">
        <v>1.646</v>
      </c>
      <c r="I439">
        <v>74.5479</v>
      </c>
      <c r="K439" s="2">
        <v>0.905555555555553</v>
      </c>
      <c r="L439" s="3">
        <f t="shared" si="22"/>
        <v>291.90555555555557</v>
      </c>
      <c r="M439">
        <f t="shared" si="23"/>
        <v>449.9685708878555</v>
      </c>
      <c r="N439">
        <f t="shared" si="24"/>
        <v>117.57401969228661</v>
      </c>
    </row>
    <row r="440" spans="1:14" ht="12.75">
      <c r="A440" t="s">
        <v>364</v>
      </c>
      <c r="B440" s="1">
        <v>36816</v>
      </c>
      <c r="C440" s="2">
        <v>0.9113078703703703</v>
      </c>
      <c r="D440" t="s">
        <v>414</v>
      </c>
      <c r="E440">
        <v>0.666</v>
      </c>
      <c r="F440">
        <v>8.3651</v>
      </c>
      <c r="G440" t="s">
        <v>415</v>
      </c>
      <c r="H440">
        <v>1.646</v>
      </c>
      <c r="I440">
        <v>77.5735</v>
      </c>
      <c r="K440" s="2">
        <v>0.907638888888886</v>
      </c>
      <c r="L440" s="3">
        <f t="shared" si="22"/>
        <v>291.90763888888887</v>
      </c>
      <c r="M440">
        <f t="shared" si="23"/>
        <v>424.0446225802963</v>
      </c>
      <c r="N440">
        <f t="shared" si="24"/>
        <v>121.13512539695282</v>
      </c>
    </row>
    <row r="441" spans="1:14" ht="12.75">
      <c r="A441" t="s">
        <v>365</v>
      </c>
      <c r="B441" s="1">
        <v>36816</v>
      </c>
      <c r="C441" s="2">
        <v>0.9133912037037036</v>
      </c>
      <c r="D441" t="s">
        <v>414</v>
      </c>
      <c r="E441">
        <v>0.67</v>
      </c>
      <c r="F441">
        <v>9.0531</v>
      </c>
      <c r="G441" t="s">
        <v>415</v>
      </c>
      <c r="H441">
        <v>1.65</v>
      </c>
      <c r="I441">
        <v>87.2793</v>
      </c>
      <c r="K441" s="2">
        <v>0.909722222222221</v>
      </c>
      <c r="L441" s="3">
        <f t="shared" si="22"/>
        <v>291.90972222222223</v>
      </c>
      <c r="M441">
        <f t="shared" si="23"/>
        <v>458.9207986373959</v>
      </c>
      <c r="N441">
        <f t="shared" si="24"/>
        <v>132.55877021065893</v>
      </c>
    </row>
    <row r="442" spans="1:14" ht="12.75">
      <c r="A442" t="s">
        <v>366</v>
      </c>
      <c r="B442" s="1">
        <v>36816</v>
      </c>
      <c r="C442" s="2">
        <v>0.9154745370370371</v>
      </c>
      <c r="D442" t="s">
        <v>414</v>
      </c>
      <c r="E442">
        <v>0.665</v>
      </c>
      <c r="F442">
        <v>9.1079</v>
      </c>
      <c r="G442" t="s">
        <v>415</v>
      </c>
      <c r="H442">
        <v>1.646</v>
      </c>
      <c r="I442">
        <v>96.7692</v>
      </c>
      <c r="K442" s="2">
        <v>0.911805555555554</v>
      </c>
      <c r="L442" s="3">
        <f t="shared" si="22"/>
        <v>291.91180555555553</v>
      </c>
      <c r="M442">
        <f t="shared" si="23"/>
        <v>461.698726614037</v>
      </c>
      <c r="N442">
        <f t="shared" si="24"/>
        <v>143.72830254365468</v>
      </c>
    </row>
    <row r="443" spans="1:14" ht="12.75">
      <c r="A443" t="s">
        <v>367</v>
      </c>
      <c r="B443" s="1">
        <v>36816</v>
      </c>
      <c r="C443" s="2">
        <v>0.9175694444444445</v>
      </c>
      <c r="D443" t="s">
        <v>414</v>
      </c>
      <c r="E443">
        <v>0.665</v>
      </c>
      <c r="F443">
        <v>10.2915</v>
      </c>
      <c r="G443" t="s">
        <v>415</v>
      </c>
      <c r="H443">
        <v>1.646</v>
      </c>
      <c r="I443">
        <v>82.4267</v>
      </c>
      <c r="K443" s="2">
        <v>0.913888888888887</v>
      </c>
      <c r="L443" s="3">
        <f t="shared" si="22"/>
        <v>291.9138888888889</v>
      </c>
      <c r="M443">
        <f t="shared" si="23"/>
        <v>521.6979155401751</v>
      </c>
      <c r="N443">
        <f t="shared" si="24"/>
        <v>126.84730090127792</v>
      </c>
    </row>
    <row r="444" spans="1:14" ht="12.75">
      <c r="A444" t="s">
        <v>368</v>
      </c>
      <c r="B444" s="1">
        <v>36816</v>
      </c>
      <c r="C444" s="2">
        <v>0.9196527777777778</v>
      </c>
      <c r="D444" t="s">
        <v>414</v>
      </c>
      <c r="E444">
        <v>0.665</v>
      </c>
      <c r="F444">
        <v>9.0447</v>
      </c>
      <c r="G444" t="s">
        <v>415</v>
      </c>
      <c r="H444">
        <v>1.646</v>
      </c>
      <c r="I444">
        <v>83.4882</v>
      </c>
      <c r="K444" s="2">
        <v>0.915972222222221</v>
      </c>
      <c r="L444" s="3">
        <f t="shared" si="22"/>
        <v>291.9159722222222</v>
      </c>
      <c r="M444">
        <f t="shared" si="23"/>
        <v>458.49498485995457</v>
      </c>
      <c r="N444">
        <f t="shared" si="24"/>
        <v>128.0966774565077</v>
      </c>
    </row>
    <row r="445" spans="1:14" ht="12.75">
      <c r="A445" t="s">
        <v>369</v>
      </c>
      <c r="B445" s="1">
        <v>36816</v>
      </c>
      <c r="C445" s="2">
        <v>0.9217361111111111</v>
      </c>
      <c r="D445" t="s">
        <v>414</v>
      </c>
      <c r="E445">
        <v>0.666</v>
      </c>
      <c r="F445">
        <v>8.9786</v>
      </c>
      <c r="G445" t="s">
        <v>415</v>
      </c>
      <c r="H445">
        <v>1.648</v>
      </c>
      <c r="I445">
        <v>78.0761</v>
      </c>
      <c r="K445" s="2">
        <v>0.918055555555554</v>
      </c>
      <c r="L445" s="3">
        <f t="shared" si="22"/>
        <v>291.91805555555555</v>
      </c>
      <c r="M445">
        <f t="shared" si="23"/>
        <v>455.14423596842215</v>
      </c>
      <c r="N445">
        <f t="shared" si="24"/>
        <v>121.72668136177472</v>
      </c>
    </row>
    <row r="446" spans="1:14" ht="12.75">
      <c r="A446" t="s">
        <v>370</v>
      </c>
      <c r="B446" s="1">
        <v>36816</v>
      </c>
      <c r="C446" s="2">
        <v>0.9238194444444444</v>
      </c>
      <c r="D446" t="s">
        <v>414</v>
      </c>
      <c r="E446">
        <v>0.666</v>
      </c>
      <c r="F446">
        <v>9.4937</v>
      </c>
      <c r="G446" t="s">
        <v>415</v>
      </c>
      <c r="H446">
        <v>1.648</v>
      </c>
      <c r="I446">
        <v>77.7227</v>
      </c>
      <c r="K446" s="2">
        <v>0.920138888888887</v>
      </c>
      <c r="L446" s="3">
        <f t="shared" si="22"/>
        <v>291.9201388888889</v>
      </c>
      <c r="M446">
        <f t="shared" si="23"/>
        <v>481.25574510652103</v>
      </c>
      <c r="N446">
        <f t="shared" si="24"/>
        <v>121.31073253971331</v>
      </c>
    </row>
    <row r="447" spans="1:14" ht="12.75">
      <c r="A447" t="s">
        <v>371</v>
      </c>
      <c r="B447" s="1">
        <v>36816</v>
      </c>
      <c r="C447" s="2">
        <v>0.9259027777777779</v>
      </c>
      <c r="D447" t="s">
        <v>414</v>
      </c>
      <c r="E447">
        <v>0.665</v>
      </c>
      <c r="F447">
        <v>9.7936</v>
      </c>
      <c r="G447" t="s">
        <v>415</v>
      </c>
      <c r="H447">
        <v>1.645</v>
      </c>
      <c r="I447">
        <v>75.125</v>
      </c>
      <c r="K447" s="2">
        <v>0.922222222222221</v>
      </c>
      <c r="L447" s="3">
        <f t="shared" si="22"/>
        <v>291.9222222222222</v>
      </c>
      <c r="M447">
        <f t="shared" si="23"/>
        <v>496.4583108035038</v>
      </c>
      <c r="N447">
        <f t="shared" si="24"/>
        <v>118.25326152933147</v>
      </c>
    </row>
    <row r="448" spans="1:14" ht="12.75">
      <c r="A448" t="s">
        <v>372</v>
      </c>
      <c r="B448" s="1">
        <v>36816</v>
      </c>
      <c r="C448" s="2">
        <v>0.9279861111111112</v>
      </c>
      <c r="D448" t="s">
        <v>414</v>
      </c>
      <c r="E448">
        <v>0.665</v>
      </c>
      <c r="F448">
        <v>9.3844</v>
      </c>
      <c r="G448" t="s">
        <v>415</v>
      </c>
      <c r="H448">
        <v>1.646</v>
      </c>
      <c r="I448">
        <v>76.2694</v>
      </c>
      <c r="K448" s="2">
        <v>0.924305555555553</v>
      </c>
      <c r="L448" s="3">
        <f t="shared" si="22"/>
        <v>291.9243055555556</v>
      </c>
      <c r="M448">
        <f t="shared" si="23"/>
        <v>475.71509678814743</v>
      </c>
      <c r="N448">
        <f t="shared" si="24"/>
        <v>119.60021068600119</v>
      </c>
    </row>
    <row r="449" spans="1:14" ht="12.75">
      <c r="A449" t="s">
        <v>422</v>
      </c>
      <c r="B449" s="1">
        <v>36816</v>
      </c>
      <c r="C449">
        <f>AVERAGE(C448,C450)</f>
        <v>0.9300752314814815</v>
      </c>
      <c r="D449" t="s">
        <v>414</v>
      </c>
      <c r="E449" t="s">
        <v>422</v>
      </c>
      <c r="F449" t="s">
        <v>422</v>
      </c>
      <c r="G449" t="s">
        <v>415</v>
      </c>
      <c r="H449" t="s">
        <v>422</v>
      </c>
      <c r="I449" t="s">
        <v>422</v>
      </c>
      <c r="K449" s="2">
        <v>0.926388888888886</v>
      </c>
      <c r="L449" s="3">
        <f t="shared" si="22"/>
        <v>291.9263888888889</v>
      </c>
      <c r="M449" t="s">
        <v>422</v>
      </c>
      <c r="N449" t="s">
        <v>422</v>
      </c>
    </row>
    <row r="450" spans="1:14" ht="12.75">
      <c r="A450" t="s">
        <v>373</v>
      </c>
      <c r="B450" s="1">
        <v>36816</v>
      </c>
      <c r="C450" s="2">
        <v>0.9321643518518519</v>
      </c>
      <c r="D450" t="s">
        <v>414</v>
      </c>
      <c r="E450">
        <v>0.665</v>
      </c>
      <c r="F450">
        <v>8.6437</v>
      </c>
      <c r="G450" t="s">
        <v>415</v>
      </c>
      <c r="H450">
        <v>1.646</v>
      </c>
      <c r="I450">
        <v>76.3826</v>
      </c>
      <c r="K450" s="2">
        <v>0.928472222222221</v>
      </c>
      <c r="L450" s="3">
        <f t="shared" si="22"/>
        <v>291.92847222222224</v>
      </c>
      <c r="M450">
        <f t="shared" si="23"/>
        <v>438.16744619876715</v>
      </c>
      <c r="N450">
        <f t="shared" si="24"/>
        <v>119.73344613211705</v>
      </c>
    </row>
    <row r="451" spans="1:14" ht="12.75">
      <c r="A451" t="s">
        <v>374</v>
      </c>
      <c r="B451" s="1">
        <v>36816</v>
      </c>
      <c r="C451" s="2">
        <v>0.9342476851851852</v>
      </c>
      <c r="D451" t="s">
        <v>414</v>
      </c>
      <c r="E451">
        <v>0.665</v>
      </c>
      <c r="F451">
        <v>8.7424</v>
      </c>
      <c r="G451" t="s">
        <v>415</v>
      </c>
      <c r="H451">
        <v>1.648</v>
      </c>
      <c r="I451">
        <v>74.2009</v>
      </c>
      <c r="K451" s="2">
        <v>0.930555555555554</v>
      </c>
      <c r="L451" s="3">
        <f t="shared" si="22"/>
        <v>291.93055555555554</v>
      </c>
      <c r="M451">
        <f t="shared" si="23"/>
        <v>443.17075808370276</v>
      </c>
      <c r="N451">
        <f t="shared" si="24"/>
        <v>117.16560361629533</v>
      </c>
    </row>
    <row r="452" spans="1:14" ht="12.75">
      <c r="A452" t="s">
        <v>422</v>
      </c>
      <c r="B452" s="1">
        <v>36816</v>
      </c>
      <c r="C452">
        <f>AVERAGE(C451,C453)</f>
        <v>0.9363310185185185</v>
      </c>
      <c r="D452" t="s">
        <v>414</v>
      </c>
      <c r="E452" t="s">
        <v>422</v>
      </c>
      <c r="F452" t="s">
        <v>422</v>
      </c>
      <c r="G452" t="s">
        <v>415</v>
      </c>
      <c r="H452" t="s">
        <v>422</v>
      </c>
      <c r="I452" t="s">
        <v>422</v>
      </c>
      <c r="K452" s="2">
        <v>0.932638888888887</v>
      </c>
      <c r="L452" s="3">
        <f t="shared" si="22"/>
        <v>291.9326388888889</v>
      </c>
      <c r="M452" t="s">
        <v>422</v>
      </c>
      <c r="N452" t="s">
        <v>422</v>
      </c>
    </row>
    <row r="453" spans="1:14" ht="12.75">
      <c r="A453" t="s">
        <v>375</v>
      </c>
      <c r="B453" s="1">
        <v>36816</v>
      </c>
      <c r="C453" s="2">
        <v>0.9384143518518518</v>
      </c>
      <c r="D453" t="s">
        <v>414</v>
      </c>
      <c r="E453">
        <v>0.665</v>
      </c>
      <c r="F453">
        <v>8.9826</v>
      </c>
      <c r="G453" t="s">
        <v>415</v>
      </c>
      <c r="H453">
        <v>1.646</v>
      </c>
      <c r="I453">
        <v>74.2079</v>
      </c>
      <c r="K453" s="2">
        <v>0.93472222222222</v>
      </c>
      <c r="L453" s="3">
        <f t="shared" si="22"/>
        <v>291.9347222222222</v>
      </c>
      <c r="M453">
        <f t="shared" si="23"/>
        <v>455.34700443387044</v>
      </c>
      <c r="N453">
        <f t="shared" si="24"/>
        <v>117.17384255730954</v>
      </c>
    </row>
    <row r="454" spans="1:14" ht="12.75">
      <c r="A454" t="s">
        <v>376</v>
      </c>
      <c r="B454" s="1">
        <v>36816</v>
      </c>
      <c r="C454" s="2">
        <v>0.9404976851851852</v>
      </c>
      <c r="D454" t="s">
        <v>414</v>
      </c>
      <c r="E454">
        <v>0.665</v>
      </c>
      <c r="F454">
        <v>8.3047</v>
      </c>
      <c r="G454" t="s">
        <v>415</v>
      </c>
      <c r="H454">
        <v>1.646</v>
      </c>
      <c r="I454">
        <v>75.787</v>
      </c>
      <c r="K454" s="2">
        <v>0.936805555555553</v>
      </c>
      <c r="L454" s="3">
        <f aca="true" t="shared" si="25" ref="L454:L484">B454-DATE(1999,12,31)+K454</f>
        <v>291.93680555555557</v>
      </c>
      <c r="M454">
        <f t="shared" si="23"/>
        <v>420.9828187520277</v>
      </c>
      <c r="N454">
        <f t="shared" si="24"/>
        <v>119.03242995096323</v>
      </c>
    </row>
    <row r="455" spans="1:14" ht="12.75">
      <c r="A455" t="s">
        <v>377</v>
      </c>
      <c r="B455" s="1">
        <v>36816</v>
      </c>
      <c r="C455" s="2">
        <v>0.9425810185185185</v>
      </c>
      <c r="D455" t="s">
        <v>414</v>
      </c>
      <c r="E455">
        <v>0.666</v>
      </c>
      <c r="F455">
        <v>8.9305</v>
      </c>
      <c r="G455" t="s">
        <v>415</v>
      </c>
      <c r="H455">
        <v>1.646</v>
      </c>
      <c r="I455">
        <v>74.3209</v>
      </c>
      <c r="K455" s="2">
        <v>0.938888888888886</v>
      </c>
      <c r="L455" s="3">
        <f t="shared" si="25"/>
        <v>291.93888888888887</v>
      </c>
      <c r="M455">
        <f t="shared" si="23"/>
        <v>452.7059451714069</v>
      </c>
      <c r="N455">
        <f t="shared" si="24"/>
        <v>117.30684260511075</v>
      </c>
    </row>
    <row r="456" spans="1:14" ht="12.75">
      <c r="A456" t="s">
        <v>378</v>
      </c>
      <c r="B456" s="1">
        <v>36816</v>
      </c>
      <c r="C456" s="2">
        <v>0.9446643518518519</v>
      </c>
      <c r="D456" t="s">
        <v>414</v>
      </c>
      <c r="E456">
        <v>0.665</v>
      </c>
      <c r="F456">
        <v>9.0694</v>
      </c>
      <c r="G456" t="s">
        <v>415</v>
      </c>
      <c r="H456">
        <v>1.645</v>
      </c>
      <c r="I456">
        <v>76.0776</v>
      </c>
      <c r="K456" s="2">
        <v>0.94097222222222</v>
      </c>
      <c r="L456" s="3">
        <f t="shared" si="25"/>
        <v>291.94097222222223</v>
      </c>
      <c r="M456">
        <f t="shared" si="23"/>
        <v>459.7470801340975</v>
      </c>
      <c r="N456">
        <f t="shared" si="24"/>
        <v>119.37446370221122</v>
      </c>
    </row>
    <row r="457" spans="1:14" ht="12.75">
      <c r="A457" t="s">
        <v>379</v>
      </c>
      <c r="B457" s="1">
        <v>36816</v>
      </c>
      <c r="C457" s="2">
        <v>0.9467592592592592</v>
      </c>
      <c r="D457" t="s">
        <v>414</v>
      </c>
      <c r="E457">
        <v>0.665</v>
      </c>
      <c r="F457">
        <v>8.9698</v>
      </c>
      <c r="G457" t="s">
        <v>415</v>
      </c>
      <c r="H457">
        <v>1.645</v>
      </c>
      <c r="I457">
        <v>73.0679</v>
      </c>
      <c r="K457" s="2">
        <v>0.943055555555554</v>
      </c>
      <c r="L457" s="3">
        <f t="shared" si="25"/>
        <v>291.94305555555553</v>
      </c>
      <c r="M457">
        <f t="shared" si="23"/>
        <v>454.69814534443594</v>
      </c>
      <c r="N457">
        <f t="shared" si="24"/>
        <v>115.83207216356303</v>
      </c>
    </row>
    <row r="458" spans="1:14" ht="12.75">
      <c r="A458" t="s">
        <v>380</v>
      </c>
      <c r="B458" s="1">
        <v>36816</v>
      </c>
      <c r="C458" s="2">
        <v>0.9488425925925926</v>
      </c>
      <c r="D458" t="s">
        <v>414</v>
      </c>
      <c r="E458">
        <v>0.666</v>
      </c>
      <c r="F458">
        <v>8.7825</v>
      </c>
      <c r="G458" t="s">
        <v>415</v>
      </c>
      <c r="H458">
        <v>1.646</v>
      </c>
      <c r="I458">
        <v>74.6025</v>
      </c>
      <c r="K458" s="2">
        <v>0.945138888888887</v>
      </c>
      <c r="L458" s="3">
        <f t="shared" si="25"/>
        <v>291.9451388888889</v>
      </c>
      <c r="M458">
        <f t="shared" si="23"/>
        <v>445.2035119498215</v>
      </c>
      <c r="N458">
        <f t="shared" si="24"/>
        <v>117.6382834321976</v>
      </c>
    </row>
    <row r="459" spans="1:14" ht="12.75">
      <c r="A459" t="s">
        <v>381</v>
      </c>
      <c r="B459" s="1">
        <v>36816</v>
      </c>
      <c r="C459" s="2">
        <v>0.950925925925926</v>
      </c>
      <c r="D459" t="s">
        <v>414</v>
      </c>
      <c r="E459">
        <v>0.665</v>
      </c>
      <c r="F459">
        <v>8.4068</v>
      </c>
      <c r="G459" t="s">
        <v>415</v>
      </c>
      <c r="H459">
        <v>1.648</v>
      </c>
      <c r="I459">
        <v>73.171</v>
      </c>
      <c r="K459" s="2">
        <v>0.94722222222222</v>
      </c>
      <c r="L459" s="3">
        <f t="shared" si="25"/>
        <v>291.9472222222222</v>
      </c>
      <c r="M459">
        <f t="shared" si="23"/>
        <v>426.15848383259436</v>
      </c>
      <c r="N459">
        <f t="shared" si="24"/>
        <v>115.95341999478697</v>
      </c>
    </row>
    <row r="460" spans="1:14" ht="12.75">
      <c r="A460" t="s">
        <v>382</v>
      </c>
      <c r="B460" s="1">
        <v>36816</v>
      </c>
      <c r="C460" s="2">
        <v>0.9530092592592593</v>
      </c>
      <c r="D460" t="s">
        <v>414</v>
      </c>
      <c r="E460">
        <v>0.665</v>
      </c>
      <c r="F460">
        <v>8.9856</v>
      </c>
      <c r="G460" t="s">
        <v>415</v>
      </c>
      <c r="H460">
        <v>1.646</v>
      </c>
      <c r="I460">
        <v>74.4703</v>
      </c>
      <c r="K460" s="2">
        <v>0.949305555555554</v>
      </c>
      <c r="L460" s="3">
        <f t="shared" si="25"/>
        <v>291.94930555555555</v>
      </c>
      <c r="M460">
        <f t="shared" si="23"/>
        <v>455.49908078295664</v>
      </c>
      <c r="N460">
        <f t="shared" si="24"/>
        <v>117.48268514618596</v>
      </c>
    </row>
    <row r="461" spans="1:14" ht="12.75">
      <c r="A461" t="s">
        <v>383</v>
      </c>
      <c r="B461" s="1">
        <v>36816</v>
      </c>
      <c r="C461" s="2">
        <v>0.9550925925925925</v>
      </c>
      <c r="D461" t="s">
        <v>414</v>
      </c>
      <c r="E461">
        <v>0.666</v>
      </c>
      <c r="F461">
        <v>8.7685</v>
      </c>
      <c r="G461" t="s">
        <v>415</v>
      </c>
      <c r="H461">
        <v>1.65</v>
      </c>
      <c r="I461">
        <v>76.3102</v>
      </c>
      <c r="K461" s="2">
        <v>0.951388888888887</v>
      </c>
      <c r="L461" s="3">
        <f t="shared" si="25"/>
        <v>291.9513888888889</v>
      </c>
      <c r="M461">
        <f t="shared" si="23"/>
        <v>444.49382232075266</v>
      </c>
      <c r="N461">
        <f t="shared" si="24"/>
        <v>119.64823194219846</v>
      </c>
    </row>
    <row r="462" spans="1:14" ht="12.75">
      <c r="A462" t="s">
        <v>384</v>
      </c>
      <c r="B462" s="1">
        <v>36816</v>
      </c>
      <c r="C462" s="2">
        <v>0.9571759259259259</v>
      </c>
      <c r="D462" t="s">
        <v>414</v>
      </c>
      <c r="E462">
        <v>0.666</v>
      </c>
      <c r="F462">
        <v>8.6689</v>
      </c>
      <c r="G462" t="s">
        <v>415</v>
      </c>
      <c r="H462">
        <v>1.648</v>
      </c>
      <c r="I462">
        <v>72.0785</v>
      </c>
      <c r="K462" s="2">
        <v>0.95347222222222</v>
      </c>
      <c r="L462" s="3">
        <f t="shared" si="25"/>
        <v>291.9534722222222</v>
      </c>
      <c r="M462">
        <f t="shared" si="23"/>
        <v>439.4448875310912</v>
      </c>
      <c r="N462">
        <f t="shared" si="24"/>
        <v>114.6675567007799</v>
      </c>
    </row>
    <row r="463" spans="1:14" ht="12.75">
      <c r="A463" t="s">
        <v>385</v>
      </c>
      <c r="B463" s="1">
        <v>36816</v>
      </c>
      <c r="C463" s="2">
        <v>0.9592708333333334</v>
      </c>
      <c r="D463" t="s">
        <v>414</v>
      </c>
      <c r="E463">
        <v>0.665</v>
      </c>
      <c r="F463">
        <v>8.2585</v>
      </c>
      <c r="G463" t="s">
        <v>415</v>
      </c>
      <c r="H463">
        <v>1.646</v>
      </c>
      <c r="I463">
        <v>71.8863</v>
      </c>
      <c r="K463" s="2">
        <v>0.955555555555553</v>
      </c>
      <c r="L463" s="3">
        <f t="shared" si="25"/>
        <v>291.9555555555556</v>
      </c>
      <c r="M463">
        <f t="shared" si="23"/>
        <v>418.6408429761003</v>
      </c>
      <c r="N463">
        <f t="shared" si="24"/>
        <v>114.44133892036055</v>
      </c>
    </row>
    <row r="464" spans="1:14" ht="12.75">
      <c r="A464" t="s">
        <v>386</v>
      </c>
      <c r="B464" s="1">
        <v>36816</v>
      </c>
      <c r="C464" s="2">
        <v>0.9613541666666667</v>
      </c>
      <c r="D464" t="s">
        <v>414</v>
      </c>
      <c r="E464">
        <v>0.665</v>
      </c>
      <c r="F464">
        <v>8.9794</v>
      </c>
      <c r="G464" t="s">
        <v>415</v>
      </c>
      <c r="H464">
        <v>1.646</v>
      </c>
      <c r="I464">
        <v>75.5636</v>
      </c>
      <c r="K464" s="2">
        <v>0.957638888888886</v>
      </c>
      <c r="L464" s="3">
        <f t="shared" si="25"/>
        <v>291.9576388888889</v>
      </c>
      <c r="M464">
        <f t="shared" si="23"/>
        <v>455.1847896615118</v>
      </c>
      <c r="N464">
        <f t="shared" si="24"/>
        <v>118.76949003345183</v>
      </c>
    </row>
    <row r="465" spans="1:14" ht="12.75">
      <c r="A465" t="s">
        <v>387</v>
      </c>
      <c r="B465" s="1">
        <v>36816</v>
      </c>
      <c r="C465" s="2">
        <v>0.9634375</v>
      </c>
      <c r="D465" t="s">
        <v>414</v>
      </c>
      <c r="E465">
        <v>0.665</v>
      </c>
      <c r="F465">
        <v>8.7562</v>
      </c>
      <c r="G465" t="s">
        <v>415</v>
      </c>
      <c r="H465">
        <v>1.646</v>
      </c>
      <c r="I465">
        <v>73.3391</v>
      </c>
      <c r="K465" s="2">
        <v>0.959722222222219</v>
      </c>
      <c r="L465" s="3">
        <f t="shared" si="25"/>
        <v>291.95972222222224</v>
      </c>
      <c r="M465">
        <f t="shared" si="23"/>
        <v>443.87030928949923</v>
      </c>
      <c r="N465">
        <f t="shared" si="24"/>
        <v>116.15127227828592</v>
      </c>
    </row>
    <row r="466" spans="1:14" ht="12.75">
      <c r="A466" t="s">
        <v>388</v>
      </c>
      <c r="B466" s="1">
        <v>36816</v>
      </c>
      <c r="C466" s="2">
        <v>0.9655208333333333</v>
      </c>
      <c r="D466" t="s">
        <v>414</v>
      </c>
      <c r="E466">
        <v>0.665</v>
      </c>
      <c r="F466">
        <v>8.4904</v>
      </c>
      <c r="G466" t="s">
        <v>415</v>
      </c>
      <c r="H466">
        <v>1.645</v>
      </c>
      <c r="I466">
        <v>74.3766</v>
      </c>
      <c r="K466" s="2">
        <v>0.961805555555554</v>
      </c>
      <c r="L466" s="3">
        <f t="shared" si="25"/>
        <v>291.96180555555554</v>
      </c>
      <c r="M466">
        <f t="shared" si="23"/>
        <v>430.3963447604628</v>
      </c>
      <c r="N466">
        <f t="shared" si="24"/>
        <v>117.37240103575257</v>
      </c>
    </row>
    <row r="467" spans="1:14" ht="12.75">
      <c r="A467" t="s">
        <v>389</v>
      </c>
      <c r="B467" s="1">
        <v>36816</v>
      </c>
      <c r="C467" s="2">
        <v>0.9676041666666667</v>
      </c>
      <c r="D467" t="s">
        <v>414</v>
      </c>
      <c r="E467">
        <v>0.665</v>
      </c>
      <c r="F467">
        <v>9.1656</v>
      </c>
      <c r="G467" t="s">
        <v>415</v>
      </c>
      <c r="H467">
        <v>1.648</v>
      </c>
      <c r="I467">
        <v>74.5087</v>
      </c>
      <c r="K467" s="2">
        <v>0.963888888888887</v>
      </c>
      <c r="L467" s="3">
        <f t="shared" si="25"/>
        <v>291.9638888888889</v>
      </c>
      <c r="M467">
        <f t="shared" si="23"/>
        <v>464.623661728128</v>
      </c>
      <c r="N467">
        <f t="shared" si="24"/>
        <v>117.52788162260688</v>
      </c>
    </row>
    <row r="468" spans="1:14" ht="12.75">
      <c r="A468" t="s">
        <v>390</v>
      </c>
      <c r="B468" s="1">
        <v>36816</v>
      </c>
      <c r="C468" s="2">
        <v>0.9696875</v>
      </c>
      <c r="D468" t="s">
        <v>414</v>
      </c>
      <c r="E468">
        <v>0.665</v>
      </c>
      <c r="F468">
        <v>8.6069</v>
      </c>
      <c r="G468" t="s">
        <v>415</v>
      </c>
      <c r="H468">
        <v>1.648</v>
      </c>
      <c r="I468">
        <v>74.7201</v>
      </c>
      <c r="K468" s="2">
        <v>0.96597222222222</v>
      </c>
      <c r="L468" s="3">
        <f t="shared" si="25"/>
        <v>291.9659722222222</v>
      </c>
      <c r="M468">
        <f t="shared" si="23"/>
        <v>436.30197631664316</v>
      </c>
      <c r="N468">
        <f t="shared" si="24"/>
        <v>117.77669764123672</v>
      </c>
    </row>
    <row r="469" spans="1:14" ht="12.75">
      <c r="A469" t="s">
        <v>391</v>
      </c>
      <c r="B469" s="1">
        <v>36816</v>
      </c>
      <c r="C469" s="2">
        <v>0.9717708333333334</v>
      </c>
      <c r="D469" t="s">
        <v>414</v>
      </c>
      <c r="E469">
        <v>0.666</v>
      </c>
      <c r="F469">
        <v>8.3171</v>
      </c>
      <c r="G469" t="s">
        <v>415</v>
      </c>
      <c r="H469">
        <v>1.646</v>
      </c>
      <c r="I469">
        <v>75.1398</v>
      </c>
      <c r="K469" s="2">
        <v>0.968055555555553</v>
      </c>
      <c r="L469" s="3">
        <f t="shared" si="25"/>
        <v>291.96805555555557</v>
      </c>
      <c r="M469">
        <f t="shared" si="23"/>
        <v>421.61140099491723</v>
      </c>
      <c r="N469">
        <f t="shared" si="24"/>
        <v>118.27068100461864</v>
      </c>
    </row>
    <row r="470" spans="1:14" ht="12.75">
      <c r="A470" t="s">
        <v>422</v>
      </c>
      <c r="B470" s="1">
        <v>36816</v>
      </c>
      <c r="C470">
        <f>AVERAGE(C469,C471)</f>
        <v>0.9738599537037037</v>
      </c>
      <c r="D470" t="s">
        <v>414</v>
      </c>
      <c r="E470" t="s">
        <v>422</v>
      </c>
      <c r="F470" t="s">
        <v>422</v>
      </c>
      <c r="G470" t="s">
        <v>415</v>
      </c>
      <c r="H470" t="s">
        <v>422</v>
      </c>
      <c r="I470" t="s">
        <v>422</v>
      </c>
      <c r="K470" s="2">
        <v>0.970138888888886</v>
      </c>
      <c r="L470" s="3">
        <f t="shared" si="25"/>
        <v>291.97013888888887</v>
      </c>
      <c r="M470" t="s">
        <v>422</v>
      </c>
      <c r="N470" t="s">
        <v>422</v>
      </c>
    </row>
    <row r="471" spans="1:14" ht="12.75">
      <c r="A471" t="s">
        <v>392</v>
      </c>
      <c r="B471" s="1">
        <v>36816</v>
      </c>
      <c r="C471" s="2">
        <v>0.975949074074074</v>
      </c>
      <c r="D471" t="s">
        <v>414</v>
      </c>
      <c r="E471">
        <v>0.666</v>
      </c>
      <c r="F471">
        <v>8.8767</v>
      </c>
      <c r="G471" t="s">
        <v>415</v>
      </c>
      <c r="H471">
        <v>1.646</v>
      </c>
      <c r="I471">
        <v>74.9856</v>
      </c>
      <c r="K471" s="2">
        <v>0.97222222222222</v>
      </c>
      <c r="L471" s="3">
        <f t="shared" si="25"/>
        <v>291.97222222222223</v>
      </c>
      <c r="M471">
        <f t="shared" si="23"/>
        <v>449.97870931112783</v>
      </c>
      <c r="N471">
        <f t="shared" si="24"/>
        <v>118.08918890399084</v>
      </c>
    </row>
    <row r="472" spans="1:14" ht="12.75">
      <c r="A472" t="s">
        <v>393</v>
      </c>
      <c r="B472" s="1">
        <v>36816</v>
      </c>
      <c r="C472" s="2">
        <v>0.9780324074074075</v>
      </c>
      <c r="D472" t="s">
        <v>414</v>
      </c>
      <c r="E472">
        <v>0.666</v>
      </c>
      <c r="F472">
        <v>9.3505</v>
      </c>
      <c r="G472" t="s">
        <v>415</v>
      </c>
      <c r="H472">
        <v>1.646</v>
      </c>
      <c r="I472">
        <v>74.0965</v>
      </c>
      <c r="K472" s="2">
        <v>0.974305555555554</v>
      </c>
      <c r="L472" s="3">
        <f t="shared" si="25"/>
        <v>291.97430555555553</v>
      </c>
      <c r="M472">
        <f t="shared" si="23"/>
        <v>473.99663404347353</v>
      </c>
      <c r="N472">
        <f t="shared" si="24"/>
        <v>117.04272569602594</v>
      </c>
    </row>
    <row r="473" spans="1:14" ht="12.75">
      <c r="A473" t="s">
        <v>394</v>
      </c>
      <c r="B473" s="1">
        <v>36816</v>
      </c>
      <c r="C473" s="2">
        <v>0.9801157407407407</v>
      </c>
      <c r="D473" t="s">
        <v>414</v>
      </c>
      <c r="E473">
        <v>0.665</v>
      </c>
      <c r="F473">
        <v>8.7895</v>
      </c>
      <c r="G473" t="s">
        <v>415</v>
      </c>
      <c r="H473">
        <v>1.645</v>
      </c>
      <c r="I473">
        <v>90.8915</v>
      </c>
      <c r="K473" s="2">
        <v>0.976388888888887</v>
      </c>
      <c r="L473" s="3">
        <f t="shared" si="25"/>
        <v>291.9763888888889</v>
      </c>
      <c r="M473">
        <f t="shared" si="23"/>
        <v>445.55835676435595</v>
      </c>
      <c r="N473">
        <f t="shared" si="24"/>
        <v>136.81029917231788</v>
      </c>
    </row>
    <row r="474" spans="1:14" ht="12.75">
      <c r="A474" t="s">
        <v>395</v>
      </c>
      <c r="B474" s="1">
        <v>36816</v>
      </c>
      <c r="C474" s="2">
        <v>0.982199074074074</v>
      </c>
      <c r="D474" t="s">
        <v>414</v>
      </c>
      <c r="E474">
        <v>0.665</v>
      </c>
      <c r="F474">
        <v>8.098</v>
      </c>
      <c r="G474" t="s">
        <v>415</v>
      </c>
      <c r="H474">
        <v>1.645</v>
      </c>
      <c r="I474">
        <v>116.5287</v>
      </c>
      <c r="K474" s="2">
        <v>0.97847222222222</v>
      </c>
      <c r="L474" s="3">
        <f t="shared" si="25"/>
        <v>291.9784722222222</v>
      </c>
      <c r="M474">
        <f t="shared" si="23"/>
        <v>410.5047582999892</v>
      </c>
      <c r="N474">
        <f t="shared" si="24"/>
        <v>166.98506753947427</v>
      </c>
    </row>
    <row r="475" spans="1:14" ht="12.75">
      <c r="A475" t="s">
        <v>396</v>
      </c>
      <c r="B475" s="1">
        <v>36816</v>
      </c>
      <c r="C475" s="2">
        <v>0.9842824074074074</v>
      </c>
      <c r="D475" t="s">
        <v>414</v>
      </c>
      <c r="E475">
        <v>0.665</v>
      </c>
      <c r="F475">
        <v>9.2205</v>
      </c>
      <c r="G475" t="s">
        <v>415</v>
      </c>
      <c r="H475">
        <v>1.645</v>
      </c>
      <c r="I475">
        <v>122.9321</v>
      </c>
      <c r="K475" s="2">
        <v>0.980555555555554</v>
      </c>
      <c r="L475" s="3">
        <f t="shared" si="25"/>
        <v>291.98055555555555</v>
      </c>
      <c r="M475">
        <f t="shared" si="23"/>
        <v>467.40665891640526</v>
      </c>
      <c r="N475">
        <f t="shared" si="24"/>
        <v>174.52181538098003</v>
      </c>
    </row>
    <row r="476" spans="1:14" ht="12.75">
      <c r="A476" t="s">
        <v>397</v>
      </c>
      <c r="B476" s="1">
        <v>36816</v>
      </c>
      <c r="C476" s="2">
        <v>0.9863657407407408</v>
      </c>
      <c r="D476" t="s">
        <v>414</v>
      </c>
      <c r="E476">
        <v>0.665</v>
      </c>
      <c r="F476">
        <v>8.4079</v>
      </c>
      <c r="G476" t="s">
        <v>415</v>
      </c>
      <c r="H476">
        <v>1.645</v>
      </c>
      <c r="I476">
        <v>116.4237</v>
      </c>
      <c r="K476" s="2">
        <v>0.982638888888887</v>
      </c>
      <c r="L476" s="3">
        <f t="shared" si="25"/>
        <v>291.9826388888889</v>
      </c>
      <c r="M476">
        <f t="shared" si="23"/>
        <v>426.21424516059255</v>
      </c>
      <c r="N476">
        <f t="shared" si="24"/>
        <v>166.8614834242608</v>
      </c>
    </row>
    <row r="477" spans="1:14" ht="12.75">
      <c r="A477" t="s">
        <v>398</v>
      </c>
      <c r="B477" s="1">
        <v>36816</v>
      </c>
      <c r="C477" s="2">
        <v>0.988460648148148</v>
      </c>
      <c r="D477" t="s">
        <v>414</v>
      </c>
      <c r="E477">
        <v>0.666</v>
      </c>
      <c r="F477">
        <v>9.0019</v>
      </c>
      <c r="G477" t="s">
        <v>415</v>
      </c>
      <c r="H477">
        <v>1.646</v>
      </c>
      <c r="I477">
        <v>88.965</v>
      </c>
      <c r="K477" s="2">
        <v>0.98472222222222</v>
      </c>
      <c r="L477" s="3">
        <f t="shared" si="25"/>
        <v>291.9847222222222</v>
      </c>
      <c r="M477">
        <f t="shared" si="23"/>
        <v>456.32536227965824</v>
      </c>
      <c r="N477">
        <f t="shared" si="24"/>
        <v>134.5428249060436</v>
      </c>
    </row>
    <row r="478" spans="1:14" ht="12.75">
      <c r="A478" t="s">
        <v>422</v>
      </c>
      <c r="B478" s="1">
        <v>36816</v>
      </c>
      <c r="C478">
        <f>AVERAGE(C477,C479)</f>
        <v>0.9905439814814814</v>
      </c>
      <c r="D478" t="s">
        <v>414</v>
      </c>
      <c r="E478" t="s">
        <v>422</v>
      </c>
      <c r="F478" t="s">
        <v>422</v>
      </c>
      <c r="G478" t="s">
        <v>415</v>
      </c>
      <c r="H478" t="s">
        <v>422</v>
      </c>
      <c r="I478" t="s">
        <v>422</v>
      </c>
      <c r="K478" s="2">
        <v>0.986805555555553</v>
      </c>
      <c r="L478" s="3">
        <f t="shared" si="25"/>
        <v>291.9868055555556</v>
      </c>
      <c r="M478" t="s">
        <v>422</v>
      </c>
      <c r="N478" t="s">
        <v>422</v>
      </c>
    </row>
    <row r="479" spans="1:14" ht="12.75">
      <c r="A479" t="s">
        <v>399</v>
      </c>
      <c r="B479" s="1">
        <v>36816</v>
      </c>
      <c r="C479" s="2">
        <v>0.9926273148148148</v>
      </c>
      <c r="D479" t="s">
        <v>414</v>
      </c>
      <c r="E479">
        <v>0.665</v>
      </c>
      <c r="F479">
        <v>8.4505</v>
      </c>
      <c r="G479" t="s">
        <v>415</v>
      </c>
      <c r="H479">
        <v>1.646</v>
      </c>
      <c r="I479">
        <v>73.4754</v>
      </c>
      <c r="K479" s="2">
        <v>0.988888888888886</v>
      </c>
      <c r="L479" s="3">
        <f t="shared" si="25"/>
        <v>291.9888888888889</v>
      </c>
      <c r="M479">
        <f t="shared" si="23"/>
        <v>428.3737293176165</v>
      </c>
      <c r="N479">
        <f t="shared" si="24"/>
        <v>116.31169622974872</v>
      </c>
    </row>
    <row r="480" spans="1:14" ht="12.75">
      <c r="A480" t="s">
        <v>400</v>
      </c>
      <c r="B480" s="1">
        <v>36816</v>
      </c>
      <c r="C480" s="2">
        <v>0.9947106481481481</v>
      </c>
      <c r="D480" t="s">
        <v>414</v>
      </c>
      <c r="E480">
        <v>0.666</v>
      </c>
      <c r="F480">
        <v>8.6629</v>
      </c>
      <c r="G480" t="s">
        <v>415</v>
      </c>
      <c r="H480">
        <v>1.646</v>
      </c>
      <c r="I480">
        <v>101.0853</v>
      </c>
      <c r="K480" s="2">
        <v>0.990972222222219</v>
      </c>
      <c r="L480" s="3">
        <f t="shared" si="25"/>
        <v>291.99097222222224</v>
      </c>
      <c r="M480">
        <f t="shared" si="23"/>
        <v>439.1407348329187</v>
      </c>
      <c r="N480">
        <f t="shared" si="24"/>
        <v>148.8083158738734</v>
      </c>
    </row>
    <row r="481" spans="1:14" ht="12.75">
      <c r="A481" t="s">
        <v>401</v>
      </c>
      <c r="B481" s="1">
        <v>36816</v>
      </c>
      <c r="C481" s="2">
        <v>0.9967939814814816</v>
      </c>
      <c r="D481" t="s">
        <v>414</v>
      </c>
      <c r="E481">
        <v>0.666</v>
      </c>
      <c r="F481">
        <v>9.159</v>
      </c>
      <c r="G481" t="s">
        <v>415</v>
      </c>
      <c r="H481">
        <v>1.646</v>
      </c>
      <c r="I481">
        <v>76.2829</v>
      </c>
      <c r="K481" s="2">
        <v>0.993055555555554</v>
      </c>
      <c r="L481" s="3">
        <f t="shared" si="25"/>
        <v>291.99305555555554</v>
      </c>
      <c r="M481">
        <f t="shared" si="23"/>
        <v>464.28909376013837</v>
      </c>
      <c r="N481">
        <f t="shared" si="24"/>
        <v>119.61610007224292</v>
      </c>
    </row>
    <row r="482" spans="1:14" ht="12.75">
      <c r="A482" t="s">
        <v>402</v>
      </c>
      <c r="B482" s="1">
        <v>36816</v>
      </c>
      <c r="C482" s="2">
        <v>0.9988773148148148</v>
      </c>
      <c r="D482" t="s">
        <v>414</v>
      </c>
      <c r="E482">
        <v>0.665</v>
      </c>
      <c r="F482">
        <v>9.466</v>
      </c>
      <c r="G482" t="s">
        <v>415</v>
      </c>
      <c r="H482">
        <v>1.646</v>
      </c>
      <c r="I482">
        <v>77.2699</v>
      </c>
      <c r="K482" s="2">
        <v>0.995138888888887</v>
      </c>
      <c r="L482" s="3">
        <f t="shared" si="25"/>
        <v>291.9951388888889</v>
      </c>
      <c r="M482">
        <f t="shared" si="23"/>
        <v>479.8515734832918</v>
      </c>
      <c r="N482">
        <f t="shared" si="24"/>
        <v>120.77779075524981</v>
      </c>
    </row>
    <row r="483" spans="1:14" ht="12.75">
      <c r="A483" t="s">
        <v>403</v>
      </c>
      <c r="B483" s="1">
        <v>36816</v>
      </c>
      <c r="C483" s="2">
        <v>0.0009606481481481481</v>
      </c>
      <c r="D483" t="s">
        <v>414</v>
      </c>
      <c r="E483">
        <v>0.665</v>
      </c>
      <c r="F483">
        <v>9.1628</v>
      </c>
      <c r="G483" t="s">
        <v>415</v>
      </c>
      <c r="H483">
        <v>1.646</v>
      </c>
      <c r="I483">
        <v>76.362</v>
      </c>
      <c r="K483" s="2">
        <v>0.99722222222222</v>
      </c>
      <c r="L483" s="3">
        <f t="shared" si="25"/>
        <v>291.9972222222222</v>
      </c>
      <c r="M483">
        <f t="shared" si="23"/>
        <v>464.48172380231426</v>
      </c>
      <c r="N483">
        <f t="shared" si="24"/>
        <v>119.70920010570379</v>
      </c>
    </row>
    <row r="484" spans="1:14" ht="12.75">
      <c r="A484" t="s">
        <v>404</v>
      </c>
      <c r="B484" s="1">
        <v>36816</v>
      </c>
      <c r="C484" s="2">
        <v>0.0030555555555555557</v>
      </c>
      <c r="D484" t="s">
        <v>414</v>
      </c>
      <c r="E484">
        <v>0.67</v>
      </c>
      <c r="F484">
        <v>8.8388</v>
      </c>
      <c r="G484" t="s">
        <v>415</v>
      </c>
      <c r="H484">
        <v>1.65</v>
      </c>
      <c r="I484">
        <v>74.36</v>
      </c>
      <c r="K484" s="2">
        <v>0.999305555555553</v>
      </c>
      <c r="L484" s="3">
        <f t="shared" si="25"/>
        <v>291.99930555555557</v>
      </c>
      <c r="M484">
        <f t="shared" si="23"/>
        <v>448.05747810100576</v>
      </c>
      <c r="N484">
        <f t="shared" si="24"/>
        <v>117.35286297563314</v>
      </c>
    </row>
    <row r="485" spans="11:12" ht="12.75"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