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<sst xmlns="http://schemas.openxmlformats.org/spreadsheetml/2006/main" count="1890" uniqueCount="433">
  <si>
    <t>c:\data\co\001012\fld2214</t>
  </si>
  <si>
    <t>c:\data\co\001012\fld2215</t>
  </si>
  <si>
    <t>c:\data\co\001012\fld2216</t>
  </si>
  <si>
    <t>c:\data\co\001012\fld2217</t>
  </si>
  <si>
    <t>c:\data\co\001012\fld2218</t>
  </si>
  <si>
    <t>c:\data\co\001012\fld2219</t>
  </si>
  <si>
    <t>c:\data\co\001012\fld2220</t>
  </si>
  <si>
    <t>c:\data\co\001012\fld2221</t>
  </si>
  <si>
    <t>c:\data\co\001012\fld2222</t>
  </si>
  <si>
    <t>c:\data\co\001012\fld2223</t>
  </si>
  <si>
    <t>c:\data\co\001012\fld2224</t>
  </si>
  <si>
    <t>c:\data\co\001012\fld2225</t>
  </si>
  <si>
    <t>c:\data\co\001012\fld2226</t>
  </si>
  <si>
    <t>c:\data\co\001012\fld2227</t>
  </si>
  <si>
    <t>c:\data\co\001012\fld2228</t>
  </si>
  <si>
    <t>c:\data\co\001012\fld2229</t>
  </si>
  <si>
    <t>c:\data\co\001012\fld2230</t>
  </si>
  <si>
    <t>c:\data\co\001012\fld2231</t>
  </si>
  <si>
    <t>c:\data\co\001012\fld2232</t>
  </si>
  <si>
    <t>c:\data\co\001012\fld2233</t>
  </si>
  <si>
    <t>c:\data\co\001012\fld2234</t>
  </si>
  <si>
    <t>c:\data\co\001012\fld2235</t>
  </si>
  <si>
    <t>c:\data\co\001012\fld2236</t>
  </si>
  <si>
    <t>c:\data\co\001012\fld2237</t>
  </si>
  <si>
    <t>c:\data\co\001012\fld2238</t>
  </si>
  <si>
    <t>c:\data\co\001012\fld2239</t>
  </si>
  <si>
    <t>lower</t>
  </si>
  <si>
    <t>c:\data\co\001012\fld2240</t>
  </si>
  <si>
    <t>c:\data\co\001012\fld2241</t>
  </si>
  <si>
    <t>c:\data\co\001012\fld2242</t>
  </si>
  <si>
    <t>c:\data\co\001012\fld2243</t>
  </si>
  <si>
    <t>c:\data\co\001012\fld2244</t>
  </si>
  <si>
    <t>c:\data\co\001012\fld2245</t>
  </si>
  <si>
    <t>c:\data\co\001012\fld2246</t>
  </si>
  <si>
    <t>c:\data\co\001012\fld2247</t>
  </si>
  <si>
    <t>c:\data\co\001012\fld2248</t>
  </si>
  <si>
    <t>c:\data\co\001012\fld2249</t>
  </si>
  <si>
    <t>c:\data\co\001012\fld2250</t>
  </si>
  <si>
    <t>c:\data\co\001012\fld2251</t>
  </si>
  <si>
    <t>c:\data\co\001012\fld2252</t>
  </si>
  <si>
    <t>c:\data\co\001012\fld2253</t>
  </si>
  <si>
    <t>c:\data\co\001012\fld2254</t>
  </si>
  <si>
    <t>c:\data\co\001012\fld2255</t>
  </si>
  <si>
    <t>c:\data\co\001012\fld2256</t>
  </si>
  <si>
    <t>c:\data\co\001012\fld2257</t>
  </si>
  <si>
    <t>c:\data\co\001012\fld2258</t>
  </si>
  <si>
    <t>c:\data\co\001012\fld2259</t>
  </si>
  <si>
    <t>c:\data\co\001012\fld2260</t>
  </si>
  <si>
    <t>c:\data\co\001012\fld2261</t>
  </si>
  <si>
    <t>c:\data\co\001012\fld2262</t>
  </si>
  <si>
    <t>c:\data\co\001012\fld2263</t>
  </si>
  <si>
    <t>c:\data\co\001012\fld2264</t>
  </si>
  <si>
    <t>c:\data\co\001012\fld2265</t>
  </si>
  <si>
    <t>c:\data\co\001012\fld2266</t>
  </si>
  <si>
    <t>c:\data\co\001012\fld2267</t>
  </si>
  <si>
    <t>c:\data\co\001012\fld2268</t>
  </si>
  <si>
    <t>c:\data\co\001012\fld2269</t>
  </si>
  <si>
    <t>c:\data\co\001012\fld2270</t>
  </si>
  <si>
    <t>c:\data\co\001012\fld2271</t>
  </si>
  <si>
    <t>c:\data\co\001012\fld2272</t>
  </si>
  <si>
    <t>c:\data\co\001012\fld2273</t>
  </si>
  <si>
    <t>c:\data\co\001012\fld2274</t>
  </si>
  <si>
    <t>c:\data\co\001012\fld2275</t>
  </si>
  <si>
    <t>c:\data\co\001012\fld2276</t>
  </si>
  <si>
    <t>c:\data\co\001012\fld2277</t>
  </si>
  <si>
    <t>c:\data\co\001012\fld2278</t>
  </si>
  <si>
    <t>c:\data\co\001012\fld2279</t>
  </si>
  <si>
    <t>c:\data\co\001012\fld2280</t>
  </si>
  <si>
    <t>c:\data\co\001012\fld2281</t>
  </si>
  <si>
    <t>c:\data\co\001012\fld2282</t>
  </si>
  <si>
    <t>c:\data\co\001012\fld2283</t>
  </si>
  <si>
    <t>c:\data\co\001012\fld2284</t>
  </si>
  <si>
    <t>c:\data\co\001012\fld2285</t>
  </si>
  <si>
    <t>c:\data\co\001012\fld2286</t>
  </si>
  <si>
    <t>c:\data\co\001012\fld2287</t>
  </si>
  <si>
    <t>c:\data\co\001012\fld2288</t>
  </si>
  <si>
    <t>c:\data\co\001012\fld2289</t>
  </si>
  <si>
    <t>c:\data\co\001012\fld2290</t>
  </si>
  <si>
    <t>c:\data\co\001012\fld2291</t>
  </si>
  <si>
    <t>c:\data\co\001012\fld2292</t>
  </si>
  <si>
    <t>c:\data\co\001012\fld2293</t>
  </si>
  <si>
    <t>c:\data\co\001012\fld2294</t>
  </si>
  <si>
    <t>c:\data\co\001012\fld2295</t>
  </si>
  <si>
    <t>c:\data\co\001012\fld2296</t>
  </si>
  <si>
    <t>c:\data\co\001012\fld2297</t>
  </si>
  <si>
    <t>c:\data\co\001012\fld2298</t>
  </si>
  <si>
    <t>c:\data\co\001012\fld2299</t>
  </si>
  <si>
    <t>c:\data\co\001012\fld2300</t>
  </si>
  <si>
    <t>c:\data\co\001012\fld2301</t>
  </si>
  <si>
    <t>c:\data\co\001012\fld2302</t>
  </si>
  <si>
    <t>c:\data\co\001012\fld2303</t>
  </si>
  <si>
    <t>c:\data\co\001012\fld2304</t>
  </si>
  <si>
    <t>c:\data\co\001012\fld2305</t>
  </si>
  <si>
    <t>c:\data\co\001012\fld2306</t>
  </si>
  <si>
    <t>c:\data\co\001012\fld2307</t>
  </si>
  <si>
    <t>c:\data\co\001012\fld2308</t>
  </si>
  <si>
    <t>c:\data\co\001012\fld2309</t>
  </si>
  <si>
    <t>c:\data\co\001012\fld2310</t>
  </si>
  <si>
    <t>c:\data\co\001012\fld2311</t>
  </si>
  <si>
    <t>c:\data\co\001012\fld2312</t>
  </si>
  <si>
    <t>c:\data\co\001012\fld2313</t>
  </si>
  <si>
    <t>c:\data\co\001012\fld2314</t>
  </si>
  <si>
    <t>c:\data\co\001012\fld2315</t>
  </si>
  <si>
    <t>c:\data\co\001012\fld2316</t>
  </si>
  <si>
    <t>c:\data\co\001012\fld2317</t>
  </si>
  <si>
    <t>c:\data\co\001012\fld2318</t>
  </si>
  <si>
    <t>c:\data\co\001012\fld2319</t>
  </si>
  <si>
    <t>c:\data\co\001012\fld2320</t>
  </si>
  <si>
    <t>c:\data\co\001012\fld2321</t>
  </si>
  <si>
    <t>c:\data\co\001012\fld2322</t>
  </si>
  <si>
    <t>c:\data\co\001012\fld2323</t>
  </si>
  <si>
    <t>c:\data\co\001012\fld2324</t>
  </si>
  <si>
    <t>c:\data\co\001012\fld2325</t>
  </si>
  <si>
    <t>c:\data\co\001012\fld2326</t>
  </si>
  <si>
    <t>c:\data\co\001012\fld2327</t>
  </si>
  <si>
    <t>c:\data\co\001012\fld2328</t>
  </si>
  <si>
    <t>c:\data\co\001012\fld2329</t>
  </si>
  <si>
    <t>c:\data\co\001012\fld2330</t>
  </si>
  <si>
    <t>c:\data\co\001012\fld2331</t>
  </si>
  <si>
    <t>c:\data\co\001012\fld2332</t>
  </si>
  <si>
    <t>c:\data\co\001012\fld2333</t>
  </si>
  <si>
    <t>c:\data\co\001012\fld2334</t>
  </si>
  <si>
    <t>c:\data\co\001012\fld2335</t>
  </si>
  <si>
    <t>c:\data\co\001012\fld2336</t>
  </si>
  <si>
    <t>c:\data\co\001012\fld2337</t>
  </si>
  <si>
    <t>c:\data\co\001012\fld2338</t>
  </si>
  <si>
    <t>c:\data\co\001012\fld2339</t>
  </si>
  <si>
    <t>c:\data\co\001012\fld2340</t>
  </si>
  <si>
    <t>c:\data\co\001012\fld2341</t>
  </si>
  <si>
    <t>c:\data\co\001012\fld2342</t>
  </si>
  <si>
    <t>c:\data\co\001012\fld2343</t>
  </si>
  <si>
    <t>c:\data\co\001012\fld2344</t>
  </si>
  <si>
    <t>c:\data\co\001012\fld2345</t>
  </si>
  <si>
    <t>c:\data\co\001012\fld2346</t>
  </si>
  <si>
    <t>c:\data\co\001012\fld2347</t>
  </si>
  <si>
    <t>c:\data\co\001012\fld2348</t>
  </si>
  <si>
    <t>c:\data\co\001012\fld2349</t>
  </si>
  <si>
    <t>c:\data\co\001012\fld2350</t>
  </si>
  <si>
    <t>c:\data\co\001012\fld2351</t>
  </si>
  <si>
    <t>c:\data\co\001012\fld2352</t>
  </si>
  <si>
    <t>c:\data\co\001012\fld2353</t>
  </si>
  <si>
    <t>c:\data\co\001012\fld2354</t>
  </si>
  <si>
    <t>c:\data\co\001012\fld2355</t>
  </si>
  <si>
    <t>c:\data\co\001012\fld2356</t>
  </si>
  <si>
    <t>c:\data\co\001012\fld2357</t>
  </si>
  <si>
    <t>c:\data\co\001012\fld2358</t>
  </si>
  <si>
    <t>c:\data\co\001012\fld2359</t>
  </si>
  <si>
    <t>c:\data\co\001012\fld2360</t>
  </si>
  <si>
    <t>c:\data\co\001012\fld2361</t>
  </si>
  <si>
    <t>c:\data\co\001012\fld2362</t>
  </si>
  <si>
    <t>c:\data\co\001012\fld2363</t>
  </si>
  <si>
    <t>c:\data\co\001012\fld2364</t>
  </si>
  <si>
    <t>c:\data\co\001012\fld2365</t>
  </si>
  <si>
    <t>c:\data\co\001012\fld2366</t>
  </si>
  <si>
    <t>c:\data\co\001012\fld2367</t>
  </si>
  <si>
    <t>c:\data\co\001012\fld2368</t>
  </si>
  <si>
    <t>c:\data\co\001012\fld2369</t>
  </si>
  <si>
    <t>c:\data\co\001012\fld2370</t>
  </si>
  <si>
    <t>c:\data\co\001012\fld2371</t>
  </si>
  <si>
    <t>c:\data\co\001012\fld2372</t>
  </si>
  <si>
    <t>c:\data\co\001012\fld2373</t>
  </si>
  <si>
    <t>c:\data\co\001012\fld2374</t>
  </si>
  <si>
    <t>c:\data\co\001012\fld2375</t>
  </si>
  <si>
    <t>c:\data\co\001012\fld2376</t>
  </si>
  <si>
    <t>c:\data\co\001012\fld2377</t>
  </si>
  <si>
    <t>c:\data\co\001012\fld2378</t>
  </si>
  <si>
    <t>c:\data\co\001012\fld2379</t>
  </si>
  <si>
    <t>c:\data\co\001012\fld2380</t>
  </si>
  <si>
    <t>c:\data\co\001012\fld2381</t>
  </si>
  <si>
    <t>c:\data\co\001012\fld2382</t>
  </si>
  <si>
    <t>c:\data\co\001012\fld2383</t>
  </si>
  <si>
    <t>c:\data\co\001012\fld2384</t>
  </si>
  <si>
    <t>c:\data\co\001012\fld2385</t>
  </si>
  <si>
    <t>c:\data\co\001012\fld2386</t>
  </si>
  <si>
    <t>c:\data\co\001012\fld2387</t>
  </si>
  <si>
    <t>c:\data\co\001012\fld2388</t>
  </si>
  <si>
    <t>c:\data\co\001012\fld2389</t>
  </si>
  <si>
    <t>c:\data\co\001012\fld2390</t>
  </si>
  <si>
    <t>c:\data\co\001012\fld2391</t>
  </si>
  <si>
    <t>c:\data\co\001012\fld2392</t>
  </si>
  <si>
    <t>c:\data\co\001012\fld2393</t>
  </si>
  <si>
    <t>c:\data\co\001012\fld2394</t>
  </si>
  <si>
    <t>c:\data\co\001012\fld2395</t>
  </si>
  <si>
    <t>c:\data\co\001012\fld2396</t>
  </si>
  <si>
    <t>c:\data\co\001012\fld2397</t>
  </si>
  <si>
    <t>c:\data\co\001012\fld2398</t>
  </si>
  <si>
    <t>c:\data\co\001012\fld2399</t>
  </si>
  <si>
    <t>c:\data\co\001012\fld2400</t>
  </si>
  <si>
    <t>c:\data\co\001012\fld2401</t>
  </si>
  <si>
    <t>c:\data\co\001012\fld2402</t>
  </si>
  <si>
    <t>c:\data\co\001012\fld2403</t>
  </si>
  <si>
    <t>c:\data\co\001012\fld2404</t>
  </si>
  <si>
    <t>c:\data\co\001012\fld2405</t>
  </si>
  <si>
    <t>c:\data\co\001012\fld2406</t>
  </si>
  <si>
    <t>c:\data\co\001012\fld2407</t>
  </si>
  <si>
    <t>c:\data\co\001012\fld2408</t>
  </si>
  <si>
    <t>c:\data\co\001012\fld2409</t>
  </si>
  <si>
    <t>c:\data\co\001018\fld01</t>
  </si>
  <si>
    <t>c:\data\co\001018\fld02</t>
  </si>
  <si>
    <t>c:\data\co\001018\fld03</t>
  </si>
  <si>
    <t>c:\data\co\001018\fld04</t>
  </si>
  <si>
    <t>c:\data\co\001018\fld05</t>
  </si>
  <si>
    <t>c:\data\co\001018\fld06</t>
  </si>
  <si>
    <t>c:\data\co\001018\fld07</t>
  </si>
  <si>
    <t>c:\data\co\001018\fld08</t>
  </si>
  <si>
    <t>c:\data\co\001018\fld09</t>
  </si>
  <si>
    <t>c:\data\co\001018\fld10</t>
  </si>
  <si>
    <t>c:\data\co\001018\fld11</t>
  </si>
  <si>
    <t>c:\data\co\001018\fld12</t>
  </si>
  <si>
    <t>c:\data\co\001018\fld13</t>
  </si>
  <si>
    <t>c:\data\co\001018\fld14</t>
  </si>
  <si>
    <t>c:\data\co\001018\fld15</t>
  </si>
  <si>
    <t>c:\data\co\001018\fld16</t>
  </si>
  <si>
    <t>c:\data\co\001018\fld17</t>
  </si>
  <si>
    <t>c:\data\co\001018\fld18</t>
  </si>
  <si>
    <t>c:\data\co\001018\fld19</t>
  </si>
  <si>
    <t>c:\data\co\001018\fld20</t>
  </si>
  <si>
    <t>c:\data\co\001018\fld21</t>
  </si>
  <si>
    <t>c:\data\co\001018\fld22</t>
  </si>
  <si>
    <t>c:\data\co\001018\fld23</t>
  </si>
  <si>
    <t>c:\data\co\001018\fld24</t>
  </si>
  <si>
    <t>c:\data\co\001018\fld25</t>
  </si>
  <si>
    <t>c:\data\co\001018\fld26</t>
  </si>
  <si>
    <t>c:\data\co\001018\fld27</t>
  </si>
  <si>
    <t>c:\data\co\001018\fld28</t>
  </si>
  <si>
    <t>c:\data\co\001018\fld29</t>
  </si>
  <si>
    <t>c:\data\co\001018\fld30</t>
  </si>
  <si>
    <t>c:\data\co\001018\fld31</t>
  </si>
  <si>
    <t>c:\data\co\001018\fld32</t>
  </si>
  <si>
    <t>c:\data\co\001018\fld33</t>
  </si>
  <si>
    <t>c:\data\co\001018\fld34</t>
  </si>
  <si>
    <t>c:\data\co\001018\fld35</t>
  </si>
  <si>
    <t>c:\data\co\001018\fld36</t>
  </si>
  <si>
    <t>c:\data\co\001018\fld37</t>
  </si>
  <si>
    <t>c:\data\co\001018\fld38</t>
  </si>
  <si>
    <t>c:\data\co\001018\fld39</t>
  </si>
  <si>
    <t>c:\data\co\001018\fld40</t>
  </si>
  <si>
    <t>c:\data\co\001018\fld41</t>
  </si>
  <si>
    <t>c:\data\co\001018\fld42</t>
  </si>
  <si>
    <t>c:\data\co\001018\fld43</t>
  </si>
  <si>
    <t>c:\data\co\001018\fld44</t>
  </si>
  <si>
    <t>c:\data\co\001018\fld45</t>
  </si>
  <si>
    <t>c:\data\co\001018\fld46</t>
  </si>
  <si>
    <t>c:\data\co\001018\fld47</t>
  </si>
  <si>
    <t>c:\data\co\001018\fld48</t>
  </si>
  <si>
    <t>c:\data\co\001018\fld49</t>
  </si>
  <si>
    <t>c:\data\co\001018\fld50</t>
  </si>
  <si>
    <t>c:\data\co\001018\fld51</t>
  </si>
  <si>
    <t>c:\data\co\001018\fld52</t>
  </si>
  <si>
    <t>c:\data\co\001018\fld53</t>
  </si>
  <si>
    <t>c:\data\co\001018\fld54</t>
  </si>
  <si>
    <t>c:\data\co\001018\fld55</t>
  </si>
  <si>
    <t>c:\data\co\001018\fld56</t>
  </si>
  <si>
    <t>c:\data\co\001018\fld57</t>
  </si>
  <si>
    <t>c:\data\co\001018\fld58</t>
  </si>
  <si>
    <t>c:\data\co\001018\fld59</t>
  </si>
  <si>
    <t>c:\data\co\001018\fld60</t>
  </si>
  <si>
    <t>c:\data\co\001018\fld61</t>
  </si>
  <si>
    <t>c:\data\co\001018\fld62</t>
  </si>
  <si>
    <t>c:\data\co\001018\fld63</t>
  </si>
  <si>
    <t>c:\data\co\001018\fld64</t>
  </si>
  <si>
    <t>c:\data\co\001018\fld65</t>
  </si>
  <si>
    <t>c:\data\co\001018\fld66</t>
  </si>
  <si>
    <t>c:\data\co\001018\fld67</t>
  </si>
  <si>
    <t>c:\data\co\001018\fld68</t>
  </si>
  <si>
    <t>c:\data\co\001018\fld69</t>
  </si>
  <si>
    <t>c:\data\co\001018\fld70</t>
  </si>
  <si>
    <t>c:\data\co\001018\fld71</t>
  </si>
  <si>
    <t>c:\data\co\001018\fld72</t>
  </si>
  <si>
    <t>c:\data\co\001018\fld73</t>
  </si>
  <si>
    <t>c:\data\co\001018\fld74</t>
  </si>
  <si>
    <t>c:\data\co\001018\fld75</t>
  </si>
  <si>
    <t>c:\data\co\001018\fld76</t>
  </si>
  <si>
    <t>c:\data\co\001018\fld77</t>
  </si>
  <si>
    <t>c:\data\co\001018\fld78</t>
  </si>
  <si>
    <t>c:\data\co\001018\fld79</t>
  </si>
  <si>
    <t>c:\data\co\001018\fld80</t>
  </si>
  <si>
    <t>c:\data\co\001018\fld81</t>
  </si>
  <si>
    <t>c:\data\co\001018\fld82</t>
  </si>
  <si>
    <t>c:\data\co\001018\fld83</t>
  </si>
  <si>
    <t>c:\data\co\001018\fld84</t>
  </si>
  <si>
    <t>c:\data\co\001018\fld85</t>
  </si>
  <si>
    <t>c:\data\co\001018\fld86</t>
  </si>
  <si>
    <t>c:\data\co\001018\fld87</t>
  </si>
  <si>
    <t>c:\data\co\001018\fld88</t>
  </si>
  <si>
    <t>c:\data\co\001018\fld89</t>
  </si>
  <si>
    <t>c:\data\co\001018\fld90</t>
  </si>
  <si>
    <t>c:\data\co\001018\fld91</t>
  </si>
  <si>
    <t>c:\data\co\001018\fld92</t>
  </si>
  <si>
    <t>c:\data\co\001018\fld93</t>
  </si>
  <si>
    <t>c:\data\co\001018\fld94</t>
  </si>
  <si>
    <t>c:\data\co\001018\fld95</t>
  </si>
  <si>
    <t>c:\data\co\001018\fld96</t>
  </si>
  <si>
    <t>c:\data\co\001018\fld97</t>
  </si>
  <si>
    <t>c:\data\co\001018\fld98</t>
  </si>
  <si>
    <t>c:\data\co\001018\fld99</t>
  </si>
  <si>
    <t>c:\data\co\001018\fld100</t>
  </si>
  <si>
    <t>c:\data\co\001018\fld101</t>
  </si>
  <si>
    <t>c:\data\co\001018\fld102</t>
  </si>
  <si>
    <t>c:\data\co\001018\fld103</t>
  </si>
  <si>
    <t>c:\data\co\001018\fld104</t>
  </si>
  <si>
    <t>c:\data\co\001018\fld105</t>
  </si>
  <si>
    <t>c:\data\co\001018\fld106</t>
  </si>
  <si>
    <t>c:\data\co\001018\fld107</t>
  </si>
  <si>
    <t>c:\data\co\001018\fld108</t>
  </si>
  <si>
    <t>c:\data\co\001018\fld109</t>
  </si>
  <si>
    <t>c:\data\co\001018\fld110</t>
  </si>
  <si>
    <t>c:\data\co\001018\fld111</t>
  </si>
  <si>
    <t>c:\data\co\001018\fld112</t>
  </si>
  <si>
    <t>c:\data\co\001018\fld113</t>
  </si>
  <si>
    <t>c:\data\co\001018\fld114</t>
  </si>
  <si>
    <t>c:\data\co\001018\fld115</t>
  </si>
  <si>
    <t>c:\data\co\001018\fld116</t>
  </si>
  <si>
    <t>c:\data\co\001018\fld117</t>
  </si>
  <si>
    <t>c:\data\co\001018\fld118</t>
  </si>
  <si>
    <t>c:\data\co\001018\fld119</t>
  </si>
  <si>
    <t>c:\data\co\001018\fld120</t>
  </si>
  <si>
    <t>c:\data\co\001018\fld121</t>
  </si>
  <si>
    <t>c:\data\co\001018\fld122</t>
  </si>
  <si>
    <t>c:\data\co\001018\fld123</t>
  </si>
  <si>
    <t>c:\data\co\001018\fld124</t>
  </si>
  <si>
    <t>c:\data\co\001018\fld125</t>
  </si>
  <si>
    <t>c:\data\co\001018\fld126</t>
  </si>
  <si>
    <t>c:\data\co\001018\fld127</t>
  </si>
  <si>
    <t>c:\data\co\001018\fld128</t>
  </si>
  <si>
    <t>c:\data\co\001018\fld129</t>
  </si>
  <si>
    <t>c:\data\co\001018\fld130</t>
  </si>
  <si>
    <t>c:\data\co\001018\fld131</t>
  </si>
  <si>
    <t>c:\data\co\001018\fld132</t>
  </si>
  <si>
    <t>c:\data\co\001018\fld133</t>
  </si>
  <si>
    <t>c:\data\co\001018\fld134</t>
  </si>
  <si>
    <t>c:\data\co\001018\fld135</t>
  </si>
  <si>
    <t>c:\data\co\001018\fld136</t>
  </si>
  <si>
    <t>c:\data\co\001018\fld137</t>
  </si>
  <si>
    <t>c:\data\co\001018\fld138</t>
  </si>
  <si>
    <t>c:\data\co\001018\fld139</t>
  </si>
  <si>
    <t>c:\data\co\001018\fld140</t>
  </si>
  <si>
    <t>c:\data\co\001018\fld141</t>
  </si>
  <si>
    <t>c:\data\co\001018\fld142</t>
  </si>
  <si>
    <t>c:\data\co\001018\fld143</t>
  </si>
  <si>
    <t>c:\data\co\001018\fld144</t>
  </si>
  <si>
    <t>c:\data\co\001018\fld145</t>
  </si>
  <si>
    <t>c:\data\co\001018\fld146</t>
  </si>
  <si>
    <t>c:\data\co\001018\fld147</t>
  </si>
  <si>
    <t>c:\data\co\001018\fld148</t>
  </si>
  <si>
    <t>c:\data\co\001018\fld149</t>
  </si>
  <si>
    <t>c:\data\co\001018\fld150</t>
  </si>
  <si>
    <t>c:\data\co\001018\fld151</t>
  </si>
  <si>
    <t>c:\data\co\001018\fld152</t>
  </si>
  <si>
    <t>c:\data\co\001018\fld153</t>
  </si>
  <si>
    <t>c:\data\co\001018\fld154</t>
  </si>
  <si>
    <t>c:\data\co\001018\fld155</t>
  </si>
  <si>
    <t>c:\data\co\001018\fld156</t>
  </si>
  <si>
    <t>c:\data\co\001018\fld157</t>
  </si>
  <si>
    <t>c:\data\co\001018\fld158</t>
  </si>
  <si>
    <t>c:\data\co\001018\fld159</t>
  </si>
  <si>
    <t>c:\data\co\001018\fld160</t>
  </si>
  <si>
    <t>c:\data\co\001018\fld161</t>
  </si>
  <si>
    <t>c:\data\co\001018\fld162</t>
  </si>
  <si>
    <t>c:\data\co\001018\fld163</t>
  </si>
  <si>
    <t>c:\data\co\001018\fld164</t>
  </si>
  <si>
    <t>c:\data\co\001018\fld165</t>
  </si>
  <si>
    <t>c:\data\co\001018\fld166</t>
  </si>
  <si>
    <t>c:\data\co\001018\fld167</t>
  </si>
  <si>
    <t>c:\data\co\001018\fld168</t>
  </si>
  <si>
    <t>c:\data\co\001018\fld169</t>
  </si>
  <si>
    <t>c:\data\co\001018\fld170</t>
  </si>
  <si>
    <t>c:\data\co\001018\fld171</t>
  </si>
  <si>
    <t>c:\data\co\001018\fld172</t>
  </si>
  <si>
    <t>c:\data\co\001018\fld173</t>
  </si>
  <si>
    <t>c:\data\co\001018\fld174</t>
  </si>
  <si>
    <t>c:\data\co\001018\fld175</t>
  </si>
  <si>
    <t>c:\data\co\001018\fld176</t>
  </si>
  <si>
    <t>c:\data\co\001018\fld177</t>
  </si>
  <si>
    <t>c:\data\co\001018\fld178</t>
  </si>
  <si>
    <t>c:\data\co\001018\fld179</t>
  </si>
  <si>
    <t>c:\data\co\001018\fld180</t>
  </si>
  <si>
    <t>c:\data\co\001018\fld181</t>
  </si>
  <si>
    <t>c:\data\co\001018\fld182</t>
  </si>
  <si>
    <t>c:\data\co\001018\fld183</t>
  </si>
  <si>
    <t>c:\data\co\001018\fld184</t>
  </si>
  <si>
    <t>c:\data\co\001018\fld185</t>
  </si>
  <si>
    <t>c:\data\co\001018\fld186</t>
  </si>
  <si>
    <t>c:\data\co\001018\fld187</t>
  </si>
  <si>
    <t>c:\data\co\001018\fld188</t>
  </si>
  <si>
    <t>c:\data\co\001018\fld189</t>
  </si>
  <si>
    <t>c:\data\co\001018\fld190</t>
  </si>
  <si>
    <t>c:\data\co\001018\fld191</t>
  </si>
  <si>
    <t>c:\data\co\001018\fld192</t>
  </si>
  <si>
    <t>c:\data\co\001018\fld193</t>
  </si>
  <si>
    <t>c:\data\co\001018\fld194</t>
  </si>
  <si>
    <t>c:\data\co\001018\fld195</t>
  </si>
  <si>
    <t>c:\data\co\001018\fld196</t>
  </si>
  <si>
    <t>c:\data\co\001018\fld197</t>
  </si>
  <si>
    <t>c:\data\co\001018\fld198</t>
  </si>
  <si>
    <t>c:\data\co\001018\fld199</t>
  </si>
  <si>
    <t>c:\data\co\001018\fld200</t>
  </si>
  <si>
    <t>c:\data\co\001018\fld201</t>
  </si>
  <si>
    <t>c:\data\co\001018\fld202</t>
  </si>
  <si>
    <t>c:\data\co\001018\fld203</t>
  </si>
  <si>
    <t>c:\data\co\001018\fld204</t>
  </si>
  <si>
    <t>c:\data\co\001018\fld205</t>
  </si>
  <si>
    <t>c:\data\co\001018\fld206</t>
  </si>
  <si>
    <t>c:\data\co\001018\fld207</t>
  </si>
  <si>
    <t>c:\data\co\001018\fld208</t>
  </si>
  <si>
    <t>c:\data\co\001018\fld209</t>
  </si>
  <si>
    <t>c:\data\co\001012\fld2206</t>
  </si>
  <si>
    <t>c:\data\co\001012\fld2207</t>
  </si>
  <si>
    <t>c:\data\co\001012\fld2208</t>
  </si>
  <si>
    <t>c:\data\co\001012\fld2209</t>
  </si>
  <si>
    <t>c:\data\co\001012\fld2210</t>
  </si>
  <si>
    <t>c:\data\co\001012\fld2211</t>
  </si>
  <si>
    <t>c:\data\co\001012\fld2212</t>
  </si>
  <si>
    <t>c:\data\co\001012\fld2213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</si>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</sst>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5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414</v>
      </c>
      <c r="B3" t="s">
        <v>415</v>
      </c>
      <c r="C3" t="s">
        <v>416</v>
      </c>
      <c r="E3" t="s">
        <v>417</v>
      </c>
      <c r="F3" t="s">
        <v>418</v>
      </c>
      <c r="H3" t="s">
        <v>419</v>
      </c>
      <c r="I3" t="s">
        <v>420</v>
      </c>
      <c r="K3" t="s">
        <v>421</v>
      </c>
      <c r="L3" t="s">
        <v>422</v>
      </c>
      <c r="M3" t="s">
        <v>423</v>
      </c>
      <c r="N3" t="s">
        <v>424</v>
      </c>
      <c r="O3" t="s">
        <v>425</v>
      </c>
      <c r="P3" t="s">
        <v>426</v>
      </c>
      <c r="Q3" t="s">
        <v>427</v>
      </c>
    </row>
    <row r="4" spans="11:17" ht="12.75">
      <c r="K4" t="s">
        <v>428</v>
      </c>
      <c r="M4" t="s">
        <v>429</v>
      </c>
      <c r="N4" t="s">
        <v>430</v>
      </c>
      <c r="O4">
        <v>277</v>
      </c>
      <c r="P4">
        <v>209.83453333333333</v>
      </c>
      <c r="Q4">
        <v>211.58866666666665</v>
      </c>
    </row>
    <row r="5" spans="1:16" ht="12.75">
      <c r="A5" t="s">
        <v>406</v>
      </c>
      <c r="B5" s="1">
        <v>36817</v>
      </c>
      <c r="C5" s="2">
        <v>0.005138888888888889</v>
      </c>
      <c r="D5" t="s">
        <v>423</v>
      </c>
      <c r="E5">
        <v>0.665</v>
      </c>
      <c r="F5">
        <v>9.3294</v>
      </c>
      <c r="G5" t="s">
        <v>424</v>
      </c>
      <c r="H5">
        <v>1.646</v>
      </c>
      <c r="I5">
        <v>75.288</v>
      </c>
      <c r="K5" s="2">
        <v>0.001388888888888889</v>
      </c>
      <c r="L5" s="3">
        <f>B5-DATE(1999,12,31)+K5</f>
        <v>292.00138888888887</v>
      </c>
      <c r="M5">
        <f>500*F5/AVERAGE($Q$47,$P$6)</f>
        <v>472.92703038823396</v>
      </c>
      <c r="N5">
        <f aca="true" t="shared" si="0" ref="N5:N10">(277-103)/(-60+(AVERAGE($P$4,$P$47)))*I5+277-((277-103)/(-60+(AVERAGE($P$4,$P$47)))*210)</f>
        <v>120.56151096453951</v>
      </c>
      <c r="P5" t="s">
        <v>423</v>
      </c>
    </row>
    <row r="6" spans="1:17" ht="12.75">
      <c r="A6" t="s">
        <v>407</v>
      </c>
      <c r="B6" s="1">
        <v>36817</v>
      </c>
      <c r="C6" s="2">
        <v>0.007222222222222223</v>
      </c>
      <c r="D6" t="s">
        <v>423</v>
      </c>
      <c r="E6">
        <v>0.666</v>
      </c>
      <c r="F6">
        <v>9.2233</v>
      </c>
      <c r="G6" t="s">
        <v>424</v>
      </c>
      <c r="H6">
        <v>1.646</v>
      </c>
      <c r="I6">
        <v>79.0811</v>
      </c>
      <c r="K6" s="2">
        <v>0.003472222222222222</v>
      </c>
      <c r="L6" s="3">
        <f aca="true" t="shared" si="1" ref="L6:L69">B6-DATE(1999,12,31)+K6</f>
        <v>292.00347222222223</v>
      </c>
      <c r="M6">
        <f aca="true" t="shared" si="2" ref="M6:M44">500*F6/AVERAGE($Q$47,$P$6)</f>
        <v>467.548596842219</v>
      </c>
      <c r="N6">
        <f t="shared" si="0"/>
        <v>124.96636600908201</v>
      </c>
      <c r="P6">
        <v>9.863466666666667</v>
      </c>
      <c r="Q6">
        <v>9.490233333333334</v>
      </c>
    </row>
    <row r="7" spans="1:14" ht="12.75">
      <c r="A7" t="s">
        <v>408</v>
      </c>
      <c r="B7" s="1">
        <v>36817</v>
      </c>
      <c r="C7" s="2">
        <v>0.009305555555555555</v>
      </c>
      <c r="D7" t="s">
        <v>423</v>
      </c>
      <c r="E7">
        <v>0.666</v>
      </c>
      <c r="F7">
        <v>9.2166</v>
      </c>
      <c r="G7" t="s">
        <v>424</v>
      </c>
      <c r="H7">
        <v>1.646</v>
      </c>
      <c r="I7">
        <v>73.9575</v>
      </c>
      <c r="K7" s="2">
        <v>0.005555555555555556</v>
      </c>
      <c r="L7" s="3">
        <f t="shared" si="1"/>
        <v>292.00555555555553</v>
      </c>
      <c r="M7">
        <f t="shared" si="2"/>
        <v>467.20895966259326</v>
      </c>
      <c r="N7">
        <f t="shared" si="0"/>
        <v>119.01642656477057</v>
      </c>
    </row>
    <row r="8" spans="1:14" ht="12.75">
      <c r="A8" t="s">
        <v>409</v>
      </c>
      <c r="B8" s="1">
        <v>36817</v>
      </c>
      <c r="C8" s="2">
        <v>0.011388888888888888</v>
      </c>
      <c r="D8" t="s">
        <v>423</v>
      </c>
      <c r="E8">
        <v>0.665</v>
      </c>
      <c r="F8">
        <v>7.8981</v>
      </c>
      <c r="G8" t="s">
        <v>424</v>
      </c>
      <c r="H8">
        <v>1.648</v>
      </c>
      <c r="I8">
        <v>76.7328</v>
      </c>
      <c r="K8" s="2">
        <v>0.007638888888888889</v>
      </c>
      <c r="L8" s="3">
        <f t="shared" si="1"/>
        <v>292.0076388888889</v>
      </c>
      <c r="M8">
        <f t="shared" si="2"/>
        <v>400.3714042392127</v>
      </c>
      <c r="N8">
        <f t="shared" si="0"/>
        <v>122.23932978512298</v>
      </c>
    </row>
    <row r="9" spans="1:14" ht="12.75">
      <c r="A9" t="s">
        <v>410</v>
      </c>
      <c r="B9" s="1">
        <v>36817</v>
      </c>
      <c r="C9" s="2">
        <v>0.01347222222222222</v>
      </c>
      <c r="D9" t="s">
        <v>423</v>
      </c>
      <c r="E9">
        <v>0.665</v>
      </c>
      <c r="F9">
        <v>8.5933</v>
      </c>
      <c r="G9" t="s">
        <v>424</v>
      </c>
      <c r="H9">
        <v>1.645</v>
      </c>
      <c r="I9">
        <v>74.8108</v>
      </c>
      <c r="K9" s="2">
        <v>0.009722222222222222</v>
      </c>
      <c r="L9" s="3">
        <f t="shared" si="1"/>
        <v>292.0097222222222</v>
      </c>
      <c r="M9">
        <f t="shared" si="2"/>
        <v>435.6125635341191</v>
      </c>
      <c r="N9">
        <f t="shared" si="0"/>
        <v>120.00734766084187</v>
      </c>
    </row>
    <row r="10" spans="1:14" ht="12.75">
      <c r="A10" t="s">
        <v>411</v>
      </c>
      <c r="B10" s="1">
        <v>36817</v>
      </c>
      <c r="C10" s="2">
        <v>0.01556712962962963</v>
      </c>
      <c r="D10" t="s">
        <v>423</v>
      </c>
      <c r="E10">
        <v>0.665</v>
      </c>
      <c r="F10">
        <v>8.8483</v>
      </c>
      <c r="G10" t="s">
        <v>424</v>
      </c>
      <c r="H10">
        <v>1.645</v>
      </c>
      <c r="I10">
        <v>75.9396</v>
      </c>
      <c r="K10" s="2">
        <v>0.011805555555555555</v>
      </c>
      <c r="L10" s="3">
        <f t="shared" si="1"/>
        <v>292.01180555555555</v>
      </c>
      <c r="M10">
        <f t="shared" si="2"/>
        <v>448.53905320644526</v>
      </c>
      <c r="N10">
        <f t="shared" si="0"/>
        <v>121.31820167847374</v>
      </c>
    </row>
    <row r="11" spans="1:14" ht="12.75">
      <c r="A11" t="s">
        <v>431</v>
      </c>
      <c r="B11" s="1">
        <v>36817</v>
      </c>
      <c r="C11">
        <f>AVERAGE(C10,C12)</f>
        <v>0.017650462962962965</v>
      </c>
      <c r="D11" t="s">
        <v>423</v>
      </c>
      <c r="E11" t="s">
        <v>431</v>
      </c>
      <c r="F11" t="s">
        <v>431</v>
      </c>
      <c r="G11" t="s">
        <v>424</v>
      </c>
      <c r="H11" t="s">
        <v>431</v>
      </c>
      <c r="I11" t="s">
        <v>431</v>
      </c>
      <c r="K11" s="2">
        <v>0.013888888888888888</v>
      </c>
      <c r="L11" s="3">
        <f t="shared" si="1"/>
        <v>292.0138888888889</v>
      </c>
      <c r="M11" t="s">
        <v>431</v>
      </c>
      <c r="N11" t="s">
        <v>431</v>
      </c>
    </row>
    <row r="12" spans="1:14" ht="12.75">
      <c r="A12" t="s">
        <v>412</v>
      </c>
      <c r="B12" s="1">
        <v>36817</v>
      </c>
      <c r="C12" s="2">
        <v>0.019733796296296298</v>
      </c>
      <c r="D12" t="s">
        <v>423</v>
      </c>
      <c r="E12">
        <v>0.665</v>
      </c>
      <c r="F12">
        <v>8.6956</v>
      </c>
      <c r="G12" t="s">
        <v>424</v>
      </c>
      <c r="H12">
        <v>1.645</v>
      </c>
      <c r="I12">
        <v>72.8338</v>
      </c>
      <c r="K12" s="2">
        <v>0.015972222222222224</v>
      </c>
      <c r="L12" s="3">
        <f t="shared" si="1"/>
        <v>292.0159722222222</v>
      </c>
      <c r="M12">
        <f t="shared" si="2"/>
        <v>440.79836703795826</v>
      </c>
      <c r="N12">
        <f>(277-103)/(-60+(AVERAGE($P$4,$P$47)))*I12+277-((277-103)/(-60+(AVERAGE($P$4,$P$47)))*210)</f>
        <v>117.71149508035083</v>
      </c>
    </row>
    <row r="13" spans="1:14" ht="12.75">
      <c r="A13" t="s">
        <v>413</v>
      </c>
      <c r="B13" s="1">
        <v>36817</v>
      </c>
      <c r="C13" s="2">
        <v>0.02181712962962963</v>
      </c>
      <c r="D13" t="s">
        <v>423</v>
      </c>
      <c r="E13">
        <v>0.665</v>
      </c>
      <c r="F13">
        <v>8.6059</v>
      </c>
      <c r="G13" t="s">
        <v>424</v>
      </c>
      <c r="H13">
        <v>1.646</v>
      </c>
      <c r="I13">
        <v>73.7911</v>
      </c>
      <c r="K13" s="2">
        <v>0.018055555555555557</v>
      </c>
      <c r="L13" s="3">
        <f t="shared" si="1"/>
        <v>292.0180555555556</v>
      </c>
      <c r="M13">
        <f t="shared" si="2"/>
        <v>436.25128420028113</v>
      </c>
      <c r="N13">
        <f>(277-103)/(-60+(AVERAGE($P$4,$P$47)))*I13+277-((277-103)/(-60+(AVERAGE($P$4,$P$47)))*210)</f>
        <v>118.82318940271003</v>
      </c>
    </row>
    <row r="14" spans="1:14" ht="12.75">
      <c r="A14" t="s">
        <v>0</v>
      </c>
      <c r="B14" s="1">
        <v>36817</v>
      </c>
      <c r="C14" s="2">
        <v>0.02395833333333333</v>
      </c>
      <c r="D14" t="s">
        <v>423</v>
      </c>
      <c r="E14">
        <v>0.665</v>
      </c>
      <c r="F14">
        <v>9.8156</v>
      </c>
      <c r="G14" t="s">
        <v>424</v>
      </c>
      <c r="H14">
        <v>1.645</v>
      </c>
      <c r="I14">
        <v>74.565</v>
      </c>
      <c r="K14" s="2">
        <v>0.02013888888888889</v>
      </c>
      <c r="L14" s="3">
        <f t="shared" si="1"/>
        <v>292.0201388888889</v>
      </c>
      <c r="M14">
        <f t="shared" si="2"/>
        <v>497.5735373634692</v>
      </c>
      <c r="N14">
        <f>(277-103)/(-60+(AVERAGE($P$4,$P$47)))*I14+277-((277-103)/(-60+(AVERAGE($P$4,$P$47)))*210)</f>
        <v>119.72190478563462</v>
      </c>
    </row>
    <row r="15" spans="1:14" ht="12.75">
      <c r="A15" t="s">
        <v>431</v>
      </c>
      <c r="B15" s="1">
        <v>36817</v>
      </c>
      <c r="C15">
        <f>AVERAGE(C14,C16)</f>
        <v>0.026041666666666664</v>
      </c>
      <c r="D15" t="s">
        <v>423</v>
      </c>
      <c r="E15" t="s">
        <v>431</v>
      </c>
      <c r="F15" t="s">
        <v>431</v>
      </c>
      <c r="G15" t="s">
        <v>424</v>
      </c>
      <c r="H15" t="s">
        <v>431</v>
      </c>
      <c r="I15" t="s">
        <v>431</v>
      </c>
      <c r="K15" s="2">
        <v>0.022222222222222223</v>
      </c>
      <c r="L15" s="3">
        <f t="shared" si="1"/>
        <v>292.02222222222224</v>
      </c>
      <c r="M15" t="s">
        <v>431</v>
      </c>
      <c r="N15" t="s">
        <v>431</v>
      </c>
    </row>
    <row r="16" spans="1:14" ht="12.75">
      <c r="A16" t="s">
        <v>1</v>
      </c>
      <c r="B16" s="1">
        <v>36817</v>
      </c>
      <c r="C16" s="2">
        <v>0.028125</v>
      </c>
      <c r="D16" t="s">
        <v>423</v>
      </c>
      <c r="E16">
        <v>0.665</v>
      </c>
      <c r="F16">
        <v>7.6854</v>
      </c>
      <c r="G16" t="s">
        <v>424</v>
      </c>
      <c r="H16">
        <v>1.646</v>
      </c>
      <c r="I16">
        <v>78.1741</v>
      </c>
      <c r="K16" s="2">
        <v>0.024305555555555556</v>
      </c>
      <c r="L16" s="3">
        <f t="shared" si="1"/>
        <v>292.02430555555554</v>
      </c>
      <c r="M16">
        <f t="shared" si="2"/>
        <v>389.5891910890018</v>
      </c>
      <c r="N16">
        <f>(277-103)/(-60+(AVERAGE($P$4,$P$47)))*I16+277-((277-103)/(-60+(AVERAGE($P$4,$P$47)))*210)</f>
        <v>123.91308412212939</v>
      </c>
    </row>
    <row r="17" spans="1:14" ht="12.75">
      <c r="A17" t="s">
        <v>431</v>
      </c>
      <c r="B17" s="1">
        <v>36817</v>
      </c>
      <c r="C17">
        <f>AVERAGE(C16,C18)</f>
        <v>0.030185185185185183</v>
      </c>
      <c r="D17" t="s">
        <v>423</v>
      </c>
      <c r="E17" t="s">
        <v>431</v>
      </c>
      <c r="F17" t="s">
        <v>431</v>
      </c>
      <c r="G17" t="s">
        <v>424</v>
      </c>
      <c r="H17" t="s">
        <v>431</v>
      </c>
      <c r="I17" t="s">
        <v>431</v>
      </c>
      <c r="K17" s="2">
        <v>0.02638888888888889</v>
      </c>
      <c r="L17" s="3">
        <f t="shared" si="1"/>
        <v>292.0263888888889</v>
      </c>
      <c r="M17" t="s">
        <v>431</v>
      </c>
      <c r="N17" t="s">
        <v>431</v>
      </c>
    </row>
    <row r="18" spans="1:14" ht="12.75">
      <c r="A18" t="s">
        <v>2</v>
      </c>
      <c r="B18" s="1">
        <v>36817</v>
      </c>
      <c r="C18" s="2">
        <v>0.03224537037037037</v>
      </c>
      <c r="D18" t="s">
        <v>423</v>
      </c>
      <c r="E18">
        <v>0.665</v>
      </c>
      <c r="F18">
        <v>8.7499</v>
      </c>
      <c r="G18" t="s">
        <v>424</v>
      </c>
      <c r="H18">
        <v>1.646</v>
      </c>
      <c r="I18">
        <v>73.8094</v>
      </c>
      <c r="K18" s="2">
        <v>0.02847222222222222</v>
      </c>
      <c r="L18" s="3">
        <f t="shared" si="1"/>
        <v>292.0284722222222</v>
      </c>
      <c r="M18">
        <f t="shared" si="2"/>
        <v>443.55094895641827</v>
      </c>
      <c r="N18">
        <f>(277-103)/(-60+(AVERAGE($P$4,$P$47)))*I18+277-((277-103)/(-60+(AVERAGE($P$4,$P$47)))*210)</f>
        <v>118.8444408454126</v>
      </c>
    </row>
    <row r="19" spans="1:14" ht="12.75">
      <c r="A19" t="s">
        <v>3</v>
      </c>
      <c r="B19" s="1">
        <v>36817</v>
      </c>
      <c r="C19" s="2">
        <v>0.0343287037037037</v>
      </c>
      <c r="D19" t="s">
        <v>423</v>
      </c>
      <c r="E19">
        <v>0.665</v>
      </c>
      <c r="F19">
        <v>9.0696</v>
      </c>
      <c r="G19" t="s">
        <v>424</v>
      </c>
      <c r="H19">
        <v>1.645</v>
      </c>
      <c r="I19">
        <v>74.3785</v>
      </c>
      <c r="K19" s="2">
        <v>0.030555555555555555</v>
      </c>
      <c r="L19" s="3">
        <f t="shared" si="1"/>
        <v>292.03055555555557</v>
      </c>
      <c r="M19">
        <f t="shared" si="2"/>
        <v>459.75721855736987</v>
      </c>
      <c r="N19">
        <f>(277-103)/(-60+(AVERAGE($P$4,$P$47)))*I19+277-((277-103)/(-60+(AVERAGE($P$4,$P$47)))*210)</f>
        <v>119.5053258750319</v>
      </c>
    </row>
    <row r="20" spans="1:14" ht="12.75">
      <c r="A20" t="s">
        <v>431</v>
      </c>
      <c r="B20" s="1">
        <v>36817</v>
      </c>
      <c r="C20">
        <f>AVERAGE(C19,C21)</f>
        <v>0.036412037037037034</v>
      </c>
      <c r="D20" t="s">
        <v>423</v>
      </c>
      <c r="E20" t="s">
        <v>431</v>
      </c>
      <c r="F20" t="s">
        <v>431</v>
      </c>
      <c r="G20" t="s">
        <v>424</v>
      </c>
      <c r="H20" t="s">
        <v>431</v>
      </c>
      <c r="I20" t="s">
        <v>431</v>
      </c>
      <c r="K20" s="2">
        <v>0.03263888888888889</v>
      </c>
      <c r="L20" s="3">
        <f t="shared" si="1"/>
        <v>292.03263888888887</v>
      </c>
      <c r="M20" t="s">
        <v>431</v>
      </c>
      <c r="N20" t="s">
        <v>431</v>
      </c>
    </row>
    <row r="21" spans="1:14" ht="12.75">
      <c r="A21" t="s">
        <v>4</v>
      </c>
      <c r="B21" s="1">
        <v>36817</v>
      </c>
      <c r="C21" s="2">
        <v>0.03849537037037037</v>
      </c>
      <c r="D21" t="s">
        <v>423</v>
      </c>
      <c r="E21">
        <v>0.665</v>
      </c>
      <c r="F21">
        <v>8.652</v>
      </c>
      <c r="G21" t="s">
        <v>424</v>
      </c>
      <c r="H21">
        <v>1.645</v>
      </c>
      <c r="I21">
        <v>74.888</v>
      </c>
      <c r="K21" s="2">
        <v>0.034722222222222224</v>
      </c>
      <c r="L21" s="3">
        <f t="shared" si="1"/>
        <v>292.03472222222223</v>
      </c>
      <c r="M21">
        <f t="shared" si="2"/>
        <v>438.58819076457223</v>
      </c>
      <c r="N21">
        <f aca="true" t="shared" si="3" ref="N21:N35">(277-103)/(-60+(AVERAGE($P$4,$P$47)))*I21+277-((277-103)/(-60+(AVERAGE($P$4,$P$47)))*210)</f>
        <v>120.09699855574016</v>
      </c>
    </row>
    <row r="22" spans="1:14" ht="12.75">
      <c r="A22" t="s">
        <v>5</v>
      </c>
      <c r="B22" s="1">
        <v>36817</v>
      </c>
      <c r="C22" s="2">
        <v>0.0405787037037037</v>
      </c>
      <c r="D22" t="s">
        <v>423</v>
      </c>
      <c r="E22">
        <v>0.665</v>
      </c>
      <c r="F22">
        <v>8.1792</v>
      </c>
      <c r="G22" t="s">
        <v>424</v>
      </c>
      <c r="H22">
        <v>1.646</v>
      </c>
      <c r="I22">
        <v>72.5696</v>
      </c>
      <c r="K22" s="2">
        <v>0.03680555555555556</v>
      </c>
      <c r="L22" s="3">
        <f t="shared" si="1"/>
        <v>292.03680555555553</v>
      </c>
      <c r="M22">
        <f t="shared" si="2"/>
        <v>414.62095814858867</v>
      </c>
      <c r="N22">
        <f t="shared" si="3"/>
        <v>117.40468463433885</v>
      </c>
    </row>
    <row r="23" spans="1:14" ht="12.75">
      <c r="A23" t="s">
        <v>6</v>
      </c>
      <c r="B23" s="1">
        <v>36817</v>
      </c>
      <c r="C23" s="2">
        <v>0.04266203703703703</v>
      </c>
      <c r="D23" t="s">
        <v>423</v>
      </c>
      <c r="E23">
        <v>0.666</v>
      </c>
      <c r="F23">
        <v>9.5787</v>
      </c>
      <c r="G23" t="s">
        <v>424</v>
      </c>
      <c r="H23">
        <v>1.646</v>
      </c>
      <c r="I23">
        <v>73.4536</v>
      </c>
      <c r="K23" s="2">
        <v>0.03888888888888889</v>
      </c>
      <c r="L23" s="3">
        <f t="shared" si="1"/>
        <v>292.0388888888889</v>
      </c>
      <c r="M23">
        <f t="shared" si="2"/>
        <v>485.56457499729635</v>
      </c>
      <c r="N23">
        <f t="shared" si="3"/>
        <v>118.43125705778553</v>
      </c>
    </row>
    <row r="24" spans="1:14" ht="12.75">
      <c r="A24" t="s">
        <v>7</v>
      </c>
      <c r="B24" s="1">
        <v>36817</v>
      </c>
      <c r="C24" s="2">
        <v>0.04474537037037037</v>
      </c>
      <c r="D24" t="s">
        <v>423</v>
      </c>
      <c r="E24">
        <v>0.665</v>
      </c>
      <c r="F24">
        <v>8.8701</v>
      </c>
      <c r="G24" t="s">
        <v>424</v>
      </c>
      <c r="H24">
        <v>1.646</v>
      </c>
      <c r="I24">
        <v>72.4638</v>
      </c>
      <c r="K24" s="2">
        <v>0.04097222222222222</v>
      </c>
      <c r="L24" s="3">
        <f t="shared" si="1"/>
        <v>292.0409722222222</v>
      </c>
      <c r="M24">
        <f t="shared" si="2"/>
        <v>449.6441413431383</v>
      </c>
      <c r="N24">
        <f t="shared" si="3"/>
        <v>117.28182110221141</v>
      </c>
    </row>
    <row r="25" spans="1:14" ht="12.75">
      <c r="A25" t="s">
        <v>8</v>
      </c>
      <c r="B25" s="1">
        <v>36817</v>
      </c>
      <c r="C25" s="2">
        <v>0.04684027777777778</v>
      </c>
      <c r="D25" t="s">
        <v>423</v>
      </c>
      <c r="E25">
        <v>0.665</v>
      </c>
      <c r="F25">
        <v>8.7619</v>
      </c>
      <c r="G25" t="s">
        <v>424</v>
      </c>
      <c r="H25">
        <v>1.648</v>
      </c>
      <c r="I25">
        <v>72.7273</v>
      </c>
      <c r="K25" s="2">
        <v>0.04305555555555556</v>
      </c>
      <c r="L25" s="3">
        <f t="shared" si="1"/>
        <v>292.04305555555555</v>
      </c>
      <c r="M25">
        <f t="shared" si="2"/>
        <v>444.15925435276307</v>
      </c>
      <c r="N25">
        <f t="shared" si="3"/>
        <v>117.587818651508</v>
      </c>
    </row>
    <row r="26" spans="1:14" ht="12.75">
      <c r="A26" t="s">
        <v>9</v>
      </c>
      <c r="B26" s="1">
        <v>36817</v>
      </c>
      <c r="C26" s="2">
        <v>0.048923611111111105</v>
      </c>
      <c r="D26" t="s">
        <v>423</v>
      </c>
      <c r="E26">
        <v>0.666</v>
      </c>
      <c r="F26">
        <v>8.4686</v>
      </c>
      <c r="G26" t="s">
        <v>424</v>
      </c>
      <c r="H26">
        <v>1.648</v>
      </c>
      <c r="I26">
        <v>73.2999</v>
      </c>
      <c r="K26" s="2">
        <v>0.04513888888888889</v>
      </c>
      <c r="L26" s="3">
        <f t="shared" si="1"/>
        <v>292.0451388888889</v>
      </c>
      <c r="M26">
        <f t="shared" si="2"/>
        <v>429.29125662376987</v>
      </c>
      <c r="N26">
        <f t="shared" si="3"/>
        <v>118.25276816470435</v>
      </c>
    </row>
    <row r="27" spans="1:14" ht="12.75">
      <c r="A27" t="s">
        <v>10</v>
      </c>
      <c r="B27" s="1">
        <v>36817</v>
      </c>
      <c r="C27" s="2">
        <v>0.051006944444444445</v>
      </c>
      <c r="D27" t="s">
        <v>423</v>
      </c>
      <c r="E27">
        <v>0.665</v>
      </c>
      <c r="F27">
        <v>8.6905</v>
      </c>
      <c r="G27" t="s">
        <v>424</v>
      </c>
      <c r="H27">
        <v>1.645</v>
      </c>
      <c r="I27">
        <v>73.1861</v>
      </c>
      <c r="K27" s="2">
        <v>0.04722222222222222</v>
      </c>
      <c r="L27" s="3">
        <f t="shared" si="1"/>
        <v>292.0472222222222</v>
      </c>
      <c r="M27">
        <f t="shared" si="2"/>
        <v>440.5398372445117</v>
      </c>
      <c r="N27">
        <f t="shared" si="3"/>
        <v>118.12061438440091</v>
      </c>
    </row>
    <row r="28" spans="1:14" ht="12.75">
      <c r="A28" t="s">
        <v>11</v>
      </c>
      <c r="B28" s="1">
        <v>36817</v>
      </c>
      <c r="C28" s="2">
        <v>0.05309027777777778</v>
      </c>
      <c r="D28" t="s">
        <v>423</v>
      </c>
      <c r="E28">
        <v>0.665</v>
      </c>
      <c r="F28">
        <v>9.1785</v>
      </c>
      <c r="G28" t="s">
        <v>424</v>
      </c>
      <c r="H28">
        <v>1.645</v>
      </c>
      <c r="I28">
        <v>74.8843</v>
      </c>
      <c r="K28" s="2">
        <v>0.049305555555555554</v>
      </c>
      <c r="L28" s="3">
        <f t="shared" si="1"/>
        <v>292.0493055555556</v>
      </c>
      <c r="M28">
        <f t="shared" si="2"/>
        <v>465.2775900291986</v>
      </c>
      <c r="N28">
        <f t="shared" si="3"/>
        <v>120.09270181595875</v>
      </c>
    </row>
    <row r="29" spans="1:14" ht="12.75">
      <c r="A29" t="s">
        <v>12</v>
      </c>
      <c r="B29" s="1">
        <v>36817</v>
      </c>
      <c r="C29" s="2">
        <v>0.05517361111111111</v>
      </c>
      <c r="D29" t="s">
        <v>423</v>
      </c>
      <c r="E29">
        <v>0.665</v>
      </c>
      <c r="F29">
        <v>8.7825</v>
      </c>
      <c r="G29" t="s">
        <v>424</v>
      </c>
      <c r="H29">
        <v>1.646</v>
      </c>
      <c r="I29">
        <v>73.2378</v>
      </c>
      <c r="K29" s="2">
        <v>0.051388888888888894</v>
      </c>
      <c r="L29" s="3">
        <f t="shared" si="1"/>
        <v>292.0513888888889</v>
      </c>
      <c r="M29">
        <f t="shared" si="2"/>
        <v>445.2035119498215</v>
      </c>
      <c r="N29">
        <f t="shared" si="3"/>
        <v>118.18065261323821</v>
      </c>
    </row>
    <row r="30" spans="1:14" ht="12.75">
      <c r="A30" t="s">
        <v>13</v>
      </c>
      <c r="B30" s="1">
        <v>36817</v>
      </c>
      <c r="C30" s="2">
        <v>0.05725694444444444</v>
      </c>
      <c r="D30" t="s">
        <v>423</v>
      </c>
      <c r="E30">
        <v>0.665</v>
      </c>
      <c r="F30">
        <v>8.7393</v>
      </c>
      <c r="G30" t="s">
        <v>424</v>
      </c>
      <c r="H30">
        <v>1.646</v>
      </c>
      <c r="I30">
        <v>73.8272</v>
      </c>
      <c r="K30" s="2">
        <v>0.05347222222222222</v>
      </c>
      <c r="L30" s="3">
        <f t="shared" si="1"/>
        <v>292.05347222222224</v>
      </c>
      <c r="M30">
        <f t="shared" si="2"/>
        <v>443.01361252298034</v>
      </c>
      <c r="N30">
        <f t="shared" si="3"/>
        <v>118.86511164760415</v>
      </c>
    </row>
    <row r="31" spans="1:14" ht="12.75">
      <c r="A31" t="s">
        <v>14</v>
      </c>
      <c r="B31" s="1">
        <v>36817</v>
      </c>
      <c r="C31" s="2">
        <v>0.059340277777777777</v>
      </c>
      <c r="D31" t="s">
        <v>423</v>
      </c>
      <c r="E31">
        <v>0.665</v>
      </c>
      <c r="F31">
        <v>8.5843</v>
      </c>
      <c r="G31" t="s">
        <v>424</v>
      </c>
      <c r="H31">
        <v>1.646</v>
      </c>
      <c r="I31">
        <v>73.3247</v>
      </c>
      <c r="K31" s="2">
        <v>0.05555555555555555</v>
      </c>
      <c r="L31" s="3">
        <f t="shared" si="1"/>
        <v>292.05555555555554</v>
      </c>
      <c r="M31">
        <f t="shared" si="2"/>
        <v>435.1563344868606</v>
      </c>
      <c r="N31">
        <f t="shared" si="3"/>
        <v>118.28156793404995</v>
      </c>
    </row>
    <row r="32" spans="1:14" ht="12.75">
      <c r="A32" t="s">
        <v>15</v>
      </c>
      <c r="B32" s="1">
        <v>36817</v>
      </c>
      <c r="C32" s="2">
        <v>0.06148148148148148</v>
      </c>
      <c r="D32" t="s">
        <v>423</v>
      </c>
      <c r="E32">
        <v>0.665</v>
      </c>
      <c r="F32">
        <v>9.4893</v>
      </c>
      <c r="G32" t="s">
        <v>424</v>
      </c>
      <c r="H32">
        <v>1.646</v>
      </c>
      <c r="I32">
        <v>71.2014</v>
      </c>
      <c r="K32" s="2">
        <v>0.057638888888888885</v>
      </c>
      <c r="L32" s="3">
        <f t="shared" si="1"/>
        <v>292.0576388888889</v>
      </c>
      <c r="M32">
        <f t="shared" si="2"/>
        <v>481.0326997945279</v>
      </c>
      <c r="N32">
        <f t="shared" si="3"/>
        <v>115.81581994004054</v>
      </c>
    </row>
    <row r="33" spans="1:14" ht="12.75">
      <c r="A33" t="s">
        <v>16</v>
      </c>
      <c r="B33" s="1">
        <v>36817</v>
      </c>
      <c r="C33" s="2">
        <v>0.06351851851851852</v>
      </c>
      <c r="D33" t="s">
        <v>423</v>
      </c>
      <c r="E33">
        <v>0.665</v>
      </c>
      <c r="F33">
        <v>8.9368</v>
      </c>
      <c r="G33" t="s">
        <v>424</v>
      </c>
      <c r="H33">
        <v>1.646</v>
      </c>
      <c r="I33">
        <v>75.2846</v>
      </c>
      <c r="K33" s="2">
        <v>0.059722222222222225</v>
      </c>
      <c r="L33" s="3">
        <f t="shared" si="1"/>
        <v>292.0597222222222</v>
      </c>
      <c r="M33">
        <f t="shared" si="2"/>
        <v>453.02530550448785</v>
      </c>
      <c r="N33">
        <f t="shared" si="3"/>
        <v>120.55756260906472</v>
      </c>
    </row>
    <row r="34" spans="1:14" ht="12.75">
      <c r="A34" t="s">
        <v>17</v>
      </c>
      <c r="B34" s="1">
        <v>36817</v>
      </c>
      <c r="C34" s="2">
        <v>0.06560185185185186</v>
      </c>
      <c r="D34" t="s">
        <v>423</v>
      </c>
      <c r="E34">
        <v>0.666</v>
      </c>
      <c r="F34">
        <v>9.3983</v>
      </c>
      <c r="G34" t="s">
        <v>424</v>
      </c>
      <c r="H34">
        <v>1.646</v>
      </c>
      <c r="I34">
        <v>75.8141</v>
      </c>
      <c r="K34" s="2">
        <v>0.06180555555555556</v>
      </c>
      <c r="L34" s="3">
        <f t="shared" si="1"/>
        <v>292.06180555555557</v>
      </c>
      <c r="M34">
        <f t="shared" si="2"/>
        <v>476.4197172055802</v>
      </c>
      <c r="N34">
        <f t="shared" si="3"/>
        <v>121.17246091021295</v>
      </c>
    </row>
    <row r="35" spans="1:14" ht="12.75">
      <c r="A35" t="s">
        <v>18</v>
      </c>
      <c r="B35" s="1">
        <v>36817</v>
      </c>
      <c r="C35" s="2">
        <v>0.06768518518518518</v>
      </c>
      <c r="D35" t="s">
        <v>423</v>
      </c>
      <c r="E35">
        <v>0.67</v>
      </c>
      <c r="F35">
        <v>8.8329</v>
      </c>
      <c r="G35" t="s">
        <v>424</v>
      </c>
      <c r="H35">
        <v>1.651</v>
      </c>
      <c r="I35">
        <v>74.1321</v>
      </c>
      <c r="K35" s="2">
        <v>0.06388888888888888</v>
      </c>
      <c r="L35" s="3">
        <f t="shared" si="1"/>
        <v>292.06388888888887</v>
      </c>
      <c r="M35">
        <f t="shared" si="2"/>
        <v>447.7583946144695</v>
      </c>
      <c r="N35">
        <f t="shared" si="3"/>
        <v>119.21918623121147</v>
      </c>
    </row>
    <row r="36" spans="1:14" ht="12.75">
      <c r="A36" t="s">
        <v>431</v>
      </c>
      <c r="B36" s="1">
        <v>36817</v>
      </c>
      <c r="C36">
        <f>AVERAGE(C35,C37)</f>
        <v>0.06976851851851851</v>
      </c>
      <c r="D36" t="s">
        <v>423</v>
      </c>
      <c r="E36" t="s">
        <v>431</v>
      </c>
      <c r="F36" t="s">
        <v>431</v>
      </c>
      <c r="G36" t="s">
        <v>424</v>
      </c>
      <c r="H36" t="s">
        <v>431</v>
      </c>
      <c r="I36" t="s">
        <v>431</v>
      </c>
      <c r="K36" s="2">
        <v>0.06597222222222222</v>
      </c>
      <c r="L36" s="3">
        <f t="shared" si="1"/>
        <v>292.06597222222223</v>
      </c>
      <c r="M36" t="s">
        <v>431</v>
      </c>
      <c r="N36" t="s">
        <v>431</v>
      </c>
    </row>
    <row r="37" spans="1:14" ht="12.75">
      <c r="A37" t="s">
        <v>19</v>
      </c>
      <c r="B37" s="1">
        <v>36817</v>
      </c>
      <c r="C37" s="2">
        <v>0.07185185185185185</v>
      </c>
      <c r="D37" t="s">
        <v>423</v>
      </c>
      <c r="E37">
        <v>0.665</v>
      </c>
      <c r="F37">
        <v>9.6907</v>
      </c>
      <c r="G37" t="s">
        <v>424</v>
      </c>
      <c r="H37">
        <v>1.645</v>
      </c>
      <c r="I37">
        <v>72.6891</v>
      </c>
      <c r="K37" s="2">
        <v>0.06805555555555555</v>
      </c>
      <c r="L37" s="3">
        <f t="shared" si="1"/>
        <v>292.06805555555553</v>
      </c>
      <c r="M37">
        <f t="shared" si="2"/>
        <v>491.2420920298474</v>
      </c>
      <c r="N37">
        <f>(277-103)/(-60+(AVERAGE($P$4,$P$47)))*I37+277-((277-103)/(-60+(AVERAGE($P$4,$P$47)))*210)</f>
        <v>117.54345771646766</v>
      </c>
    </row>
    <row r="38" spans="1:14" ht="12.75">
      <c r="A38" t="s">
        <v>20</v>
      </c>
      <c r="B38" s="1">
        <v>36817</v>
      </c>
      <c r="C38" s="2">
        <v>0.07393518518518519</v>
      </c>
      <c r="D38" t="s">
        <v>423</v>
      </c>
      <c r="E38">
        <v>0.666</v>
      </c>
      <c r="F38">
        <v>8.5062</v>
      </c>
      <c r="G38" t="s">
        <v>424</v>
      </c>
      <c r="H38">
        <v>1.646</v>
      </c>
      <c r="I38">
        <v>74.2414</v>
      </c>
      <c r="K38" s="2">
        <v>0.07013888888888889</v>
      </c>
      <c r="L38" s="3">
        <f t="shared" si="1"/>
        <v>292.0701388888889</v>
      </c>
      <c r="M38">
        <f t="shared" si="2"/>
        <v>431.1972801989834</v>
      </c>
      <c r="N38">
        <f>(277-103)/(-60+(AVERAGE($P$4,$P$47)))*I38+277-((277-103)/(-60+(AVERAGE($P$4,$P$47)))*210)</f>
        <v>119.3461142469159</v>
      </c>
    </row>
    <row r="39" spans="1:14" ht="12.75">
      <c r="A39" t="s">
        <v>21</v>
      </c>
      <c r="B39" s="1">
        <v>36817</v>
      </c>
      <c r="C39" s="2">
        <v>0.07601851851851853</v>
      </c>
      <c r="D39" t="s">
        <v>423</v>
      </c>
      <c r="E39">
        <v>0.666</v>
      </c>
      <c r="F39">
        <v>9.2308</v>
      </c>
      <c r="G39" t="s">
        <v>424</v>
      </c>
      <c r="H39">
        <v>1.648</v>
      </c>
      <c r="I39">
        <v>71.9748</v>
      </c>
      <c r="K39" s="2">
        <v>0.07222222222222223</v>
      </c>
      <c r="L39" s="3">
        <f t="shared" si="1"/>
        <v>292.0722222222222</v>
      </c>
      <c r="M39">
        <f t="shared" si="2"/>
        <v>467.9287877149346</v>
      </c>
      <c r="N39">
        <f>(277-103)/(-60+(AVERAGE($P$4,$P$47)))*I39+277-((277-103)/(-60+(AVERAGE($P$4,$P$47)))*210)</f>
        <v>116.71395468245416</v>
      </c>
    </row>
    <row r="40" spans="1:14" ht="12.75">
      <c r="A40" t="s">
        <v>431</v>
      </c>
      <c r="B40" s="1">
        <v>36817</v>
      </c>
      <c r="C40">
        <f>AVERAGE(C39,C41)</f>
        <v>0.07813657407407408</v>
      </c>
      <c r="D40" t="s">
        <v>423</v>
      </c>
      <c r="E40" t="s">
        <v>431</v>
      </c>
      <c r="F40" t="s">
        <v>431</v>
      </c>
      <c r="G40" t="s">
        <v>424</v>
      </c>
      <c r="H40" t="s">
        <v>431</v>
      </c>
      <c r="I40" t="s">
        <v>431</v>
      </c>
      <c r="K40" s="2">
        <v>0.07430555555555556</v>
      </c>
      <c r="L40" s="3">
        <f t="shared" si="1"/>
        <v>292.07430555555555</v>
      </c>
      <c r="M40" t="s">
        <v>431</v>
      </c>
      <c r="N40" t="s">
        <v>431</v>
      </c>
    </row>
    <row r="41" spans="1:14" ht="12.75">
      <c r="A41" t="s">
        <v>22</v>
      </c>
      <c r="B41" s="1">
        <v>36817</v>
      </c>
      <c r="C41" s="2">
        <v>0.08025462962962963</v>
      </c>
      <c r="D41" t="s">
        <v>423</v>
      </c>
      <c r="E41">
        <v>0.665</v>
      </c>
      <c r="F41">
        <v>8.8035</v>
      </c>
      <c r="G41" t="s">
        <v>424</v>
      </c>
      <c r="H41">
        <v>1.646</v>
      </c>
      <c r="I41">
        <v>70.995</v>
      </c>
      <c r="K41" s="2">
        <v>0.0763888888888889</v>
      </c>
      <c r="L41" s="3">
        <f t="shared" si="1"/>
        <v>292.0763888888889</v>
      </c>
      <c r="M41">
        <f t="shared" si="2"/>
        <v>446.26804639342487</v>
      </c>
      <c r="N41">
        <f>(277-103)/(-60+(AVERAGE($P$4,$P$47)))*I41+277-((277-103)/(-60+(AVERAGE($P$4,$P$47)))*210)</f>
        <v>115.57613153710005</v>
      </c>
    </row>
    <row r="42" spans="1:14" ht="12.75">
      <c r="A42" t="s">
        <v>23</v>
      </c>
      <c r="B42" s="1">
        <v>36817</v>
      </c>
      <c r="C42" s="2">
        <v>0.0822800925925926</v>
      </c>
      <c r="D42" t="s">
        <v>423</v>
      </c>
      <c r="E42">
        <v>0.666</v>
      </c>
      <c r="F42">
        <v>9.1857</v>
      </c>
      <c r="G42" t="s">
        <v>424</v>
      </c>
      <c r="H42">
        <v>1.648</v>
      </c>
      <c r="I42">
        <v>73.6003</v>
      </c>
      <c r="K42" s="2">
        <v>0.07847222222222222</v>
      </c>
      <c r="L42" s="3">
        <f t="shared" si="1"/>
        <v>292.0784722222222</v>
      </c>
      <c r="M42">
        <f t="shared" si="2"/>
        <v>465.6425732670055</v>
      </c>
      <c r="N42">
        <f>(277-103)/(-60+(AVERAGE($P$4,$P$47)))*I42+277-((277-103)/(-60+(AVERAGE($P$4,$P$47)))*210)</f>
        <v>118.60161698371272</v>
      </c>
    </row>
    <row r="43" spans="1:14" ht="12.75">
      <c r="A43" t="s">
        <v>24</v>
      </c>
      <c r="B43" s="1">
        <v>36817</v>
      </c>
      <c r="C43" s="2">
        <v>0.08436342592592593</v>
      </c>
      <c r="D43" t="s">
        <v>423</v>
      </c>
      <c r="E43">
        <v>0.665</v>
      </c>
      <c r="F43">
        <v>8.762</v>
      </c>
      <c r="G43" t="s">
        <v>424</v>
      </c>
      <c r="H43">
        <v>1.648</v>
      </c>
      <c r="I43">
        <v>72.6351</v>
      </c>
      <c r="K43" s="2">
        <v>0.08055555555555556</v>
      </c>
      <c r="L43" s="3">
        <f t="shared" si="1"/>
        <v>292.0805555555556</v>
      </c>
      <c r="M43">
        <f t="shared" si="2"/>
        <v>444.16432356439924</v>
      </c>
      <c r="N43">
        <f>(277-103)/(-60+(AVERAGE($P$4,$P$47)))*I43+277-((277-103)/(-60+(AVERAGE($P$4,$P$47)))*210)</f>
        <v>117.48074854127972</v>
      </c>
    </row>
    <row r="44" spans="1:14" ht="12.75">
      <c r="A44" t="s">
        <v>25</v>
      </c>
      <c r="B44" s="1">
        <v>36817</v>
      </c>
      <c r="C44" s="2">
        <v>0.08644675925925926</v>
      </c>
      <c r="D44" t="s">
        <v>423</v>
      </c>
      <c r="E44">
        <v>0.666</v>
      </c>
      <c r="F44">
        <v>8.8181</v>
      </c>
      <c r="G44" t="s">
        <v>424</v>
      </c>
      <c r="H44">
        <v>1.646</v>
      </c>
      <c r="I44">
        <v>73.464</v>
      </c>
      <c r="K44" s="2">
        <v>0.08263888888888889</v>
      </c>
      <c r="L44" s="3">
        <f t="shared" si="1"/>
        <v>292.0826388888889</v>
      </c>
      <c r="M44">
        <f t="shared" si="2"/>
        <v>447.0081512923109</v>
      </c>
      <c r="N44">
        <f>(277-103)/(-60+(AVERAGE($P$4,$P$47)))*I44+277-((277-103)/(-60+(AVERAGE($P$4,$P$47)))*210)</f>
        <v>118.44333438041431</v>
      </c>
    </row>
    <row r="45" spans="1:18" ht="12.75">
      <c r="A45" t="s">
        <v>431</v>
      </c>
      <c r="B45" s="1">
        <v>36817</v>
      </c>
      <c r="C45">
        <f>AVERAGE(C44,C46)</f>
        <v>0.08853587962962964</v>
      </c>
      <c r="D45" t="s">
        <v>423</v>
      </c>
      <c r="E45" t="s">
        <v>431</v>
      </c>
      <c r="F45" t="s">
        <v>431</v>
      </c>
      <c r="G45" t="s">
        <v>424</v>
      </c>
      <c r="H45" t="s">
        <v>431</v>
      </c>
      <c r="I45" t="s">
        <v>431</v>
      </c>
      <c r="K45" s="2">
        <v>0.08472222222222221</v>
      </c>
      <c r="L45" s="3">
        <f t="shared" si="1"/>
        <v>292.08472222222224</v>
      </c>
      <c r="M45" t="s">
        <v>431</v>
      </c>
      <c r="N45" t="s">
        <v>431</v>
      </c>
      <c r="P45" t="s">
        <v>432</v>
      </c>
      <c r="Q45" t="s">
        <v>423</v>
      </c>
      <c r="R45" t="s">
        <v>26</v>
      </c>
    </row>
    <row r="46" spans="1:14" ht="12.75">
      <c r="A46" t="s">
        <v>27</v>
      </c>
      <c r="B46" s="1">
        <v>36817</v>
      </c>
      <c r="C46" s="2">
        <v>0.090625</v>
      </c>
      <c r="D46" t="s">
        <v>423</v>
      </c>
      <c r="E46" t="s">
        <v>431</v>
      </c>
      <c r="F46" t="s">
        <v>431</v>
      </c>
      <c r="G46" t="s">
        <v>424</v>
      </c>
      <c r="H46">
        <v>1.645</v>
      </c>
      <c r="I46">
        <v>60.8068</v>
      </c>
      <c r="K46" s="2">
        <v>0.08680555555555557</v>
      </c>
      <c r="L46" s="3">
        <f t="shared" si="1"/>
        <v>292.08680555555554</v>
      </c>
      <c r="M46" t="s">
        <v>431</v>
      </c>
      <c r="N46" t="s">
        <v>431</v>
      </c>
    </row>
    <row r="47" spans="1:18" ht="12.75">
      <c r="A47" t="s">
        <v>28</v>
      </c>
      <c r="B47" s="1">
        <v>36817</v>
      </c>
      <c r="C47" s="2">
        <v>0.09270833333333334</v>
      </c>
      <c r="D47" t="s">
        <v>423</v>
      </c>
      <c r="E47" t="s">
        <v>431</v>
      </c>
      <c r="F47" t="s">
        <v>431</v>
      </c>
      <c r="G47" t="s">
        <v>424</v>
      </c>
      <c r="H47">
        <v>1.646</v>
      </c>
      <c r="I47">
        <v>58.9526</v>
      </c>
      <c r="K47" s="2">
        <v>0.08888888888888889</v>
      </c>
      <c r="L47" s="3">
        <f t="shared" si="1"/>
        <v>292.0888888888889</v>
      </c>
      <c r="M47" t="s">
        <v>431</v>
      </c>
      <c r="N47" t="s">
        <v>431</v>
      </c>
      <c r="R47">
        <f>AVERAGE(I46:I48)</f>
        <v>59.65493333333333</v>
      </c>
    </row>
    <row r="48" spans="1:18" ht="12.75">
      <c r="A48" t="s">
        <v>29</v>
      </c>
      <c r="B48" s="1">
        <v>36817</v>
      </c>
      <c r="C48" s="2">
        <v>0.09479166666666666</v>
      </c>
      <c r="D48" t="s">
        <v>423</v>
      </c>
      <c r="E48" t="s">
        <v>431</v>
      </c>
      <c r="F48" t="s">
        <v>431</v>
      </c>
      <c r="G48" t="s">
        <v>424</v>
      </c>
      <c r="H48">
        <v>1.646</v>
      </c>
      <c r="I48">
        <v>59.2054</v>
      </c>
      <c r="K48" s="2">
        <v>0.09097222222222222</v>
      </c>
      <c r="L48" s="3">
        <f t="shared" si="1"/>
        <v>292.0909722222222</v>
      </c>
      <c r="M48" t="s">
        <v>431</v>
      </c>
      <c r="N48" t="s">
        <v>431</v>
      </c>
      <c r="R48">
        <f>STDEV(I46:I48)</f>
        <v>1.0055220402028213</v>
      </c>
    </row>
    <row r="49" spans="1:14" ht="12.75">
      <c r="A49" t="s">
        <v>30</v>
      </c>
      <c r="B49" s="1">
        <v>36817</v>
      </c>
      <c r="C49" s="2">
        <v>0.096875</v>
      </c>
      <c r="D49" t="s">
        <v>423</v>
      </c>
      <c r="E49">
        <v>0.665</v>
      </c>
      <c r="F49">
        <v>8.7802</v>
      </c>
      <c r="G49" t="s">
        <v>424</v>
      </c>
      <c r="H49">
        <v>1.646</v>
      </c>
      <c r="I49">
        <v>72.2714</v>
      </c>
      <c r="K49" s="2">
        <v>0.09305555555555556</v>
      </c>
      <c r="L49" s="3">
        <f t="shared" si="1"/>
        <v>292.09305555555557</v>
      </c>
      <c r="M49">
        <f aca="true" t="shared" si="4" ref="M49:M111">500*F49/AVERAGE($Q$367,$Q$207)</f>
        <v>472.81127828456346</v>
      </c>
      <c r="N49">
        <f>(277-103)/(-60+(AVERAGE($P$207,$P$367)))*I49+277-((277-103)/(-60+(AVERAGE($P$207,$P$367)))*210)</f>
        <v>114.33703754484901</v>
      </c>
    </row>
    <row r="50" spans="1:14" ht="12.75">
      <c r="A50" t="s">
        <v>431</v>
      </c>
      <c r="B50" s="1">
        <v>36817</v>
      </c>
      <c r="C50">
        <f>AVERAGE(C49,C51)</f>
        <v>0.09895833333333333</v>
      </c>
      <c r="D50" t="s">
        <v>423</v>
      </c>
      <c r="E50" t="s">
        <v>431</v>
      </c>
      <c r="F50" t="s">
        <v>431</v>
      </c>
      <c r="G50" t="s">
        <v>424</v>
      </c>
      <c r="H50" t="s">
        <v>431</v>
      </c>
      <c r="I50" t="s">
        <v>431</v>
      </c>
      <c r="K50" s="2">
        <v>0.09513888888888888</v>
      </c>
      <c r="L50" s="3">
        <f t="shared" si="1"/>
        <v>292.09513888888887</v>
      </c>
      <c r="M50" t="s">
        <v>431</v>
      </c>
      <c r="N50" t="s">
        <v>431</v>
      </c>
    </row>
    <row r="51" spans="1:14" ht="12.75">
      <c r="A51" t="s">
        <v>31</v>
      </c>
      <c r="B51" s="1">
        <v>36817</v>
      </c>
      <c r="C51" s="2">
        <v>0.10104166666666665</v>
      </c>
      <c r="D51" t="s">
        <v>423</v>
      </c>
      <c r="E51">
        <v>0.666</v>
      </c>
      <c r="F51">
        <v>8.4817</v>
      </c>
      <c r="G51" t="s">
        <v>424</v>
      </c>
      <c r="H51">
        <v>1.648</v>
      </c>
      <c r="I51">
        <v>71.7546</v>
      </c>
      <c r="K51" s="2">
        <v>0.09722222222222222</v>
      </c>
      <c r="L51" s="3">
        <f t="shared" si="1"/>
        <v>292.09722222222223</v>
      </c>
      <c r="M51">
        <f t="shared" si="4"/>
        <v>456.7371379952828</v>
      </c>
      <c r="N51">
        <f>(277-103)/(-60+(AVERAGE($P$207,$P$367)))*I51+277-((277-103)/(-60+(AVERAGE($P$207,$P$367)))*210)</f>
        <v>113.72667616023591</v>
      </c>
    </row>
    <row r="52" spans="1:14" ht="12.75">
      <c r="A52" t="s">
        <v>431</v>
      </c>
      <c r="B52" s="1">
        <v>36817</v>
      </c>
      <c r="C52">
        <f>AVERAGE(C51,C53)</f>
        <v>0.10313078703703703</v>
      </c>
      <c r="D52" t="s">
        <v>423</v>
      </c>
      <c r="E52" t="s">
        <v>431</v>
      </c>
      <c r="F52" t="s">
        <v>431</v>
      </c>
      <c r="G52" t="s">
        <v>424</v>
      </c>
      <c r="H52" t="s">
        <v>431</v>
      </c>
      <c r="I52" t="s">
        <v>431</v>
      </c>
      <c r="K52" s="2">
        <v>0.09930555555555555</v>
      </c>
      <c r="L52" s="3">
        <f t="shared" si="1"/>
        <v>292.09930555555553</v>
      </c>
      <c r="M52" t="s">
        <v>431</v>
      </c>
      <c r="N52" t="s">
        <v>431</v>
      </c>
    </row>
    <row r="53" spans="1:14" ht="12.75">
      <c r="A53" t="s">
        <v>32</v>
      </c>
      <c r="B53" s="1">
        <v>36817</v>
      </c>
      <c r="C53" s="2">
        <v>0.1052199074074074</v>
      </c>
      <c r="D53" t="s">
        <v>423</v>
      </c>
      <c r="E53">
        <v>0.666</v>
      </c>
      <c r="F53">
        <v>8.9064</v>
      </c>
      <c r="G53" t="s">
        <v>424</v>
      </c>
      <c r="H53">
        <v>1.646</v>
      </c>
      <c r="I53">
        <v>76.0458</v>
      </c>
      <c r="K53" s="2">
        <v>0.1013888888888889</v>
      </c>
      <c r="L53" s="3">
        <f t="shared" si="1"/>
        <v>292.1013888888889</v>
      </c>
      <c r="M53">
        <f t="shared" si="4"/>
        <v>479.6071124705173</v>
      </c>
      <c r="N53">
        <f>(277-103)/(-60+(AVERAGE($P$207,$P$367)))*I53+277-((277-103)/(-60+(AVERAGE($P$207,$P$367)))*210)</f>
        <v>118.79475428262697</v>
      </c>
    </row>
    <row r="54" spans="1:14" ht="12.75">
      <c r="A54" t="s">
        <v>431</v>
      </c>
      <c r="B54" s="1">
        <v>36817</v>
      </c>
      <c r="C54">
        <f>AVERAGE(C53,C55)</f>
        <v>0.10730324074074074</v>
      </c>
      <c r="D54" t="s">
        <v>423</v>
      </c>
      <c r="E54" t="s">
        <v>431</v>
      </c>
      <c r="F54" t="s">
        <v>431</v>
      </c>
      <c r="G54" t="s">
        <v>424</v>
      </c>
      <c r="H54" t="s">
        <v>431</v>
      </c>
      <c r="I54" t="s">
        <v>431</v>
      </c>
      <c r="K54" s="2">
        <v>0.10347222222222223</v>
      </c>
      <c r="L54" s="3">
        <f t="shared" si="1"/>
        <v>292.1034722222222</v>
      </c>
      <c r="M54" t="s">
        <v>431</v>
      </c>
      <c r="N54" t="s">
        <v>431</v>
      </c>
    </row>
    <row r="55" spans="1:14" ht="12.75">
      <c r="A55" t="s">
        <v>33</v>
      </c>
      <c r="B55" s="1">
        <v>36817</v>
      </c>
      <c r="C55" s="2">
        <v>0.10938657407407408</v>
      </c>
      <c r="D55" t="s">
        <v>423</v>
      </c>
      <c r="E55">
        <v>0.665</v>
      </c>
      <c r="F55">
        <v>8.9061</v>
      </c>
      <c r="G55" t="s">
        <v>424</v>
      </c>
      <c r="H55">
        <v>1.645</v>
      </c>
      <c r="I55">
        <v>73.6905</v>
      </c>
      <c r="K55" s="2">
        <v>0.10555555555555556</v>
      </c>
      <c r="L55" s="3">
        <f t="shared" si="1"/>
        <v>292.10555555555555</v>
      </c>
      <c r="M55">
        <f t="shared" si="4"/>
        <v>479.5909575556537</v>
      </c>
      <c r="N55">
        <f aca="true" t="shared" si="5" ref="N55:N61">(277-103)/(-60+(AVERAGE($P$207,$P$367)))*I55+277-((277-103)/(-60+(AVERAGE($P$207,$P$367)))*210)</f>
        <v>116.01305116889012</v>
      </c>
    </row>
    <row r="56" spans="1:14" ht="12.75">
      <c r="A56" t="s">
        <v>34</v>
      </c>
      <c r="B56" s="1">
        <v>36817</v>
      </c>
      <c r="C56" s="2">
        <v>0.1114699074074074</v>
      </c>
      <c r="D56" t="s">
        <v>423</v>
      </c>
      <c r="E56">
        <v>0.665</v>
      </c>
      <c r="F56">
        <v>9.674</v>
      </c>
      <c r="G56" t="s">
        <v>424</v>
      </c>
      <c r="H56">
        <v>1.645</v>
      </c>
      <c r="I56">
        <v>73.8591</v>
      </c>
      <c r="K56" s="2">
        <v>0.1076388888888889</v>
      </c>
      <c r="L56" s="3">
        <f t="shared" si="1"/>
        <v>292.1076388888889</v>
      </c>
      <c r="M56">
        <f t="shared" si="4"/>
        <v>520.9421546348451</v>
      </c>
      <c r="N56">
        <f t="shared" si="5"/>
        <v>116.21217448438108</v>
      </c>
    </row>
    <row r="57" spans="1:14" ht="12.75">
      <c r="A57" t="s">
        <v>35</v>
      </c>
      <c r="B57" s="1">
        <v>36817</v>
      </c>
      <c r="C57" s="2">
        <v>0.11355324074074075</v>
      </c>
      <c r="D57" t="s">
        <v>423</v>
      </c>
      <c r="E57">
        <v>0.666</v>
      </c>
      <c r="F57">
        <v>9.4452</v>
      </c>
      <c r="G57" t="s">
        <v>424</v>
      </c>
      <c r="H57">
        <v>1.646</v>
      </c>
      <c r="I57">
        <v>72.2545</v>
      </c>
      <c r="K57" s="2">
        <v>0.10972222222222222</v>
      </c>
      <c r="L57" s="3">
        <f t="shared" si="1"/>
        <v>292.1097222222222</v>
      </c>
      <c r="M57">
        <f t="shared" si="4"/>
        <v>508.62133956554055</v>
      </c>
      <c r="N57">
        <f t="shared" si="5"/>
        <v>114.31707797170668</v>
      </c>
    </row>
    <row r="58" spans="1:14" ht="12.75">
      <c r="A58" t="s">
        <v>36</v>
      </c>
      <c r="B58" s="1">
        <v>36817</v>
      </c>
      <c r="C58" s="2">
        <v>0.11563657407407407</v>
      </c>
      <c r="D58" t="s">
        <v>423</v>
      </c>
      <c r="E58">
        <v>0.666</v>
      </c>
      <c r="F58">
        <v>8.4222</v>
      </c>
      <c r="G58" t="s">
        <v>424</v>
      </c>
      <c r="H58">
        <v>1.648</v>
      </c>
      <c r="I58">
        <v>71.3047</v>
      </c>
      <c r="K58" s="2">
        <v>0.11180555555555556</v>
      </c>
      <c r="L58" s="3">
        <f t="shared" si="1"/>
        <v>292.1118055555556</v>
      </c>
      <c r="M58">
        <f t="shared" si="4"/>
        <v>453.53307988066905</v>
      </c>
      <c r="N58">
        <f t="shared" si="5"/>
        <v>113.19532634031054</v>
      </c>
    </row>
    <row r="59" spans="1:14" ht="12.75">
      <c r="A59" t="s">
        <v>37</v>
      </c>
      <c r="B59" s="1">
        <v>36817</v>
      </c>
      <c r="C59" s="2">
        <v>0.11777777777777777</v>
      </c>
      <c r="D59" t="s">
        <v>423</v>
      </c>
      <c r="E59">
        <v>0.666</v>
      </c>
      <c r="F59">
        <v>8.3064</v>
      </c>
      <c r="G59" t="s">
        <v>424</v>
      </c>
      <c r="H59">
        <v>1.648</v>
      </c>
      <c r="I59">
        <v>72.7628</v>
      </c>
      <c r="K59" s="2">
        <v>0.11388888888888889</v>
      </c>
      <c r="L59" s="3">
        <f t="shared" si="1"/>
        <v>292.1138888888889</v>
      </c>
      <c r="M59">
        <f t="shared" si="4"/>
        <v>447.29728274331995</v>
      </c>
      <c r="N59">
        <f t="shared" si="5"/>
        <v>114.91740051775702</v>
      </c>
    </row>
    <row r="60" spans="1:14" ht="12.75">
      <c r="A60" t="s">
        <v>38</v>
      </c>
      <c r="B60" s="1">
        <v>36817</v>
      </c>
      <c r="C60" s="2">
        <v>0.11981481481481482</v>
      </c>
      <c r="D60" t="s">
        <v>423</v>
      </c>
      <c r="E60">
        <v>0.666</v>
      </c>
      <c r="F60">
        <v>9.3683</v>
      </c>
      <c r="G60" t="s">
        <v>424</v>
      </c>
      <c r="H60">
        <v>1.646</v>
      </c>
      <c r="I60">
        <v>83.4685</v>
      </c>
      <c r="K60" s="2">
        <v>0.11597222222222221</v>
      </c>
      <c r="L60" s="3">
        <f t="shared" si="1"/>
        <v>292.11597222222224</v>
      </c>
      <c r="M60">
        <f t="shared" si="4"/>
        <v>504.480296388838</v>
      </c>
      <c r="N60">
        <f t="shared" si="5"/>
        <v>127.56125863550534</v>
      </c>
    </row>
    <row r="61" spans="1:14" ht="12.75">
      <c r="A61" t="s">
        <v>39</v>
      </c>
      <c r="B61" s="1">
        <v>36817</v>
      </c>
      <c r="C61" s="2">
        <v>0.12189814814814814</v>
      </c>
      <c r="D61" t="s">
        <v>423</v>
      </c>
      <c r="E61">
        <v>0.666</v>
      </c>
      <c r="F61">
        <v>8.6556</v>
      </c>
      <c r="G61" t="s">
        <v>424</v>
      </c>
      <c r="H61">
        <v>1.646</v>
      </c>
      <c r="I61">
        <v>72.8576</v>
      </c>
      <c r="K61" s="2">
        <v>0.11805555555555557</v>
      </c>
      <c r="L61" s="3">
        <f t="shared" si="1"/>
        <v>292.11805555555554</v>
      </c>
      <c r="M61">
        <f t="shared" si="4"/>
        <v>466.10160364454885</v>
      </c>
      <c r="N61">
        <f t="shared" si="5"/>
        <v>115.02936309372706</v>
      </c>
    </row>
    <row r="62" spans="1:14" ht="12.75">
      <c r="A62" t="s">
        <v>431</v>
      </c>
      <c r="B62" s="1">
        <v>36817</v>
      </c>
      <c r="C62">
        <f>AVERAGE(C61,C63)</f>
        <v>0.12398148148148148</v>
      </c>
      <c r="D62" t="s">
        <v>423</v>
      </c>
      <c r="E62" t="s">
        <v>431</v>
      </c>
      <c r="F62" t="s">
        <v>431</v>
      </c>
      <c r="G62" t="s">
        <v>424</v>
      </c>
      <c r="H62" t="s">
        <v>431</v>
      </c>
      <c r="I62" t="s">
        <v>431</v>
      </c>
      <c r="K62" s="2">
        <v>0.12013888888888889</v>
      </c>
      <c r="L62" s="3">
        <f t="shared" si="1"/>
        <v>292.1201388888889</v>
      </c>
      <c r="M62" t="s">
        <v>431</v>
      </c>
      <c r="N62" t="s">
        <v>431</v>
      </c>
    </row>
    <row r="63" spans="1:14" ht="12.75">
      <c r="A63" t="s">
        <v>40</v>
      </c>
      <c r="B63" s="1">
        <v>36817</v>
      </c>
      <c r="C63" s="2">
        <v>0.12606481481481482</v>
      </c>
      <c r="D63" t="s">
        <v>423</v>
      </c>
      <c r="E63">
        <v>0.665</v>
      </c>
      <c r="F63">
        <v>9.6102</v>
      </c>
      <c r="G63" t="s">
        <v>424</v>
      </c>
      <c r="H63">
        <v>1.645</v>
      </c>
      <c r="I63">
        <v>70.7275</v>
      </c>
      <c r="K63" s="2">
        <v>0.12222222222222223</v>
      </c>
      <c r="L63" s="3">
        <f t="shared" si="1"/>
        <v>292.1222222222222</v>
      </c>
      <c r="M63">
        <f t="shared" si="4"/>
        <v>517.5065427405198</v>
      </c>
      <c r="N63">
        <f>(277-103)/(-60+(AVERAGE($P$207,$P$367)))*I63+277-((277-103)/(-60+(AVERAGE($P$207,$P$367)))*210)</f>
        <v>112.51363014991063</v>
      </c>
    </row>
    <row r="64" spans="1:14" ht="12.75">
      <c r="A64" t="s">
        <v>41</v>
      </c>
      <c r="B64" s="1">
        <v>36817</v>
      </c>
      <c r="C64" s="2">
        <v>0.12814814814814815</v>
      </c>
      <c r="D64" t="s">
        <v>423</v>
      </c>
      <c r="E64">
        <v>0.665</v>
      </c>
      <c r="F64">
        <v>8.5756</v>
      </c>
      <c r="G64" t="s">
        <v>424</v>
      </c>
      <c r="H64">
        <v>1.646</v>
      </c>
      <c r="I64">
        <v>75.1343</v>
      </c>
      <c r="K64" s="2">
        <v>0.12430555555555556</v>
      </c>
      <c r="L64" s="3">
        <f t="shared" si="1"/>
        <v>292.12430555555557</v>
      </c>
      <c r="M64">
        <f t="shared" si="4"/>
        <v>461.79362634758917</v>
      </c>
      <c r="N64">
        <f>(277-103)/(-60+(AVERAGE($P$207,$P$367)))*I64+277-((277-103)/(-60+(AVERAGE($P$207,$P$367)))*210)</f>
        <v>117.71823647675456</v>
      </c>
    </row>
    <row r="65" spans="1:14" ht="12.75">
      <c r="A65" t="s">
        <v>42</v>
      </c>
      <c r="B65" s="1">
        <v>36817</v>
      </c>
      <c r="C65" s="2">
        <v>0.13023148148148148</v>
      </c>
      <c r="D65" t="s">
        <v>423</v>
      </c>
      <c r="E65">
        <v>0.665</v>
      </c>
      <c r="F65">
        <v>9.0752</v>
      </c>
      <c r="G65" t="s">
        <v>424</v>
      </c>
      <c r="H65">
        <v>1.645</v>
      </c>
      <c r="I65">
        <v>102.1024</v>
      </c>
      <c r="K65" s="2">
        <v>0.12638888888888888</v>
      </c>
      <c r="L65" s="3">
        <f t="shared" si="1"/>
        <v>292.12638888888887</v>
      </c>
      <c r="M65">
        <f t="shared" si="4"/>
        <v>488.69694456710215</v>
      </c>
      <c r="N65">
        <f>(277-103)/(-60+(AVERAGE($P$207,$P$367)))*I65+277-((277-103)/(-60+(AVERAGE($P$207,$P$367)))*210)</f>
        <v>149.5686367406559</v>
      </c>
    </row>
    <row r="66" spans="1:14" ht="12.75">
      <c r="A66" t="s">
        <v>431</v>
      </c>
      <c r="B66" s="1">
        <v>36817</v>
      </c>
      <c r="C66">
        <f>AVERAGE(C65,C67)</f>
        <v>0.13232060185185185</v>
      </c>
      <c r="D66" t="s">
        <v>423</v>
      </c>
      <c r="E66" t="s">
        <v>431</v>
      </c>
      <c r="F66" t="s">
        <v>431</v>
      </c>
      <c r="G66" t="s">
        <v>424</v>
      </c>
      <c r="H66" t="s">
        <v>431</v>
      </c>
      <c r="I66" t="s">
        <v>431</v>
      </c>
      <c r="K66" s="2">
        <v>0.12847222222222224</v>
      </c>
      <c r="L66" s="3">
        <f t="shared" si="1"/>
        <v>292.12847222222223</v>
      </c>
      <c r="M66" t="s">
        <v>431</v>
      </c>
      <c r="N66" t="s">
        <v>431</v>
      </c>
    </row>
    <row r="67" spans="1:14" ht="12.75">
      <c r="A67" t="s">
        <v>43</v>
      </c>
      <c r="B67" s="1">
        <v>36817</v>
      </c>
      <c r="C67" s="2">
        <v>0.13440972222222222</v>
      </c>
      <c r="D67" t="s">
        <v>423</v>
      </c>
      <c r="E67">
        <v>0.666</v>
      </c>
      <c r="F67">
        <v>9.4946</v>
      </c>
      <c r="G67" t="s">
        <v>424</v>
      </c>
      <c r="H67">
        <v>1.646</v>
      </c>
      <c r="I67">
        <v>82.0323</v>
      </c>
      <c r="K67" s="2">
        <v>0.13055555555555556</v>
      </c>
      <c r="L67" s="3">
        <f t="shared" si="1"/>
        <v>292.13055555555553</v>
      </c>
      <c r="M67">
        <f t="shared" si="4"/>
        <v>511.2815155464131</v>
      </c>
      <c r="N67">
        <f>(277-103)/(-60+(AVERAGE($P$207,$P$367)))*I67+277-((277-103)/(-60+(AVERAGE($P$207,$P$367)))*210)</f>
        <v>125.86504923035574</v>
      </c>
    </row>
    <row r="68" spans="1:14" ht="12.75">
      <c r="A68" t="s">
        <v>44</v>
      </c>
      <c r="B68" s="1">
        <v>36817</v>
      </c>
      <c r="C68" s="2">
        <v>0.13649305555555555</v>
      </c>
      <c r="D68" t="s">
        <v>423</v>
      </c>
      <c r="E68">
        <v>0.665</v>
      </c>
      <c r="F68">
        <v>9.225</v>
      </c>
      <c r="G68" t="s">
        <v>424</v>
      </c>
      <c r="H68">
        <v>1.646</v>
      </c>
      <c r="I68">
        <v>72.2666</v>
      </c>
      <c r="K68" s="2">
        <v>0.1326388888888889</v>
      </c>
      <c r="L68" s="3">
        <f t="shared" si="1"/>
        <v>292.1326388888889</v>
      </c>
      <c r="M68">
        <f t="shared" si="4"/>
        <v>496.76363205565906</v>
      </c>
      <c r="N68">
        <f>(277-103)/(-60+(AVERAGE($P$207,$P$367)))*I68+277-((277-103)/(-60+(AVERAGE($P$207,$P$367)))*210)</f>
        <v>114.33136855366064</v>
      </c>
    </row>
    <row r="69" spans="1:14" ht="12.75">
      <c r="A69" t="s">
        <v>45</v>
      </c>
      <c r="B69" s="1">
        <v>36817</v>
      </c>
      <c r="C69" s="2">
        <v>0.13857638888888887</v>
      </c>
      <c r="D69" t="s">
        <v>423</v>
      </c>
      <c r="E69">
        <v>0.665</v>
      </c>
      <c r="F69">
        <v>8.8055</v>
      </c>
      <c r="G69" t="s">
        <v>424</v>
      </c>
      <c r="H69">
        <v>1.646</v>
      </c>
      <c r="I69">
        <v>69.3758</v>
      </c>
      <c r="K69" s="2">
        <v>0.13472222222222222</v>
      </c>
      <c r="L69" s="3">
        <f t="shared" si="1"/>
        <v>292.1347222222222</v>
      </c>
      <c r="M69">
        <f t="shared" si="4"/>
        <v>474.17367610472695</v>
      </c>
      <c r="N69">
        <f>(277-103)/(-60+(AVERAGE($P$207,$P$367)))*I69+277-((277-103)/(-60+(AVERAGE($P$207,$P$367)))*210)</f>
        <v>110.91721861047273</v>
      </c>
    </row>
    <row r="70" spans="1:14" ht="12.75">
      <c r="A70" t="s">
        <v>431</v>
      </c>
      <c r="B70" s="1">
        <v>36817</v>
      </c>
      <c r="C70">
        <f>AVERAGE(C69,C71)</f>
        <v>0.14065972222222223</v>
      </c>
      <c r="D70" t="s">
        <v>423</v>
      </c>
      <c r="E70" t="s">
        <v>431</v>
      </c>
      <c r="F70" t="s">
        <v>431</v>
      </c>
      <c r="G70" t="s">
        <v>424</v>
      </c>
      <c r="H70" t="s">
        <v>431</v>
      </c>
      <c r="I70" t="s">
        <v>431</v>
      </c>
      <c r="K70" s="2">
        <v>0.13680555555555554</v>
      </c>
      <c r="L70" s="3">
        <f aca="true" t="shared" si="6" ref="L70:L133">B70-DATE(1999,12,31)+K70</f>
        <v>292.13680555555555</v>
      </c>
      <c r="M70" t="s">
        <v>431</v>
      </c>
      <c r="N70" t="s">
        <v>431</v>
      </c>
    </row>
    <row r="71" spans="1:14" ht="12.75">
      <c r="A71" t="s">
        <v>46</v>
      </c>
      <c r="B71" s="1">
        <v>36817</v>
      </c>
      <c r="C71" s="2">
        <v>0.14274305555555555</v>
      </c>
      <c r="D71" t="s">
        <v>423</v>
      </c>
      <c r="E71">
        <v>0.665</v>
      </c>
      <c r="F71">
        <v>8.7007</v>
      </c>
      <c r="G71" t="s">
        <v>424</v>
      </c>
      <c r="H71">
        <v>1.646</v>
      </c>
      <c r="I71">
        <v>69.0447</v>
      </c>
      <c r="K71" s="2">
        <v>0.1388888888888889</v>
      </c>
      <c r="L71" s="3">
        <f t="shared" si="6"/>
        <v>292.1388888888889</v>
      </c>
      <c r="M71">
        <f t="shared" si="4"/>
        <v>468.53022584570977</v>
      </c>
      <c r="N71">
        <f>(277-103)/(-60+(AVERAGE($P$207,$P$367)))*I71+277-((277-103)/(-60+(AVERAGE($P$207,$P$367)))*210)</f>
        <v>110.52617632245921</v>
      </c>
    </row>
    <row r="72" spans="1:14" ht="12.75">
      <c r="A72" t="s">
        <v>47</v>
      </c>
      <c r="B72" s="1">
        <v>36817</v>
      </c>
      <c r="C72" s="2">
        <v>0.14482638888888888</v>
      </c>
      <c r="D72" t="s">
        <v>423</v>
      </c>
      <c r="E72">
        <v>0.665</v>
      </c>
      <c r="F72">
        <v>8.7065</v>
      </c>
      <c r="G72" t="s">
        <v>424</v>
      </c>
      <c r="H72">
        <v>1.646</v>
      </c>
      <c r="I72">
        <v>69.4485</v>
      </c>
      <c r="K72" s="2">
        <v>0.14097222222222222</v>
      </c>
      <c r="L72" s="3">
        <f t="shared" si="6"/>
        <v>292.1409722222222</v>
      </c>
      <c r="M72">
        <f t="shared" si="4"/>
        <v>468.84255419973937</v>
      </c>
      <c r="N72">
        <f>(277-103)/(-60+(AVERAGE($P$207,$P$367)))*I72+277-((277-103)/(-60+(AVERAGE($P$207,$P$367)))*210)</f>
        <v>111.00308020617973</v>
      </c>
    </row>
    <row r="73" spans="1:14" ht="12.75">
      <c r="A73" t="s">
        <v>48</v>
      </c>
      <c r="B73" s="1">
        <v>36817</v>
      </c>
      <c r="C73" s="2">
        <v>0.1469212962962963</v>
      </c>
      <c r="D73" t="s">
        <v>423</v>
      </c>
      <c r="E73">
        <v>0.666</v>
      </c>
      <c r="F73">
        <v>9.3734</v>
      </c>
      <c r="G73" t="s">
        <v>424</v>
      </c>
      <c r="H73">
        <v>1.646</v>
      </c>
      <c r="I73">
        <v>70.0596</v>
      </c>
      <c r="K73" s="2">
        <v>0.14305555555555557</v>
      </c>
      <c r="L73" s="3">
        <f t="shared" si="6"/>
        <v>292.1430555555556</v>
      </c>
      <c r="M73">
        <f t="shared" si="4"/>
        <v>504.7549299415192</v>
      </c>
      <c r="N73">
        <f>(277-103)/(-60+(AVERAGE($P$207,$P$367)))*I73+277-((277-103)/(-60+(AVERAGE($P$207,$P$367)))*210)</f>
        <v>111.7248136468474</v>
      </c>
    </row>
    <row r="74" spans="1:14" ht="12.75">
      <c r="A74" t="s">
        <v>49</v>
      </c>
      <c r="B74" s="1">
        <v>36817</v>
      </c>
      <c r="C74" s="2">
        <v>0.14900462962962963</v>
      </c>
      <c r="D74" t="s">
        <v>423</v>
      </c>
      <c r="E74">
        <v>0.665</v>
      </c>
      <c r="F74">
        <v>9.1918</v>
      </c>
      <c r="G74" t="s">
        <v>424</v>
      </c>
      <c r="H74">
        <v>1.646</v>
      </c>
      <c r="I74">
        <v>66.1828</v>
      </c>
      <c r="K74" s="2">
        <v>0.1451388888888889</v>
      </c>
      <c r="L74" s="3">
        <f t="shared" si="6"/>
        <v>292.1451388888889</v>
      </c>
      <c r="M74">
        <f t="shared" si="4"/>
        <v>494.9758214774209</v>
      </c>
      <c r="N74">
        <f>(277-103)/(-60+(AVERAGE($P$207,$P$367)))*I74+277-((277-103)/(-60+(AVERAGE($P$207,$P$367)))*210)</f>
        <v>107.1461584303845</v>
      </c>
    </row>
    <row r="75" spans="1:14" ht="12.75">
      <c r="A75" t="s">
        <v>50</v>
      </c>
      <c r="B75" s="1">
        <v>36817</v>
      </c>
      <c r="C75" s="2">
        <v>0.15108796296296298</v>
      </c>
      <c r="D75" t="s">
        <v>423</v>
      </c>
      <c r="E75">
        <v>0.665</v>
      </c>
      <c r="F75">
        <v>9.4819</v>
      </c>
      <c r="G75" t="s">
        <v>424</v>
      </c>
      <c r="H75">
        <v>1.646</v>
      </c>
      <c r="I75">
        <v>67.4631</v>
      </c>
      <c r="K75" s="2">
        <v>0.14722222222222223</v>
      </c>
      <c r="L75" s="3">
        <f t="shared" si="6"/>
        <v>292.14722222222224</v>
      </c>
      <c r="M75">
        <f t="shared" si="4"/>
        <v>510.5976241505207</v>
      </c>
      <c r="N75">
        <f>(277-103)/(-60+(AVERAGE($P$207,$P$367)))*I75+277-((277-103)/(-60+(AVERAGE($P$207,$P$367)))*210)</f>
        <v>108.6582437258956</v>
      </c>
    </row>
    <row r="76" spans="1:14" ht="12.75">
      <c r="A76" t="s">
        <v>431</v>
      </c>
      <c r="B76" s="1">
        <v>36817</v>
      </c>
      <c r="C76">
        <f>AVERAGE(C75,C77)</f>
        <v>0.1531712962962963</v>
      </c>
      <c r="D76" t="s">
        <v>423</v>
      </c>
      <c r="E76" t="s">
        <v>431</v>
      </c>
      <c r="F76" t="s">
        <v>431</v>
      </c>
      <c r="G76" t="s">
        <v>424</v>
      </c>
      <c r="H76" t="s">
        <v>431</v>
      </c>
      <c r="I76" t="s">
        <v>431</v>
      </c>
      <c r="K76" s="2">
        <v>0.14930555555555555</v>
      </c>
      <c r="L76" s="3">
        <f t="shared" si="6"/>
        <v>292.14930555555554</v>
      </c>
      <c r="M76" t="s">
        <v>431</v>
      </c>
      <c r="N76" t="s">
        <v>431</v>
      </c>
    </row>
    <row r="77" spans="1:14" ht="12.75">
      <c r="A77" t="s">
        <v>51</v>
      </c>
      <c r="B77" s="1">
        <v>36817</v>
      </c>
      <c r="C77" s="2">
        <v>0.15525462962962963</v>
      </c>
      <c r="D77" t="s">
        <v>423</v>
      </c>
      <c r="E77">
        <v>0.665</v>
      </c>
      <c r="F77">
        <v>8.2877</v>
      </c>
      <c r="G77" t="s">
        <v>424</v>
      </c>
      <c r="H77">
        <v>1.646</v>
      </c>
      <c r="I77">
        <v>68.6156</v>
      </c>
      <c r="K77" s="2">
        <v>0.15138888888888888</v>
      </c>
      <c r="L77" s="3">
        <f t="shared" si="6"/>
        <v>292.1513888888889</v>
      </c>
      <c r="M77">
        <f t="shared" si="4"/>
        <v>446.2902930501556</v>
      </c>
      <c r="N77">
        <f aca="true" t="shared" si="7" ref="N77:N85">(277-103)/(-60+(AVERAGE($P$207,$P$367)))*I77+277-((277-103)/(-60+(AVERAGE($P$207,$P$367)))*210)</f>
        <v>110.01939213101673</v>
      </c>
    </row>
    <row r="78" spans="1:14" ht="12.75">
      <c r="A78" t="s">
        <v>52</v>
      </c>
      <c r="B78" s="1">
        <v>36817</v>
      </c>
      <c r="C78" s="2">
        <v>0.15733796296296296</v>
      </c>
      <c r="D78" t="s">
        <v>423</v>
      </c>
      <c r="E78">
        <v>0.666</v>
      </c>
      <c r="F78">
        <v>9.8085</v>
      </c>
      <c r="G78" t="s">
        <v>424</v>
      </c>
      <c r="H78">
        <v>1.648</v>
      </c>
      <c r="I78">
        <v>70.2928</v>
      </c>
      <c r="K78" s="2">
        <v>0.15347222222222223</v>
      </c>
      <c r="L78" s="3">
        <f t="shared" si="6"/>
        <v>292.1534722222222</v>
      </c>
      <c r="M78">
        <f t="shared" si="4"/>
        <v>528.1849414653585</v>
      </c>
      <c r="N78">
        <f t="shared" si="7"/>
        <v>112.0002321354151</v>
      </c>
    </row>
    <row r="79" spans="1:14" ht="12.75">
      <c r="A79" t="s">
        <v>53</v>
      </c>
      <c r="B79" s="1">
        <v>36817</v>
      </c>
      <c r="C79" s="2">
        <v>0.15947916666666667</v>
      </c>
      <c r="D79" t="s">
        <v>423</v>
      </c>
      <c r="E79">
        <v>0.666</v>
      </c>
      <c r="F79">
        <v>8.7362</v>
      </c>
      <c r="G79" t="s">
        <v>424</v>
      </c>
      <c r="H79">
        <v>1.648</v>
      </c>
      <c r="I79">
        <v>67.7648</v>
      </c>
      <c r="K79" s="2">
        <v>0.15555555555555556</v>
      </c>
      <c r="L79" s="3">
        <f t="shared" si="6"/>
        <v>292.15555555555557</v>
      </c>
      <c r="M79">
        <f t="shared" si="4"/>
        <v>470.4418907712357</v>
      </c>
      <c r="N79">
        <f t="shared" si="7"/>
        <v>109.01456344288044</v>
      </c>
    </row>
    <row r="80" spans="1:14" ht="12.75">
      <c r="A80" t="s">
        <v>54</v>
      </c>
      <c r="B80" s="1">
        <v>36817</v>
      </c>
      <c r="C80" s="2">
        <v>0.16150462962962964</v>
      </c>
      <c r="D80" t="s">
        <v>423</v>
      </c>
      <c r="E80">
        <v>0.666</v>
      </c>
      <c r="F80">
        <v>9.0821</v>
      </c>
      <c r="G80" t="s">
        <v>424</v>
      </c>
      <c r="H80">
        <v>1.646</v>
      </c>
      <c r="I80">
        <v>68.6706</v>
      </c>
      <c r="K80" s="2">
        <v>0.15763888888888888</v>
      </c>
      <c r="L80" s="3">
        <f t="shared" si="6"/>
        <v>292.15763888888887</v>
      </c>
      <c r="M80">
        <f t="shared" si="4"/>
        <v>489.0685076089649</v>
      </c>
      <c r="N80">
        <f t="shared" si="7"/>
        <v>110.08434932171662</v>
      </c>
    </row>
    <row r="81" spans="1:14" ht="12.75">
      <c r="A81" t="s">
        <v>55</v>
      </c>
      <c r="B81" s="1">
        <v>36817</v>
      </c>
      <c r="C81" s="2">
        <v>0.16359953703703703</v>
      </c>
      <c r="D81" t="s">
        <v>423</v>
      </c>
      <c r="E81">
        <v>0.665</v>
      </c>
      <c r="F81">
        <v>8.779</v>
      </c>
      <c r="G81" t="s">
        <v>424</v>
      </c>
      <c r="H81">
        <v>1.645</v>
      </c>
      <c r="I81">
        <v>69.3785</v>
      </c>
      <c r="K81" s="2">
        <v>0.15972222222222224</v>
      </c>
      <c r="L81" s="3">
        <f t="shared" si="6"/>
        <v>292.15972222222223</v>
      </c>
      <c r="M81">
        <f t="shared" si="4"/>
        <v>472.74665862510903</v>
      </c>
      <c r="N81">
        <f t="shared" si="7"/>
        <v>110.92040741801617</v>
      </c>
    </row>
    <row r="82" spans="1:14" ht="12.75">
      <c r="A82" t="s">
        <v>56</v>
      </c>
      <c r="B82" s="1">
        <v>36817</v>
      </c>
      <c r="C82" s="2">
        <v>0.16568287037037036</v>
      </c>
      <c r="D82" t="s">
        <v>423</v>
      </c>
      <c r="E82">
        <v>0.665</v>
      </c>
      <c r="F82">
        <v>8.8238</v>
      </c>
      <c r="G82" t="s">
        <v>424</v>
      </c>
      <c r="H82">
        <v>1.645</v>
      </c>
      <c r="I82">
        <v>69.9841</v>
      </c>
      <c r="K82" s="2">
        <v>0.16180555555555556</v>
      </c>
      <c r="L82" s="3">
        <f t="shared" si="6"/>
        <v>292.16180555555553</v>
      </c>
      <c r="M82">
        <f t="shared" si="4"/>
        <v>475.15912591140653</v>
      </c>
      <c r="N82">
        <f t="shared" si="7"/>
        <v>111.63564513961387</v>
      </c>
    </row>
    <row r="83" spans="1:14" ht="12.75">
      <c r="A83" t="s">
        <v>57</v>
      </c>
      <c r="B83" s="1">
        <v>36817</v>
      </c>
      <c r="C83" s="2">
        <v>0.16776620370370368</v>
      </c>
      <c r="D83" t="s">
        <v>423</v>
      </c>
      <c r="E83">
        <v>0.666</v>
      </c>
      <c r="F83">
        <v>9.1822</v>
      </c>
      <c r="G83" t="s">
        <v>424</v>
      </c>
      <c r="H83">
        <v>1.646</v>
      </c>
      <c r="I83">
        <v>69.5671</v>
      </c>
      <c r="K83" s="2">
        <v>0.1638888888888889</v>
      </c>
      <c r="L83" s="3">
        <f t="shared" si="6"/>
        <v>292.1638888888889</v>
      </c>
      <c r="M83">
        <f t="shared" si="4"/>
        <v>494.4588642017857</v>
      </c>
      <c r="N83">
        <f t="shared" si="7"/>
        <v>111.14315153012535</v>
      </c>
    </row>
    <row r="84" spans="1:14" ht="12.75">
      <c r="A84" t="s">
        <v>58</v>
      </c>
      <c r="B84" s="1">
        <v>36817</v>
      </c>
      <c r="C84" s="2">
        <v>0.16984953703703706</v>
      </c>
      <c r="D84" t="s">
        <v>423</v>
      </c>
      <c r="E84">
        <v>0.665</v>
      </c>
      <c r="F84">
        <v>8.9667</v>
      </c>
      <c r="G84" t="s">
        <v>424</v>
      </c>
      <c r="H84">
        <v>1.645</v>
      </c>
      <c r="I84">
        <v>68.7708</v>
      </c>
      <c r="K84" s="2">
        <v>0.16597222222222222</v>
      </c>
      <c r="L84" s="3">
        <f t="shared" si="6"/>
        <v>292.1659722222222</v>
      </c>
      <c r="M84">
        <f t="shared" si="4"/>
        <v>482.85425035810056</v>
      </c>
      <c r="N84">
        <f t="shared" si="7"/>
        <v>110.20268951277359</v>
      </c>
    </row>
    <row r="85" spans="1:14" ht="12.75">
      <c r="A85" t="s">
        <v>59</v>
      </c>
      <c r="B85" s="1">
        <v>36817</v>
      </c>
      <c r="C85" s="2">
        <v>0.1719328703703704</v>
      </c>
      <c r="D85" t="s">
        <v>423</v>
      </c>
      <c r="E85">
        <v>0.668</v>
      </c>
      <c r="F85">
        <v>9.1994</v>
      </c>
      <c r="G85" t="s">
        <v>424</v>
      </c>
      <c r="H85">
        <v>1.65</v>
      </c>
      <c r="I85">
        <v>68.2035</v>
      </c>
      <c r="K85" s="2">
        <v>0.16805555555555554</v>
      </c>
      <c r="L85" s="3">
        <f t="shared" si="6"/>
        <v>292.16805555555555</v>
      </c>
      <c r="M85">
        <f t="shared" si="4"/>
        <v>495.3850793206321</v>
      </c>
      <c r="N85">
        <f t="shared" si="7"/>
        <v>109.53268561669967</v>
      </c>
    </row>
    <row r="86" spans="1:14" ht="12.75">
      <c r="A86" t="s">
        <v>431</v>
      </c>
      <c r="B86" s="1">
        <v>36817</v>
      </c>
      <c r="C86">
        <f>AVERAGE(C85,C87)</f>
        <v>0.17401620370370371</v>
      </c>
      <c r="D86" t="s">
        <v>423</v>
      </c>
      <c r="E86" t="s">
        <v>431</v>
      </c>
      <c r="F86" t="s">
        <v>431</v>
      </c>
      <c r="G86" t="s">
        <v>424</v>
      </c>
      <c r="H86" t="s">
        <v>431</v>
      </c>
      <c r="I86" t="s">
        <v>431</v>
      </c>
      <c r="K86" s="2">
        <v>0.17013888888888887</v>
      </c>
      <c r="L86" s="3">
        <f t="shared" si="6"/>
        <v>292.1701388888889</v>
      </c>
      <c r="M86" t="s">
        <v>431</v>
      </c>
      <c r="N86" t="s">
        <v>431</v>
      </c>
    </row>
    <row r="87" spans="1:14" ht="12.75">
      <c r="A87" t="s">
        <v>60</v>
      </c>
      <c r="B87" s="1">
        <v>36817</v>
      </c>
      <c r="C87" s="2">
        <v>0.17609953703703704</v>
      </c>
      <c r="D87" t="s">
        <v>423</v>
      </c>
      <c r="E87">
        <v>0.666</v>
      </c>
      <c r="F87">
        <v>9.2416</v>
      </c>
      <c r="G87" t="s">
        <v>424</v>
      </c>
      <c r="H87">
        <v>1.648</v>
      </c>
      <c r="I87">
        <v>67.7742</v>
      </c>
      <c r="K87" s="2">
        <v>0.17222222222222225</v>
      </c>
      <c r="L87" s="3">
        <f t="shared" si="6"/>
        <v>292.1722222222222</v>
      </c>
      <c r="M87">
        <f t="shared" si="4"/>
        <v>497.65753734477823</v>
      </c>
      <c r="N87">
        <f>(277-103)/(-60+(AVERAGE($P$207,$P$367)))*I87+277-((277-103)/(-60+(AVERAGE($P$207,$P$367)))*210)</f>
        <v>109.02566521729102</v>
      </c>
    </row>
    <row r="88" spans="1:14" ht="12.75">
      <c r="A88" t="s">
        <v>61</v>
      </c>
      <c r="B88" s="1">
        <v>36817</v>
      </c>
      <c r="C88" s="2">
        <v>0.17819444444444443</v>
      </c>
      <c r="D88" t="s">
        <v>423</v>
      </c>
      <c r="E88">
        <v>0.665</v>
      </c>
      <c r="F88">
        <v>8.6089</v>
      </c>
      <c r="G88" t="s">
        <v>424</v>
      </c>
      <c r="H88">
        <v>1.645</v>
      </c>
      <c r="I88">
        <v>70.1949</v>
      </c>
      <c r="K88" s="2">
        <v>0.17430555555555557</v>
      </c>
      <c r="L88" s="3">
        <f t="shared" si="6"/>
        <v>292.1743055555556</v>
      </c>
      <c r="M88">
        <f t="shared" si="4"/>
        <v>463.5868218974486</v>
      </c>
      <c r="N88">
        <f>(277-103)/(-60+(AVERAGE($P$207,$P$367)))*I88+277-((277-103)/(-60+(AVERAGE($P$207,$P$367)))*210)</f>
        <v>111.88460833596923</v>
      </c>
    </row>
    <row r="89" spans="1:14" ht="12.75">
      <c r="A89" t="s">
        <v>431</v>
      </c>
      <c r="B89" s="1">
        <v>36817</v>
      </c>
      <c r="C89">
        <f>AVERAGE(C88,C90)</f>
        <v>0.18027777777777776</v>
      </c>
      <c r="D89" t="s">
        <v>423</v>
      </c>
      <c r="E89" t="s">
        <v>431</v>
      </c>
      <c r="F89" t="s">
        <v>431</v>
      </c>
      <c r="G89" t="s">
        <v>424</v>
      </c>
      <c r="H89" t="s">
        <v>431</v>
      </c>
      <c r="I89" t="s">
        <v>431</v>
      </c>
      <c r="K89" s="2">
        <v>0.1763888888888889</v>
      </c>
      <c r="L89" s="3">
        <f t="shared" si="6"/>
        <v>292.1763888888889</v>
      </c>
      <c r="M89" t="s">
        <v>431</v>
      </c>
      <c r="N89" t="s">
        <v>431</v>
      </c>
    </row>
    <row r="90" spans="1:14" ht="12.75">
      <c r="A90" t="s">
        <v>62</v>
      </c>
      <c r="B90" s="1">
        <v>36817</v>
      </c>
      <c r="C90" s="2">
        <v>0.1823611111111111</v>
      </c>
      <c r="D90" t="s">
        <v>423</v>
      </c>
      <c r="E90">
        <v>0.665</v>
      </c>
      <c r="F90">
        <v>9.0679</v>
      </c>
      <c r="G90" t="s">
        <v>424</v>
      </c>
      <c r="H90">
        <v>1.646</v>
      </c>
      <c r="I90">
        <v>67.9569</v>
      </c>
      <c r="K90" s="2">
        <v>0.17847222222222223</v>
      </c>
      <c r="L90" s="3">
        <f t="shared" si="6"/>
        <v>292.17847222222224</v>
      </c>
      <c r="M90">
        <f t="shared" si="4"/>
        <v>488.30384163875453</v>
      </c>
      <c r="N90">
        <f aca="true" t="shared" si="8" ref="N90:N99">(277-103)/(-60+(AVERAGE($P$207,$P$367)))*I90+277-((277-103)/(-60+(AVERAGE($P$207,$P$367)))*210)</f>
        <v>109.24144119439785</v>
      </c>
    </row>
    <row r="91" spans="1:14" ht="12.75">
      <c r="A91" t="s">
        <v>63</v>
      </c>
      <c r="B91" s="1">
        <v>36817</v>
      </c>
      <c r="C91" s="2">
        <v>0.18444444444444444</v>
      </c>
      <c r="D91" t="s">
        <v>423</v>
      </c>
      <c r="E91">
        <v>0.665</v>
      </c>
      <c r="F91">
        <v>8.8956</v>
      </c>
      <c r="G91" t="s">
        <v>424</v>
      </c>
      <c r="H91">
        <v>1.645</v>
      </c>
      <c r="I91">
        <v>65.9053</v>
      </c>
      <c r="K91" s="2">
        <v>0.18055555555555555</v>
      </c>
      <c r="L91" s="3">
        <f t="shared" si="6"/>
        <v>292.18055555555554</v>
      </c>
      <c r="M91">
        <f t="shared" si="4"/>
        <v>479.02553553542776</v>
      </c>
      <c r="N91">
        <f t="shared" si="8"/>
        <v>106.81841987730763</v>
      </c>
    </row>
    <row r="92" spans="1:14" ht="12.75">
      <c r="A92" t="s">
        <v>64</v>
      </c>
      <c r="B92" s="1">
        <v>36817</v>
      </c>
      <c r="C92" s="2">
        <v>0.18652777777777776</v>
      </c>
      <c r="D92" t="s">
        <v>423</v>
      </c>
      <c r="E92">
        <v>0.665</v>
      </c>
      <c r="F92">
        <v>9.1468</v>
      </c>
      <c r="G92" t="s">
        <v>424</v>
      </c>
      <c r="H92">
        <v>1.646</v>
      </c>
      <c r="I92">
        <v>70.35</v>
      </c>
      <c r="K92" s="2">
        <v>0.1826388888888889</v>
      </c>
      <c r="L92" s="3">
        <f t="shared" si="6"/>
        <v>292.1826388888889</v>
      </c>
      <c r="M92">
        <f t="shared" si="4"/>
        <v>492.5525842478811</v>
      </c>
      <c r="N92">
        <f t="shared" si="8"/>
        <v>112.06778761374301</v>
      </c>
    </row>
    <row r="93" spans="1:14" ht="12.75">
      <c r="A93" t="s">
        <v>65</v>
      </c>
      <c r="B93" s="1">
        <v>36817</v>
      </c>
      <c r="C93" s="2">
        <v>0.1886111111111111</v>
      </c>
      <c r="D93" t="s">
        <v>423</v>
      </c>
      <c r="E93">
        <v>0.666</v>
      </c>
      <c r="F93">
        <v>8.3953</v>
      </c>
      <c r="G93" t="s">
        <v>424</v>
      </c>
      <c r="H93">
        <v>1.646</v>
      </c>
      <c r="I93">
        <v>67.2014</v>
      </c>
      <c r="K93" s="2">
        <v>0.18472222222222223</v>
      </c>
      <c r="L93" s="3">
        <f t="shared" si="6"/>
        <v>292.1847222222222</v>
      </c>
      <c r="M93">
        <f t="shared" si="4"/>
        <v>452.0845225145664</v>
      </c>
      <c r="N93">
        <f t="shared" si="8"/>
        <v>108.34916560214708</v>
      </c>
    </row>
    <row r="94" spans="1:14" ht="12.75">
      <c r="A94" t="s">
        <v>66</v>
      </c>
      <c r="B94" s="1">
        <v>36817</v>
      </c>
      <c r="C94" s="2">
        <v>0.19070601851851854</v>
      </c>
      <c r="D94" t="s">
        <v>423</v>
      </c>
      <c r="E94">
        <v>0.665</v>
      </c>
      <c r="F94">
        <v>8.893</v>
      </c>
      <c r="G94" t="s">
        <v>424</v>
      </c>
      <c r="H94">
        <v>1.646</v>
      </c>
      <c r="I94">
        <v>68.4814</v>
      </c>
      <c r="K94" s="2">
        <v>0.18680555555555556</v>
      </c>
      <c r="L94" s="3">
        <f t="shared" si="6"/>
        <v>292.18680555555557</v>
      </c>
      <c r="M94">
        <f t="shared" si="4"/>
        <v>478.8855262732765</v>
      </c>
      <c r="N94">
        <f t="shared" si="8"/>
        <v>109.86089658570893</v>
      </c>
    </row>
    <row r="95" spans="1:14" ht="12.75">
      <c r="A95" t="s">
        <v>67</v>
      </c>
      <c r="B95" s="1">
        <v>36817</v>
      </c>
      <c r="C95" s="2">
        <v>0.19278935185185186</v>
      </c>
      <c r="D95" t="s">
        <v>423</v>
      </c>
      <c r="E95">
        <v>0.666</v>
      </c>
      <c r="F95">
        <v>9.455</v>
      </c>
      <c r="G95" t="s">
        <v>424</v>
      </c>
      <c r="H95">
        <v>1.646</v>
      </c>
      <c r="I95">
        <v>68.326</v>
      </c>
      <c r="K95" s="2">
        <v>0.18888888888888888</v>
      </c>
      <c r="L95" s="3">
        <f t="shared" si="6"/>
        <v>292.18888888888887</v>
      </c>
      <c r="M95">
        <f t="shared" si="4"/>
        <v>509.14906678441804</v>
      </c>
      <c r="N95">
        <f t="shared" si="8"/>
        <v>109.67736299598585</v>
      </c>
    </row>
    <row r="96" spans="1:14" ht="12.75">
      <c r="A96" t="s">
        <v>68</v>
      </c>
      <c r="B96" s="1">
        <v>36817</v>
      </c>
      <c r="C96" s="2">
        <v>0.1948726851851852</v>
      </c>
      <c r="D96" t="s">
        <v>423</v>
      </c>
      <c r="E96">
        <v>0.665</v>
      </c>
      <c r="F96">
        <v>9.5902</v>
      </c>
      <c r="G96" t="s">
        <v>424</v>
      </c>
      <c r="H96">
        <v>1.646</v>
      </c>
      <c r="I96">
        <v>69.0936</v>
      </c>
      <c r="K96" s="2">
        <v>0.1909722222222222</v>
      </c>
      <c r="L96" s="3">
        <f t="shared" si="6"/>
        <v>292.19097222222223</v>
      </c>
      <c r="M96">
        <f t="shared" si="4"/>
        <v>516.4295484162798</v>
      </c>
      <c r="N96">
        <f t="shared" si="8"/>
        <v>110.58392917019057</v>
      </c>
    </row>
    <row r="97" spans="1:14" ht="12.75">
      <c r="A97" t="s">
        <v>69</v>
      </c>
      <c r="B97" s="1">
        <v>36817</v>
      </c>
      <c r="C97" s="2">
        <v>0.19695601851851852</v>
      </c>
      <c r="D97" t="s">
        <v>423</v>
      </c>
      <c r="E97">
        <v>0.665</v>
      </c>
      <c r="F97">
        <v>9.1316</v>
      </c>
      <c r="G97" t="s">
        <v>424</v>
      </c>
      <c r="H97">
        <v>1.645</v>
      </c>
      <c r="I97">
        <v>67.1319</v>
      </c>
      <c r="K97" s="2">
        <v>0.19305555555555554</v>
      </c>
      <c r="L97" s="3">
        <f t="shared" si="6"/>
        <v>292.19305555555553</v>
      </c>
      <c r="M97">
        <f t="shared" si="4"/>
        <v>491.7340685614587</v>
      </c>
      <c r="N97">
        <f t="shared" si="8"/>
        <v>108.267083333899</v>
      </c>
    </row>
    <row r="98" spans="1:14" ht="12.75">
      <c r="A98" t="s">
        <v>70</v>
      </c>
      <c r="B98" s="1">
        <v>36817</v>
      </c>
      <c r="C98" s="2">
        <v>0.19903935185185184</v>
      </c>
      <c r="D98" t="s">
        <v>423</v>
      </c>
      <c r="E98">
        <v>0.666</v>
      </c>
      <c r="F98">
        <v>9.3288</v>
      </c>
      <c r="G98" t="s">
        <v>424</v>
      </c>
      <c r="H98">
        <v>1.646</v>
      </c>
      <c r="I98">
        <v>70.7086</v>
      </c>
      <c r="K98" s="2">
        <v>0.1951388888888889</v>
      </c>
      <c r="L98" s="3">
        <f t="shared" si="6"/>
        <v>292.1951388888889</v>
      </c>
      <c r="M98">
        <f t="shared" si="4"/>
        <v>502.35323259846416</v>
      </c>
      <c r="N98">
        <f t="shared" si="8"/>
        <v>112.4913084971065</v>
      </c>
    </row>
    <row r="99" spans="1:14" ht="12.75">
      <c r="A99" t="s">
        <v>71</v>
      </c>
      <c r="B99" s="1">
        <v>36817</v>
      </c>
      <c r="C99" s="2">
        <v>0.2011226851851852</v>
      </c>
      <c r="D99" t="s">
        <v>423</v>
      </c>
      <c r="E99">
        <v>0.666</v>
      </c>
      <c r="F99">
        <v>8.4502</v>
      </c>
      <c r="G99" t="s">
        <v>424</v>
      </c>
      <c r="H99">
        <v>1.648</v>
      </c>
      <c r="I99">
        <v>68.2799</v>
      </c>
      <c r="K99" s="2">
        <v>0.19722222222222222</v>
      </c>
      <c r="L99" s="3">
        <f t="shared" si="6"/>
        <v>292.1972222222222</v>
      </c>
      <c r="M99">
        <f t="shared" si="4"/>
        <v>455.0408719346049</v>
      </c>
      <c r="N99">
        <f t="shared" si="8"/>
        <v>109.622917059781</v>
      </c>
    </row>
    <row r="100" spans="1:14" ht="12.75">
      <c r="A100" t="s">
        <v>431</v>
      </c>
      <c r="B100" s="1">
        <v>36817</v>
      </c>
      <c r="C100">
        <f>AVERAGE(C99,C101)</f>
        <v>0.20320601851851852</v>
      </c>
      <c r="D100" t="s">
        <v>423</v>
      </c>
      <c r="E100" t="s">
        <v>431</v>
      </c>
      <c r="F100" t="s">
        <v>431</v>
      </c>
      <c r="G100" t="s">
        <v>424</v>
      </c>
      <c r="H100" t="s">
        <v>431</v>
      </c>
      <c r="I100" t="s">
        <v>431</v>
      </c>
      <c r="K100" s="2">
        <v>0.19930555555555554</v>
      </c>
      <c r="L100" s="3">
        <f t="shared" si="6"/>
        <v>292.19930555555555</v>
      </c>
      <c r="M100" t="s">
        <v>431</v>
      </c>
      <c r="N100" t="s">
        <v>431</v>
      </c>
    </row>
    <row r="101" spans="1:14" ht="12.75">
      <c r="A101" t="s">
        <v>72</v>
      </c>
      <c r="B101" s="1">
        <v>36817</v>
      </c>
      <c r="C101" s="2">
        <v>0.20528935185185185</v>
      </c>
      <c r="D101" t="s">
        <v>423</v>
      </c>
      <c r="E101">
        <v>0.666</v>
      </c>
      <c r="F101">
        <v>8.7921</v>
      </c>
      <c r="G101" t="s">
        <v>424</v>
      </c>
      <c r="H101">
        <v>1.646</v>
      </c>
      <c r="I101">
        <v>68.7607</v>
      </c>
      <c r="K101" s="2">
        <v>0.20138888888888887</v>
      </c>
      <c r="L101" s="3">
        <f t="shared" si="6"/>
        <v>292.2013888888889</v>
      </c>
      <c r="M101">
        <f t="shared" si="4"/>
        <v>473.4520899074862</v>
      </c>
      <c r="N101">
        <f aca="true" t="shared" si="9" ref="N101:N111">(277-103)/(-60+(AVERAGE($P$207,$P$367)))*I101+277-((277-103)/(-60+(AVERAGE($P$207,$P$367)))*210)</f>
        <v>110.19076101048142</v>
      </c>
    </row>
    <row r="102" spans="1:14" ht="12.75">
      <c r="A102" t="s">
        <v>73</v>
      </c>
      <c r="B102" s="1">
        <v>36817</v>
      </c>
      <c r="C102" s="2">
        <v>0.20738425925925927</v>
      </c>
      <c r="D102" t="s">
        <v>423</v>
      </c>
      <c r="E102">
        <v>0.666</v>
      </c>
      <c r="F102">
        <v>9.6943</v>
      </c>
      <c r="G102" t="s">
        <v>424</v>
      </c>
      <c r="H102">
        <v>1.646</v>
      </c>
      <c r="I102">
        <v>66.8864</v>
      </c>
      <c r="K102" s="2">
        <v>0.2034722222222222</v>
      </c>
      <c r="L102" s="3">
        <f t="shared" si="6"/>
        <v>292.2034722222222</v>
      </c>
      <c r="M102">
        <f t="shared" si="4"/>
        <v>522.0353038739486</v>
      </c>
      <c r="N102">
        <f t="shared" si="9"/>
        <v>107.97713805541116</v>
      </c>
    </row>
    <row r="103" spans="1:14" ht="12.75">
      <c r="A103" t="s">
        <v>74</v>
      </c>
      <c r="B103" s="1">
        <v>36817</v>
      </c>
      <c r="C103" s="2">
        <v>0.2094675925925926</v>
      </c>
      <c r="D103" t="s">
        <v>423</v>
      </c>
      <c r="E103">
        <v>0.665</v>
      </c>
      <c r="F103">
        <v>9.091</v>
      </c>
      <c r="G103" t="s">
        <v>424</v>
      </c>
      <c r="H103">
        <v>1.646</v>
      </c>
      <c r="I103">
        <v>69.8333</v>
      </c>
      <c r="K103" s="2">
        <v>0.20555555555555557</v>
      </c>
      <c r="L103" s="3">
        <f t="shared" si="6"/>
        <v>292.2055555555556</v>
      </c>
      <c r="M103">
        <f t="shared" si="4"/>
        <v>489.5477700832517</v>
      </c>
      <c r="N103">
        <f t="shared" si="9"/>
        <v>111.45754433311299</v>
      </c>
    </row>
    <row r="104" spans="1:14" ht="12.75">
      <c r="A104" t="s">
        <v>75</v>
      </c>
      <c r="B104" s="1">
        <v>36817</v>
      </c>
      <c r="C104" s="2">
        <v>0.21155092592592592</v>
      </c>
      <c r="D104" t="s">
        <v>423</v>
      </c>
      <c r="E104">
        <v>0.668</v>
      </c>
      <c r="F104">
        <v>8.6331</v>
      </c>
      <c r="G104" t="s">
        <v>424</v>
      </c>
      <c r="H104">
        <v>1.65</v>
      </c>
      <c r="I104">
        <v>68.1971</v>
      </c>
      <c r="K104" s="2">
        <v>0.2076388888888889</v>
      </c>
      <c r="L104" s="3">
        <f t="shared" si="6"/>
        <v>292.2076388888889</v>
      </c>
      <c r="M104">
        <f t="shared" si="4"/>
        <v>464.8899850297789</v>
      </c>
      <c r="N104">
        <f t="shared" si="9"/>
        <v>109.5251269617819</v>
      </c>
    </row>
    <row r="105" spans="1:14" ht="12.75">
      <c r="A105" t="s">
        <v>76</v>
      </c>
      <c r="B105" s="1">
        <v>36817</v>
      </c>
      <c r="C105" s="2">
        <v>0.21363425925925927</v>
      </c>
      <c r="D105" t="s">
        <v>423</v>
      </c>
      <c r="E105">
        <v>0.67</v>
      </c>
      <c r="F105">
        <v>8.6327</v>
      </c>
      <c r="G105" t="s">
        <v>424</v>
      </c>
      <c r="H105">
        <v>1.651</v>
      </c>
      <c r="I105">
        <v>66.7789</v>
      </c>
      <c r="K105" s="2">
        <v>0.20972222222222223</v>
      </c>
      <c r="L105" s="3">
        <f t="shared" si="6"/>
        <v>292.20972222222224</v>
      </c>
      <c r="M105">
        <f t="shared" si="4"/>
        <v>464.86844514329414</v>
      </c>
      <c r="N105">
        <f t="shared" si="9"/>
        <v>107.85017627358854</v>
      </c>
    </row>
    <row r="106" spans="1:14" ht="12.75">
      <c r="A106" t="s">
        <v>77</v>
      </c>
      <c r="B106" s="1">
        <v>36817</v>
      </c>
      <c r="C106" s="2">
        <v>0.215775462962963</v>
      </c>
      <c r="D106" t="s">
        <v>423</v>
      </c>
      <c r="E106">
        <v>0.666</v>
      </c>
      <c r="F106">
        <v>8.3551</v>
      </c>
      <c r="G106" t="s">
        <v>424</v>
      </c>
      <c r="H106">
        <v>1.645</v>
      </c>
      <c r="I106">
        <v>70.4835</v>
      </c>
      <c r="K106" s="2">
        <v>0.21180555555555555</v>
      </c>
      <c r="L106" s="3">
        <f t="shared" si="6"/>
        <v>292.21180555555554</v>
      </c>
      <c r="M106">
        <f t="shared" si="4"/>
        <v>449.91976392284414</v>
      </c>
      <c r="N106">
        <f t="shared" si="9"/>
        <v>112.22545643116916</v>
      </c>
    </row>
    <row r="107" spans="1:14" ht="12.75">
      <c r="A107" t="s">
        <v>78</v>
      </c>
      <c r="B107" s="1">
        <v>36817</v>
      </c>
      <c r="C107" s="2">
        <v>0.21780092592592593</v>
      </c>
      <c r="D107" t="s">
        <v>423</v>
      </c>
      <c r="E107">
        <v>0.666</v>
      </c>
      <c r="F107">
        <v>9.4003</v>
      </c>
      <c r="G107" t="s">
        <v>424</v>
      </c>
      <c r="H107">
        <v>1.646</v>
      </c>
      <c r="I107">
        <v>68.4981</v>
      </c>
      <c r="K107" s="2">
        <v>0.2138888888888889</v>
      </c>
      <c r="L107" s="3">
        <f t="shared" si="6"/>
        <v>292.2138888888889</v>
      </c>
      <c r="M107">
        <f t="shared" si="4"/>
        <v>506.20348730762186</v>
      </c>
      <c r="N107">
        <f t="shared" si="9"/>
        <v>109.88061995088503</v>
      </c>
    </row>
    <row r="108" spans="1:14" ht="12.75">
      <c r="A108" t="s">
        <v>79</v>
      </c>
      <c r="B108" s="1">
        <v>36817</v>
      </c>
      <c r="C108" s="2">
        <v>0.21988425925925925</v>
      </c>
      <c r="D108" t="s">
        <v>423</v>
      </c>
      <c r="E108">
        <v>0.666</v>
      </c>
      <c r="F108">
        <v>9.2725</v>
      </c>
      <c r="G108" t="s">
        <v>424</v>
      </c>
      <c r="H108">
        <v>1.646</v>
      </c>
      <c r="I108">
        <v>65.7737</v>
      </c>
      <c r="K108" s="2">
        <v>0.21597222222222223</v>
      </c>
      <c r="L108" s="3">
        <f t="shared" si="6"/>
        <v>292.2159722222222</v>
      </c>
      <c r="M108">
        <f t="shared" si="4"/>
        <v>499.3214935757289</v>
      </c>
      <c r="N108">
        <f t="shared" si="9"/>
        <v>106.66299503556019</v>
      </c>
    </row>
    <row r="109" spans="1:14" ht="12.75">
      <c r="A109" t="s">
        <v>80</v>
      </c>
      <c r="B109" s="1">
        <v>36817</v>
      </c>
      <c r="C109" s="2">
        <v>0.22197916666666664</v>
      </c>
      <c r="D109" t="s">
        <v>423</v>
      </c>
      <c r="E109">
        <v>0.666</v>
      </c>
      <c r="F109">
        <v>8.451</v>
      </c>
      <c r="G109" t="s">
        <v>424</v>
      </c>
      <c r="H109">
        <v>1.648</v>
      </c>
      <c r="I109">
        <v>68.5809</v>
      </c>
      <c r="K109" s="2">
        <v>0.21805555555555556</v>
      </c>
      <c r="L109" s="3">
        <f t="shared" si="6"/>
        <v>292.21805555555557</v>
      </c>
      <c r="M109">
        <f t="shared" si="4"/>
        <v>455.0839517075745</v>
      </c>
      <c r="N109">
        <f t="shared" si="9"/>
        <v>109.9784100488842</v>
      </c>
    </row>
    <row r="110" spans="1:14" ht="12.75">
      <c r="A110" t="s">
        <v>81</v>
      </c>
      <c r="B110" s="1">
        <v>36817</v>
      </c>
      <c r="C110" s="2">
        <v>0.2240625</v>
      </c>
      <c r="D110" t="s">
        <v>423</v>
      </c>
      <c r="E110">
        <v>0.666</v>
      </c>
      <c r="F110">
        <v>8.6986</v>
      </c>
      <c r="G110" t="s">
        <v>424</v>
      </c>
      <c r="H110">
        <v>1.646</v>
      </c>
      <c r="I110">
        <v>69.202</v>
      </c>
      <c r="K110" s="2">
        <v>0.22013888888888888</v>
      </c>
      <c r="L110" s="3">
        <f t="shared" si="6"/>
        <v>292.22013888888887</v>
      </c>
      <c r="M110">
        <f t="shared" si="4"/>
        <v>468.4171414416646</v>
      </c>
      <c r="N110">
        <f t="shared" si="9"/>
        <v>110.711953887861</v>
      </c>
    </row>
    <row r="111" spans="1:14" ht="12.75">
      <c r="A111" t="s">
        <v>82</v>
      </c>
      <c r="B111" s="1">
        <v>36817</v>
      </c>
      <c r="C111" s="2">
        <v>0.22614583333333335</v>
      </c>
      <c r="D111" t="s">
        <v>423</v>
      </c>
      <c r="E111">
        <v>0.666</v>
      </c>
      <c r="F111">
        <v>8.9685</v>
      </c>
      <c r="G111" t="s">
        <v>424</v>
      </c>
      <c r="H111">
        <v>1.646</v>
      </c>
      <c r="I111">
        <v>86.3347</v>
      </c>
      <c r="K111" s="2">
        <v>0.2222222222222222</v>
      </c>
      <c r="L111" s="3">
        <f t="shared" si="6"/>
        <v>292.22222222222223</v>
      </c>
      <c r="M111">
        <f t="shared" si="4"/>
        <v>482.9511798472822</v>
      </c>
      <c r="N111">
        <f t="shared" si="9"/>
        <v>130.94635499885294</v>
      </c>
    </row>
    <row r="112" spans="1:14" ht="12.75">
      <c r="A112" t="s">
        <v>431</v>
      </c>
      <c r="B112" s="1">
        <v>36817</v>
      </c>
      <c r="C112">
        <f>AVERAGE(C111,C113)</f>
        <v>0.22822916666666668</v>
      </c>
      <c r="D112" t="s">
        <v>423</v>
      </c>
      <c r="E112" t="s">
        <v>431</v>
      </c>
      <c r="F112" t="s">
        <v>431</v>
      </c>
      <c r="G112" t="s">
        <v>424</v>
      </c>
      <c r="H112" t="s">
        <v>431</v>
      </c>
      <c r="I112" t="s">
        <v>431</v>
      </c>
      <c r="K112" s="2">
        <v>0.22430555555555556</v>
      </c>
      <c r="L112" s="3">
        <f t="shared" si="6"/>
        <v>292.22430555555553</v>
      </c>
      <c r="M112" t="s">
        <v>431</v>
      </c>
      <c r="N112" t="s">
        <v>431</v>
      </c>
    </row>
    <row r="113" spans="1:14" ht="12.75">
      <c r="A113" t="s">
        <v>83</v>
      </c>
      <c r="B113" s="1">
        <v>36817</v>
      </c>
      <c r="C113" s="2">
        <v>0.2303125</v>
      </c>
      <c r="D113" t="s">
        <v>423</v>
      </c>
      <c r="E113">
        <v>0.666</v>
      </c>
      <c r="F113">
        <v>9.7053</v>
      </c>
      <c r="G113" t="s">
        <v>424</v>
      </c>
      <c r="H113">
        <v>1.646</v>
      </c>
      <c r="I113">
        <v>70.1846</v>
      </c>
      <c r="K113" s="2">
        <v>0.2263888888888889</v>
      </c>
      <c r="L113" s="3">
        <f t="shared" si="6"/>
        <v>292.2263888888889</v>
      </c>
      <c r="M113">
        <f aca="true" t="shared" si="10" ref="M113:M176">500*F113/AVERAGE($Q$367,$Q$207)</f>
        <v>522.6276507522805</v>
      </c>
      <c r="N113">
        <f>(277-103)/(-60+(AVERAGE($P$207,$P$367)))*I113+277-((277-103)/(-60+(AVERAGE($P$207,$P$367)))*210)</f>
        <v>111.87244362571084</v>
      </c>
    </row>
    <row r="114" spans="1:14" ht="12.75">
      <c r="A114" t="s">
        <v>84</v>
      </c>
      <c r="B114" s="1">
        <v>36817</v>
      </c>
      <c r="C114" s="2">
        <v>0.23239583333333333</v>
      </c>
      <c r="D114" t="s">
        <v>423</v>
      </c>
      <c r="E114">
        <v>0.666</v>
      </c>
      <c r="F114">
        <v>8.6648</v>
      </c>
      <c r="G114" t="s">
        <v>424</v>
      </c>
      <c r="H114">
        <v>1.648</v>
      </c>
      <c r="I114">
        <v>66.7471</v>
      </c>
      <c r="K114" s="2">
        <v>0.22847222222222222</v>
      </c>
      <c r="L114" s="3">
        <f t="shared" si="6"/>
        <v>292.2284722222222</v>
      </c>
      <c r="M114">
        <f t="shared" si="10"/>
        <v>466.5970210336991</v>
      </c>
      <c r="N114">
        <f>(277-103)/(-60+(AVERAGE($P$207,$P$367)))*I114+277-((277-103)/(-60+(AVERAGE($P$207,$P$367)))*210)</f>
        <v>107.81261920696573</v>
      </c>
    </row>
    <row r="115" spans="1:14" ht="12.75">
      <c r="A115" t="s">
        <v>431</v>
      </c>
      <c r="B115" s="1">
        <v>36817</v>
      </c>
      <c r="C115">
        <f>AVERAGE(C114,C116)</f>
        <v>0.2344849537037037</v>
      </c>
      <c r="D115" t="s">
        <v>423</v>
      </c>
      <c r="E115" t="s">
        <v>431</v>
      </c>
      <c r="F115" t="s">
        <v>431</v>
      </c>
      <c r="G115" t="s">
        <v>424</v>
      </c>
      <c r="H115" t="s">
        <v>431</v>
      </c>
      <c r="I115" t="s">
        <v>431</v>
      </c>
      <c r="K115" s="2">
        <v>0.23055555555555554</v>
      </c>
      <c r="L115" s="3">
        <f t="shared" si="6"/>
        <v>292.23055555555555</v>
      </c>
      <c r="M115" t="s">
        <v>431</v>
      </c>
      <c r="N115" t="s">
        <v>431</v>
      </c>
    </row>
    <row r="116" spans="1:14" ht="12.75">
      <c r="A116" t="s">
        <v>85</v>
      </c>
      <c r="B116" s="1">
        <v>36817</v>
      </c>
      <c r="C116" s="2">
        <v>0.23657407407407408</v>
      </c>
      <c r="D116" t="s">
        <v>423</v>
      </c>
      <c r="E116">
        <v>0.665</v>
      </c>
      <c r="F116">
        <v>8.8427</v>
      </c>
      <c r="G116" t="s">
        <v>424</v>
      </c>
      <c r="H116">
        <v>1.645</v>
      </c>
      <c r="I116">
        <v>65.703</v>
      </c>
      <c r="K116" s="2">
        <v>0.23263888888888887</v>
      </c>
      <c r="L116" s="3">
        <f t="shared" si="6"/>
        <v>292.2326388888889</v>
      </c>
      <c r="M116">
        <f t="shared" si="10"/>
        <v>476.1768855478132</v>
      </c>
      <c r="N116">
        <f aca="true" t="shared" si="11" ref="N116:N124">(277-103)/(-60+(AVERAGE($P$207,$P$367)))*I116+277-((277-103)/(-60+(AVERAGE($P$207,$P$367)))*210)</f>
        <v>106.57949551951504</v>
      </c>
    </row>
    <row r="117" spans="1:14" ht="12.75">
      <c r="A117" t="s">
        <v>86</v>
      </c>
      <c r="B117" s="1">
        <v>36817</v>
      </c>
      <c r="C117" s="2">
        <v>0.2386574074074074</v>
      </c>
      <c r="D117" t="s">
        <v>423</v>
      </c>
      <c r="E117">
        <v>0.67</v>
      </c>
      <c r="F117">
        <v>8.7542</v>
      </c>
      <c r="G117" t="s">
        <v>424</v>
      </c>
      <c r="H117">
        <v>1.65</v>
      </c>
      <c r="I117">
        <v>66.6855</v>
      </c>
      <c r="K117" s="2">
        <v>0.2347222222222222</v>
      </c>
      <c r="L117" s="3">
        <f t="shared" si="6"/>
        <v>292.2347222222222</v>
      </c>
      <c r="M117">
        <f t="shared" si="10"/>
        <v>471.4111856630516</v>
      </c>
      <c r="N117">
        <f t="shared" si="11"/>
        <v>107.73986715338185</v>
      </c>
    </row>
    <row r="118" spans="1:14" ht="12.75">
      <c r="A118" t="s">
        <v>87</v>
      </c>
      <c r="B118" s="1">
        <v>36817</v>
      </c>
      <c r="C118" s="2">
        <v>0.24074074074074073</v>
      </c>
      <c r="D118" t="s">
        <v>423</v>
      </c>
      <c r="E118">
        <v>0.665</v>
      </c>
      <c r="F118">
        <v>8.6988</v>
      </c>
      <c r="G118" t="s">
        <v>424</v>
      </c>
      <c r="H118">
        <v>1.645</v>
      </c>
      <c r="I118">
        <v>67.2897</v>
      </c>
      <c r="K118" s="2">
        <v>0.23680555555555557</v>
      </c>
      <c r="L118" s="3">
        <f t="shared" si="6"/>
        <v>292.2368055555556</v>
      </c>
      <c r="M118">
        <f t="shared" si="10"/>
        <v>468.4279113849071</v>
      </c>
      <c r="N118">
        <f t="shared" si="11"/>
        <v>108.45345141921621</v>
      </c>
    </row>
    <row r="119" spans="1:14" ht="12.75">
      <c r="A119" t="s">
        <v>88</v>
      </c>
      <c r="B119" s="1">
        <v>36817</v>
      </c>
      <c r="C119" s="2">
        <v>0.24282407407407405</v>
      </c>
      <c r="D119" t="s">
        <v>423</v>
      </c>
      <c r="E119">
        <v>0.665</v>
      </c>
      <c r="F119">
        <v>8.3318</v>
      </c>
      <c r="G119" t="s">
        <v>424</v>
      </c>
      <c r="H119">
        <v>1.645</v>
      </c>
      <c r="I119">
        <v>69.4189</v>
      </c>
      <c r="K119" s="2">
        <v>0.2388888888888889</v>
      </c>
      <c r="L119" s="3">
        <f t="shared" si="6"/>
        <v>292.2388888888889</v>
      </c>
      <c r="M119">
        <f t="shared" si="10"/>
        <v>448.6650655351046</v>
      </c>
      <c r="N119">
        <f t="shared" si="11"/>
        <v>110.96812142718483</v>
      </c>
    </row>
    <row r="120" spans="1:14" ht="12.75">
      <c r="A120" t="s">
        <v>89</v>
      </c>
      <c r="B120" s="1">
        <v>36817</v>
      </c>
      <c r="C120" s="2">
        <v>0.24490740740740743</v>
      </c>
      <c r="D120" t="s">
        <v>423</v>
      </c>
      <c r="E120">
        <v>0.666</v>
      </c>
      <c r="F120">
        <v>9.427</v>
      </c>
      <c r="G120" t="s">
        <v>424</v>
      </c>
      <c r="H120">
        <v>1.646</v>
      </c>
      <c r="I120">
        <v>76.4152</v>
      </c>
      <c r="K120" s="2">
        <v>0.24097222222222223</v>
      </c>
      <c r="L120" s="3">
        <f t="shared" si="6"/>
        <v>292.24097222222224</v>
      </c>
      <c r="M120">
        <f t="shared" si="10"/>
        <v>507.64127473048217</v>
      </c>
      <c r="N120">
        <f t="shared" si="11"/>
        <v>119.23103039616421</v>
      </c>
    </row>
    <row r="121" spans="1:14" ht="12.75">
      <c r="A121" t="s">
        <v>90</v>
      </c>
      <c r="B121" s="1">
        <v>36817</v>
      </c>
      <c r="C121" s="2">
        <v>0.24700231481481483</v>
      </c>
      <c r="D121" t="s">
        <v>423</v>
      </c>
      <c r="E121">
        <v>0.665</v>
      </c>
      <c r="F121">
        <v>9.146</v>
      </c>
      <c r="G121" t="s">
        <v>424</v>
      </c>
      <c r="H121">
        <v>1.646</v>
      </c>
      <c r="I121">
        <v>94.7033</v>
      </c>
      <c r="K121" s="2">
        <v>0.24305555555555555</v>
      </c>
      <c r="L121" s="3">
        <f t="shared" si="6"/>
        <v>292.24305555555554</v>
      </c>
      <c r="M121">
        <f t="shared" si="10"/>
        <v>492.5095044749114</v>
      </c>
      <c r="N121">
        <f t="shared" si="11"/>
        <v>140.8300049277869</v>
      </c>
    </row>
    <row r="122" spans="1:14" ht="12.75">
      <c r="A122" t="s">
        <v>91</v>
      </c>
      <c r="B122" s="1">
        <v>36817</v>
      </c>
      <c r="C122" s="2">
        <v>0.24914351851851854</v>
      </c>
      <c r="D122" t="s">
        <v>423</v>
      </c>
      <c r="E122">
        <v>0.666</v>
      </c>
      <c r="F122">
        <v>8.781</v>
      </c>
      <c r="G122" t="s">
        <v>424</v>
      </c>
      <c r="H122">
        <v>1.648</v>
      </c>
      <c r="I122">
        <v>68.8444</v>
      </c>
      <c r="K122" s="2">
        <v>0.24513888888888888</v>
      </c>
      <c r="L122" s="3">
        <f t="shared" si="6"/>
        <v>292.2451388888889</v>
      </c>
      <c r="M122">
        <f t="shared" si="10"/>
        <v>472.85435805753303</v>
      </c>
      <c r="N122">
        <f t="shared" si="11"/>
        <v>110.2896140443284</v>
      </c>
    </row>
    <row r="123" spans="1:14" ht="12.75">
      <c r="A123" t="s">
        <v>92</v>
      </c>
      <c r="B123" s="1">
        <v>36817</v>
      </c>
      <c r="C123" s="2">
        <v>0.2511689814814815</v>
      </c>
      <c r="D123" t="s">
        <v>423</v>
      </c>
      <c r="E123">
        <v>0.666</v>
      </c>
      <c r="F123">
        <v>9.9569</v>
      </c>
      <c r="G123" t="s">
        <v>424</v>
      </c>
      <c r="H123">
        <v>1.646</v>
      </c>
      <c r="I123">
        <v>69.4876</v>
      </c>
      <c r="K123" s="2">
        <v>0.24722222222222223</v>
      </c>
      <c r="L123" s="3">
        <f t="shared" si="6"/>
        <v>292.2472222222222</v>
      </c>
      <c r="M123">
        <f t="shared" si="10"/>
        <v>536.1762393512186</v>
      </c>
      <c r="N123">
        <f t="shared" si="11"/>
        <v>111.04925886356818</v>
      </c>
    </row>
    <row r="124" spans="1:14" ht="12.75">
      <c r="A124" t="s">
        <v>93</v>
      </c>
      <c r="B124" s="1">
        <v>36817</v>
      </c>
      <c r="C124" s="2">
        <v>0.2532523148148148</v>
      </c>
      <c r="D124" t="s">
        <v>423</v>
      </c>
      <c r="E124">
        <v>0.666</v>
      </c>
      <c r="F124">
        <v>8.9448</v>
      </c>
      <c r="G124" t="s">
        <v>424</v>
      </c>
      <c r="H124">
        <v>1.65</v>
      </c>
      <c r="I124">
        <v>67.5012</v>
      </c>
      <c r="K124" s="2">
        <v>0.24930555555555556</v>
      </c>
      <c r="L124" s="3">
        <f t="shared" si="6"/>
        <v>292.24930555555557</v>
      </c>
      <c r="M124">
        <f t="shared" si="10"/>
        <v>481.674941573058</v>
      </c>
      <c r="N124">
        <f t="shared" si="11"/>
        <v>108.70324134345321</v>
      </c>
    </row>
    <row r="125" spans="1:14" ht="12.75">
      <c r="A125" t="s">
        <v>431</v>
      </c>
      <c r="B125" s="1">
        <v>36817</v>
      </c>
      <c r="C125">
        <f>AVERAGE(C124,C127)</f>
        <v>0.25637731481481485</v>
      </c>
      <c r="D125" t="s">
        <v>423</v>
      </c>
      <c r="E125" t="s">
        <v>431</v>
      </c>
      <c r="F125" t="s">
        <v>431</v>
      </c>
      <c r="G125" t="s">
        <v>424</v>
      </c>
      <c r="H125" t="s">
        <v>431</v>
      </c>
      <c r="I125" t="s">
        <v>431</v>
      </c>
      <c r="K125" s="2">
        <v>0.2513888888888889</v>
      </c>
      <c r="L125" s="3">
        <f t="shared" si="6"/>
        <v>292.25138888888887</v>
      </c>
      <c r="M125" t="s">
        <v>431</v>
      </c>
      <c r="N125" t="s">
        <v>431</v>
      </c>
    </row>
    <row r="126" spans="1:14" ht="12.75">
      <c r="A126" t="s">
        <v>431</v>
      </c>
      <c r="B126" s="1">
        <v>36817</v>
      </c>
      <c r="C126">
        <f>AVERAGE(C125,C127)</f>
        <v>0.25793981481481487</v>
      </c>
      <c r="D126" t="s">
        <v>423</v>
      </c>
      <c r="E126" t="s">
        <v>431</v>
      </c>
      <c r="F126" t="s">
        <v>431</v>
      </c>
      <c r="G126" t="s">
        <v>424</v>
      </c>
      <c r="H126" t="s">
        <v>431</v>
      </c>
      <c r="I126" t="s">
        <v>431</v>
      </c>
      <c r="K126" s="2">
        <v>0.2534722222222222</v>
      </c>
      <c r="L126" s="3">
        <f t="shared" si="6"/>
        <v>292.25347222222223</v>
      </c>
      <c r="M126" t="s">
        <v>431</v>
      </c>
      <c r="N126" t="s">
        <v>431</v>
      </c>
    </row>
    <row r="127" spans="1:14" ht="12.75">
      <c r="A127" t="s">
        <v>94</v>
      </c>
      <c r="B127" s="1">
        <v>36817</v>
      </c>
      <c r="C127" s="2">
        <v>0.25950231481481484</v>
      </c>
      <c r="D127" t="s">
        <v>423</v>
      </c>
      <c r="E127">
        <v>0.666</v>
      </c>
      <c r="F127">
        <v>9.1891</v>
      </c>
      <c r="G127" t="s">
        <v>424</v>
      </c>
      <c r="H127">
        <v>1.646</v>
      </c>
      <c r="I127">
        <v>64.5977</v>
      </c>
      <c r="K127" s="2">
        <v>0.2555555555555556</v>
      </c>
      <c r="L127" s="3">
        <f t="shared" si="6"/>
        <v>292.25555555555553</v>
      </c>
      <c r="M127">
        <f t="shared" si="10"/>
        <v>494.83042724364844</v>
      </c>
      <c r="N127">
        <f aca="true" t="shared" si="12" ref="N127:N137">(277-103)/(-60+(AVERAGE($P$207,$P$367)))*I127+277-((277-103)/(-60+(AVERAGE($P$207,$P$367)))*210)</f>
        <v>105.27409219441279</v>
      </c>
    </row>
    <row r="128" spans="1:14" ht="12.75">
      <c r="A128" t="s">
        <v>95</v>
      </c>
      <c r="B128" s="1">
        <v>36817</v>
      </c>
      <c r="C128" s="2">
        <v>0.26158564814814816</v>
      </c>
      <c r="D128" t="s">
        <v>423</v>
      </c>
      <c r="E128">
        <v>0.665</v>
      </c>
      <c r="F128">
        <v>9.16</v>
      </c>
      <c r="G128" t="s">
        <v>424</v>
      </c>
      <c r="H128">
        <v>1.645</v>
      </c>
      <c r="I128">
        <v>66.0128</v>
      </c>
      <c r="K128" s="2">
        <v>0.2576388888888889</v>
      </c>
      <c r="L128" s="3">
        <f t="shared" si="6"/>
        <v>292.2576388888889</v>
      </c>
      <c r="M128">
        <f t="shared" si="10"/>
        <v>493.26340050187935</v>
      </c>
      <c r="N128">
        <f t="shared" si="12"/>
        <v>106.94538165913025</v>
      </c>
    </row>
    <row r="129" spans="1:14" ht="12.75">
      <c r="A129" t="s">
        <v>96</v>
      </c>
      <c r="B129" s="1">
        <v>36817</v>
      </c>
      <c r="C129" s="2">
        <v>0.2636689814814815</v>
      </c>
      <c r="D129" t="s">
        <v>423</v>
      </c>
      <c r="E129">
        <v>0.665</v>
      </c>
      <c r="F129">
        <v>8.9</v>
      </c>
      <c r="G129" t="s">
        <v>424</v>
      </c>
      <c r="H129">
        <v>1.646</v>
      </c>
      <c r="I129">
        <v>66.1272</v>
      </c>
      <c r="K129" s="2">
        <v>0.25972222222222224</v>
      </c>
      <c r="L129" s="3">
        <f t="shared" si="6"/>
        <v>292.2597222222222</v>
      </c>
      <c r="M129">
        <f t="shared" si="10"/>
        <v>479.2624742867605</v>
      </c>
      <c r="N129">
        <f t="shared" si="12"/>
        <v>107.08049261578606</v>
      </c>
    </row>
    <row r="130" spans="1:14" ht="12.75">
      <c r="A130" t="s">
        <v>97</v>
      </c>
      <c r="B130" s="1">
        <v>36817</v>
      </c>
      <c r="C130" s="2">
        <v>0.26582175925925927</v>
      </c>
      <c r="D130" t="s">
        <v>423</v>
      </c>
      <c r="E130">
        <v>0.665</v>
      </c>
      <c r="F130">
        <v>8.8039</v>
      </c>
      <c r="G130" t="s">
        <v>424</v>
      </c>
      <c r="H130">
        <v>1.646</v>
      </c>
      <c r="I130">
        <v>66.6467</v>
      </c>
      <c r="K130" s="2">
        <v>0.26180555555555557</v>
      </c>
      <c r="L130" s="3">
        <f t="shared" si="6"/>
        <v>292.26180555555555</v>
      </c>
      <c r="M130">
        <f t="shared" si="10"/>
        <v>474.08751655878774</v>
      </c>
      <c r="N130">
        <f t="shared" si="12"/>
        <v>107.6940428079426</v>
      </c>
    </row>
    <row r="131" spans="1:14" ht="12.75">
      <c r="A131" t="s">
        <v>98</v>
      </c>
      <c r="B131" s="1">
        <v>36817</v>
      </c>
      <c r="C131" s="2">
        <v>0.26784722222222224</v>
      </c>
      <c r="D131" t="s">
        <v>423</v>
      </c>
      <c r="E131">
        <v>0.666</v>
      </c>
      <c r="F131">
        <v>8.935</v>
      </c>
      <c r="G131" t="s">
        <v>424</v>
      </c>
      <c r="H131">
        <v>1.646</v>
      </c>
      <c r="I131">
        <v>65.2799</v>
      </c>
      <c r="K131" s="2">
        <v>0.2638888888888889</v>
      </c>
      <c r="L131" s="3">
        <f t="shared" si="6"/>
        <v>292.2638888888889</v>
      </c>
      <c r="M131">
        <f t="shared" si="10"/>
        <v>481.14721435418033</v>
      </c>
      <c r="N131">
        <f t="shared" si="12"/>
        <v>106.079797567058</v>
      </c>
    </row>
    <row r="132" spans="1:14" ht="12.75">
      <c r="A132" t="s">
        <v>99</v>
      </c>
      <c r="B132" s="1">
        <v>36817</v>
      </c>
      <c r="C132" s="2">
        <v>0.26993055555555556</v>
      </c>
      <c r="D132" t="s">
        <v>423</v>
      </c>
      <c r="E132">
        <v>0.666</v>
      </c>
      <c r="F132">
        <v>9.1443</v>
      </c>
      <c r="G132" t="s">
        <v>424</v>
      </c>
      <c r="H132">
        <v>1.648</v>
      </c>
      <c r="I132">
        <v>65.5475</v>
      </c>
      <c r="K132" s="2">
        <v>0.2659722222222222</v>
      </c>
      <c r="L132" s="3">
        <f t="shared" si="6"/>
        <v>292.2659722222222</v>
      </c>
      <c r="M132">
        <f t="shared" si="10"/>
        <v>492.417959957351</v>
      </c>
      <c r="N132">
        <f t="shared" si="12"/>
        <v>106.39584382580887</v>
      </c>
    </row>
    <row r="133" spans="1:14" ht="12.75">
      <c r="A133" t="s">
        <v>100</v>
      </c>
      <c r="B133" s="1">
        <v>36817</v>
      </c>
      <c r="C133" s="2">
        <v>0.2720138888888889</v>
      </c>
      <c r="D133" t="s">
        <v>423</v>
      </c>
      <c r="E133">
        <v>0.666</v>
      </c>
      <c r="F133">
        <v>8.9266</v>
      </c>
      <c r="G133" t="s">
        <v>424</v>
      </c>
      <c r="H133">
        <v>1.648</v>
      </c>
      <c r="I133">
        <v>66.7699</v>
      </c>
      <c r="K133" s="2">
        <v>0.26805555555555555</v>
      </c>
      <c r="L133" s="3">
        <f t="shared" si="6"/>
        <v>292.2680555555556</v>
      </c>
      <c r="M133">
        <f t="shared" si="10"/>
        <v>480.6948767379996</v>
      </c>
      <c r="N133">
        <f t="shared" si="12"/>
        <v>107.83954691511042</v>
      </c>
    </row>
    <row r="134" spans="1:14" ht="12.75">
      <c r="A134" t="s">
        <v>101</v>
      </c>
      <c r="B134" s="1">
        <v>36817</v>
      </c>
      <c r="C134" s="2">
        <v>0.2740972222222222</v>
      </c>
      <c r="D134" t="s">
        <v>423</v>
      </c>
      <c r="E134">
        <v>0.666</v>
      </c>
      <c r="F134">
        <v>8.592</v>
      </c>
      <c r="G134" t="s">
        <v>424</v>
      </c>
      <c r="H134">
        <v>1.648</v>
      </c>
      <c r="I134">
        <v>68.7901</v>
      </c>
      <c r="K134" s="2">
        <v>0.2701388888888889</v>
      </c>
      <c r="L134" s="3">
        <f aca="true" t="shared" si="13" ref="L134:L197">B134-DATE(1999,12,31)+K134</f>
        <v>292.2701388888889</v>
      </c>
      <c r="M134">
        <f t="shared" si="10"/>
        <v>462.6767616934659</v>
      </c>
      <c r="N134">
        <f t="shared" si="12"/>
        <v>110.2254835815101</v>
      </c>
    </row>
    <row r="135" spans="1:14" ht="12.75">
      <c r="A135" t="s">
        <v>102</v>
      </c>
      <c r="B135" s="1">
        <v>36817</v>
      </c>
      <c r="C135" s="2">
        <v>0.2761805555555556</v>
      </c>
      <c r="D135" t="s">
        <v>423</v>
      </c>
      <c r="E135">
        <v>0.665</v>
      </c>
      <c r="F135">
        <v>8.8766</v>
      </c>
      <c r="G135" t="s">
        <v>424</v>
      </c>
      <c r="H135">
        <v>1.646</v>
      </c>
      <c r="I135">
        <v>64.3747</v>
      </c>
      <c r="K135" s="2">
        <v>0.2722222222222222</v>
      </c>
      <c r="L135" s="3">
        <f t="shared" si="13"/>
        <v>292.27222222222224</v>
      </c>
      <c r="M135">
        <f t="shared" si="10"/>
        <v>478.00239092739986</v>
      </c>
      <c r="N135">
        <f t="shared" si="12"/>
        <v>105.01072031212038</v>
      </c>
    </row>
    <row r="136" spans="1:14" ht="12.75">
      <c r="A136" t="s">
        <v>103</v>
      </c>
      <c r="B136" s="1">
        <v>36817</v>
      </c>
      <c r="C136" s="2">
        <v>0.27827546296296296</v>
      </c>
      <c r="D136" t="s">
        <v>423</v>
      </c>
      <c r="E136">
        <v>0.666</v>
      </c>
      <c r="F136">
        <v>8.0494</v>
      </c>
      <c r="G136" t="s">
        <v>424</v>
      </c>
      <c r="H136">
        <v>1.646</v>
      </c>
      <c r="I136">
        <v>80.1732</v>
      </c>
      <c r="K136" s="2">
        <v>0.2743055555555555</v>
      </c>
      <c r="L136" s="3">
        <f t="shared" si="13"/>
        <v>292.27430555555554</v>
      </c>
      <c r="M136">
        <f t="shared" si="10"/>
        <v>433.45790567683713</v>
      </c>
      <c r="N136">
        <f t="shared" si="12"/>
        <v>123.66937808071526</v>
      </c>
    </row>
    <row r="137" spans="1:14" ht="12.75">
      <c r="A137" t="s">
        <v>104</v>
      </c>
      <c r="B137" s="1">
        <v>36817</v>
      </c>
      <c r="C137" s="2">
        <v>0.2803587962962963</v>
      </c>
      <c r="D137" t="s">
        <v>423</v>
      </c>
      <c r="E137">
        <v>0.665</v>
      </c>
      <c r="F137">
        <v>9.0848</v>
      </c>
      <c r="G137" t="s">
        <v>424</v>
      </c>
      <c r="H137">
        <v>1.645</v>
      </c>
      <c r="I137">
        <v>74.2962</v>
      </c>
      <c r="K137" s="2">
        <v>0.27638888888888885</v>
      </c>
      <c r="L137" s="3">
        <f t="shared" si="13"/>
        <v>292.2763888888889</v>
      </c>
      <c r="M137">
        <f t="shared" si="10"/>
        <v>489.21390184273724</v>
      </c>
      <c r="N137">
        <f t="shared" si="12"/>
        <v>116.72840699447084</v>
      </c>
    </row>
    <row r="138" spans="1:14" ht="12.75">
      <c r="A138" t="s">
        <v>431</v>
      </c>
      <c r="B138" s="1">
        <v>36817</v>
      </c>
      <c r="C138">
        <f>AVERAGE(C137,C139)</f>
        <v>0.2824421296296296</v>
      </c>
      <c r="D138" t="s">
        <v>423</v>
      </c>
      <c r="E138" t="s">
        <v>431</v>
      </c>
      <c r="F138" t="s">
        <v>431</v>
      </c>
      <c r="G138" t="s">
        <v>424</v>
      </c>
      <c r="H138" t="s">
        <v>431</v>
      </c>
      <c r="I138" t="s">
        <v>431</v>
      </c>
      <c r="K138" s="2">
        <v>0.27847222222222223</v>
      </c>
      <c r="L138" s="3">
        <f t="shared" si="13"/>
        <v>292.2784722222222</v>
      </c>
      <c r="M138" t="s">
        <v>431</v>
      </c>
      <c r="N138" t="s">
        <v>431</v>
      </c>
    </row>
    <row r="139" spans="1:14" ht="12.75">
      <c r="A139" t="s">
        <v>105</v>
      </c>
      <c r="B139" s="1">
        <v>36817</v>
      </c>
      <c r="C139" s="2">
        <v>0.28452546296296294</v>
      </c>
      <c r="D139" t="s">
        <v>423</v>
      </c>
      <c r="E139">
        <v>0.666</v>
      </c>
      <c r="F139">
        <v>8.6525</v>
      </c>
      <c r="G139" t="s">
        <v>424</v>
      </c>
      <c r="H139">
        <v>1.646</v>
      </c>
      <c r="I139">
        <v>66.009</v>
      </c>
      <c r="K139" s="2">
        <v>0.28055555555555556</v>
      </c>
      <c r="L139" s="3">
        <f t="shared" si="13"/>
        <v>292.28055555555557</v>
      </c>
      <c r="M139">
        <f t="shared" si="10"/>
        <v>465.9346695242916</v>
      </c>
      <c r="N139">
        <f>(277-103)/(-60+(AVERAGE($P$207,$P$367)))*I139+277-((277-103)/(-60+(AVERAGE($P$207,$P$367)))*210)</f>
        <v>106.94089370777277</v>
      </c>
    </row>
    <row r="140" spans="1:14" ht="12.75">
      <c r="A140" t="s">
        <v>106</v>
      </c>
      <c r="B140" s="1">
        <v>36817</v>
      </c>
      <c r="C140" s="2">
        <v>0.28660879629629626</v>
      </c>
      <c r="D140" t="s">
        <v>423</v>
      </c>
      <c r="E140">
        <v>0.665</v>
      </c>
      <c r="F140">
        <v>8.9152</v>
      </c>
      <c r="G140" t="s">
        <v>424</v>
      </c>
      <c r="H140">
        <v>1.645</v>
      </c>
      <c r="I140">
        <v>67.2718</v>
      </c>
      <c r="K140" s="2">
        <v>0.2826388888888889</v>
      </c>
      <c r="L140" s="3">
        <f t="shared" si="13"/>
        <v>292.28263888888887</v>
      </c>
      <c r="M140">
        <f t="shared" si="10"/>
        <v>480.0809899731829</v>
      </c>
      <c r="N140">
        <f>(277-103)/(-60+(AVERAGE($P$207,$P$367)))*I140+277-((277-103)/(-60+(AVERAGE($P$207,$P$367)))*210)</f>
        <v>108.43231080624298</v>
      </c>
    </row>
    <row r="141" spans="1:14" ht="12.75">
      <c r="A141" t="s">
        <v>107</v>
      </c>
      <c r="B141" s="1">
        <v>36817</v>
      </c>
      <c r="C141" s="2">
        <v>0.28869212962962965</v>
      </c>
      <c r="D141" t="s">
        <v>423</v>
      </c>
      <c r="E141">
        <v>0.665</v>
      </c>
      <c r="F141">
        <v>8.1451</v>
      </c>
      <c r="G141" t="s">
        <v>424</v>
      </c>
      <c r="H141">
        <v>1.646</v>
      </c>
      <c r="I141">
        <v>67.5065</v>
      </c>
      <c r="K141" s="2">
        <v>0.2847222222222222</v>
      </c>
      <c r="L141" s="3">
        <f t="shared" si="13"/>
        <v>292.28472222222223</v>
      </c>
      <c r="M141">
        <f t="shared" si="10"/>
        <v>438.61132351832504</v>
      </c>
      <c r="N141">
        <f>(277-103)/(-60+(AVERAGE($P$207,$P$367)))*I141+277-((277-103)/(-60+(AVERAGE($P$207,$P$367)))*210)</f>
        <v>108.709500854557</v>
      </c>
    </row>
    <row r="142" spans="1:14" ht="12.75">
      <c r="A142" t="s">
        <v>431</v>
      </c>
      <c r="B142" s="1">
        <v>36817</v>
      </c>
      <c r="C142">
        <f>AVERAGE(C141,C144)</f>
        <v>0.2918229166666667</v>
      </c>
      <c r="D142" t="s">
        <v>423</v>
      </c>
      <c r="E142" t="s">
        <v>431</v>
      </c>
      <c r="F142" t="s">
        <v>431</v>
      </c>
      <c r="G142" t="s">
        <v>424</v>
      </c>
      <c r="H142" t="s">
        <v>431</v>
      </c>
      <c r="I142" t="s">
        <v>431</v>
      </c>
      <c r="K142" s="2">
        <v>0.28680555555555554</v>
      </c>
      <c r="L142" s="3">
        <f t="shared" si="13"/>
        <v>292.28680555555553</v>
      </c>
      <c r="M142" t="s">
        <v>431</v>
      </c>
      <c r="N142" t="s">
        <v>431</v>
      </c>
    </row>
    <row r="143" spans="1:14" ht="12.75">
      <c r="A143" t="s">
        <v>431</v>
      </c>
      <c r="B143" s="1">
        <v>36817</v>
      </c>
      <c r="C143">
        <f>AVERAGE(C142,C144)</f>
        <v>0.2933883101851852</v>
      </c>
      <c r="D143" t="s">
        <v>423</v>
      </c>
      <c r="E143" t="s">
        <v>431</v>
      </c>
      <c r="F143" t="s">
        <v>431</v>
      </c>
      <c r="G143" t="s">
        <v>424</v>
      </c>
      <c r="H143" t="s">
        <v>431</v>
      </c>
      <c r="I143" t="s">
        <v>431</v>
      </c>
      <c r="K143" s="2">
        <v>0.2888888888888889</v>
      </c>
      <c r="L143" s="3">
        <f t="shared" si="13"/>
        <v>292.2888888888889</v>
      </c>
      <c r="M143" t="s">
        <v>431</v>
      </c>
      <c r="N143" t="s">
        <v>431</v>
      </c>
    </row>
    <row r="144" spans="1:14" ht="12.75">
      <c r="A144" t="s">
        <v>108</v>
      </c>
      <c r="B144" s="1">
        <v>36817</v>
      </c>
      <c r="C144" s="2">
        <v>0.2949537037037037</v>
      </c>
      <c r="D144" t="s">
        <v>423</v>
      </c>
      <c r="E144">
        <v>0.665</v>
      </c>
      <c r="F144">
        <v>8.7913</v>
      </c>
      <c r="G144" t="s">
        <v>424</v>
      </c>
      <c r="H144">
        <v>1.645</v>
      </c>
      <c r="I144">
        <v>70.5566</v>
      </c>
      <c r="K144" s="2">
        <v>0.29097222222222224</v>
      </c>
      <c r="L144" s="3">
        <f t="shared" si="13"/>
        <v>292.2909722222222</v>
      </c>
      <c r="M144">
        <f t="shared" si="10"/>
        <v>473.40901013451656</v>
      </c>
      <c r="N144">
        <f>(277-103)/(-60+(AVERAGE($P$207,$P$367)))*I144+277-((277-103)/(-60+(AVERAGE($P$207,$P$367)))*210)</f>
        <v>112.3117904428085</v>
      </c>
    </row>
    <row r="145" spans="1:14" ht="12.75">
      <c r="A145" t="s">
        <v>109</v>
      </c>
      <c r="B145" s="1">
        <v>36817</v>
      </c>
      <c r="C145" s="2">
        <v>0.29703703703703704</v>
      </c>
      <c r="D145" t="s">
        <v>423</v>
      </c>
      <c r="E145">
        <v>0.665</v>
      </c>
      <c r="F145">
        <v>9.0516</v>
      </c>
      <c r="G145" t="s">
        <v>424</v>
      </c>
      <c r="H145">
        <v>1.646</v>
      </c>
      <c r="I145">
        <v>70.2576</v>
      </c>
      <c r="K145" s="2">
        <v>0.29305555555555557</v>
      </c>
      <c r="L145" s="3">
        <f t="shared" si="13"/>
        <v>292.29305555555555</v>
      </c>
      <c r="M145">
        <f t="shared" si="10"/>
        <v>487.42609126449906</v>
      </c>
      <c r="N145">
        <f>(277-103)/(-60+(AVERAGE($P$207,$P$367)))*I145+277-((277-103)/(-60+(AVERAGE($P$207,$P$367)))*210)</f>
        <v>111.9586595333671</v>
      </c>
    </row>
    <row r="146" spans="1:14" ht="12.75">
      <c r="A146" t="s">
        <v>110</v>
      </c>
      <c r="B146" s="1">
        <v>36817</v>
      </c>
      <c r="C146" s="2">
        <v>0.29912037037037037</v>
      </c>
      <c r="D146" t="s">
        <v>423</v>
      </c>
      <c r="E146">
        <v>0.666</v>
      </c>
      <c r="F146">
        <v>9.1354</v>
      </c>
      <c r="G146" t="s">
        <v>424</v>
      </c>
      <c r="H146">
        <v>1.646</v>
      </c>
      <c r="I146">
        <v>66.5578</v>
      </c>
      <c r="K146" s="2">
        <v>0.2951388888888889</v>
      </c>
      <c r="L146" s="3">
        <f t="shared" si="13"/>
        <v>292.2951388888889</v>
      </c>
      <c r="M146">
        <f t="shared" si="10"/>
        <v>491.93869748306435</v>
      </c>
      <c r="N146">
        <f>(277-103)/(-60+(AVERAGE($P$207,$P$367)))*I146+277-((277-103)/(-60+(AVERAGE($P$207,$P$367)))*210)</f>
        <v>107.58904836697491</v>
      </c>
    </row>
    <row r="147" spans="1:14" ht="12.75">
      <c r="A147" t="s">
        <v>431</v>
      </c>
      <c r="B147" s="1">
        <v>36817</v>
      </c>
      <c r="C147">
        <f>AVERAGE(C146,C149)</f>
        <v>0.30224537037037036</v>
      </c>
      <c r="D147" t="s">
        <v>423</v>
      </c>
      <c r="E147" t="s">
        <v>431</v>
      </c>
      <c r="F147" t="s">
        <v>431</v>
      </c>
      <c r="G147" t="s">
        <v>424</v>
      </c>
      <c r="H147" t="s">
        <v>431</v>
      </c>
      <c r="I147" t="s">
        <v>431</v>
      </c>
      <c r="K147" s="2">
        <v>0.2972222222222222</v>
      </c>
      <c r="L147" s="3">
        <f t="shared" si="13"/>
        <v>292.2972222222222</v>
      </c>
      <c r="M147" t="s">
        <v>431</v>
      </c>
      <c r="N147" t="s">
        <v>431</v>
      </c>
    </row>
    <row r="148" spans="1:14" ht="12.75">
      <c r="A148" t="s">
        <v>431</v>
      </c>
      <c r="B148" s="1">
        <v>36817</v>
      </c>
      <c r="C148">
        <f>AVERAGE(C147,C149)</f>
        <v>0.3038078703703704</v>
      </c>
      <c r="D148" t="s">
        <v>423</v>
      </c>
      <c r="E148" t="s">
        <v>431</v>
      </c>
      <c r="F148" t="s">
        <v>431</v>
      </c>
      <c r="G148" t="s">
        <v>424</v>
      </c>
      <c r="H148" t="s">
        <v>431</v>
      </c>
      <c r="I148" t="s">
        <v>431</v>
      </c>
      <c r="K148" s="2">
        <v>0.29930555555555555</v>
      </c>
      <c r="L148" s="3">
        <f t="shared" si="13"/>
        <v>292.2993055555556</v>
      </c>
      <c r="M148" t="s">
        <v>431</v>
      </c>
      <c r="N148" t="s">
        <v>431</v>
      </c>
    </row>
    <row r="149" spans="1:14" ht="12.75">
      <c r="A149" t="s">
        <v>111</v>
      </c>
      <c r="B149" s="1">
        <v>36817</v>
      </c>
      <c r="C149" s="2">
        <v>0.30537037037037035</v>
      </c>
      <c r="D149" t="s">
        <v>423</v>
      </c>
      <c r="E149">
        <v>0.665</v>
      </c>
      <c r="F149">
        <v>8.5389</v>
      </c>
      <c r="G149" t="s">
        <v>424</v>
      </c>
      <c r="H149">
        <v>1.646</v>
      </c>
      <c r="I149">
        <v>61.9497</v>
      </c>
      <c r="K149" s="2">
        <v>0.3013888888888889</v>
      </c>
      <c r="L149" s="3">
        <f t="shared" si="13"/>
        <v>292.3013888888889</v>
      </c>
      <c r="M149">
        <f t="shared" si="10"/>
        <v>459.8173417626089</v>
      </c>
      <c r="N149">
        <f>(277-103)/(-60+(AVERAGE($P$207,$P$367)))*I149+277-((277-103)/(-60+(AVERAGE($P$207,$P$367)))*210)</f>
        <v>102.14669872216922</v>
      </c>
    </row>
    <row r="150" spans="1:14" ht="12.75">
      <c r="A150" t="s">
        <v>431</v>
      </c>
      <c r="B150" s="1">
        <v>36817</v>
      </c>
      <c r="C150">
        <f>AVERAGE(C149,C151)</f>
        <v>0.30745949074074075</v>
      </c>
      <c r="D150" t="s">
        <v>423</v>
      </c>
      <c r="E150" t="s">
        <v>431</v>
      </c>
      <c r="F150" t="s">
        <v>431</v>
      </c>
      <c r="G150" t="s">
        <v>424</v>
      </c>
      <c r="H150" t="s">
        <v>431</v>
      </c>
      <c r="I150" t="s">
        <v>431</v>
      </c>
      <c r="K150" s="2">
        <v>0.3034722222222222</v>
      </c>
      <c r="L150" s="3">
        <f t="shared" si="13"/>
        <v>292.30347222222224</v>
      </c>
      <c r="M150" t="s">
        <v>431</v>
      </c>
      <c r="N150" t="s">
        <v>431</v>
      </c>
    </row>
    <row r="151" spans="1:14" ht="12.75">
      <c r="A151" t="s">
        <v>112</v>
      </c>
      <c r="B151" s="1">
        <v>36817</v>
      </c>
      <c r="C151" s="2">
        <v>0.3095486111111111</v>
      </c>
      <c r="D151" t="s">
        <v>423</v>
      </c>
      <c r="E151">
        <v>0.666</v>
      </c>
      <c r="F151">
        <v>8.9517</v>
      </c>
      <c r="G151" t="s">
        <v>424</v>
      </c>
      <c r="H151">
        <v>1.65</v>
      </c>
      <c r="I151">
        <v>62.872</v>
      </c>
      <c r="K151" s="2">
        <v>0.3055555555555555</v>
      </c>
      <c r="L151" s="3">
        <f t="shared" si="13"/>
        <v>292.30555555555554</v>
      </c>
      <c r="M151">
        <f t="shared" si="10"/>
        <v>482.0465046149207</v>
      </c>
      <c r="N151">
        <f aca="true" t="shared" si="14" ref="N151:N163">(277-103)/(-60+(AVERAGE($P$207,$P$367)))*I151+277-((277-103)/(-60+(AVERAGE($P$207,$P$367)))*210)</f>
        <v>103.23597175821538</v>
      </c>
    </row>
    <row r="152" spans="1:14" ht="12.75">
      <c r="A152" t="s">
        <v>113</v>
      </c>
      <c r="B152" s="1">
        <v>36817</v>
      </c>
      <c r="C152" s="2">
        <v>0.3116319444444445</v>
      </c>
      <c r="D152" t="s">
        <v>423</v>
      </c>
      <c r="E152">
        <v>0.666</v>
      </c>
      <c r="F152">
        <v>10.4021</v>
      </c>
      <c r="G152" t="s">
        <v>424</v>
      </c>
      <c r="H152">
        <v>1.648</v>
      </c>
      <c r="I152">
        <v>62.0665</v>
      </c>
      <c r="K152" s="2">
        <v>0.3076388888888889</v>
      </c>
      <c r="L152" s="3">
        <f t="shared" si="13"/>
        <v>292.3076388888889</v>
      </c>
      <c r="M152">
        <f t="shared" si="10"/>
        <v>560.1501330087991</v>
      </c>
      <c r="N152">
        <f t="shared" si="14"/>
        <v>102.28464417441927</v>
      </c>
    </row>
    <row r="153" spans="1:14" ht="12.75">
      <c r="A153" t="s">
        <v>114</v>
      </c>
      <c r="B153" s="1">
        <v>36817</v>
      </c>
      <c r="C153" s="2">
        <v>0.3137152777777778</v>
      </c>
      <c r="D153" t="s">
        <v>423</v>
      </c>
      <c r="E153">
        <v>0.665</v>
      </c>
      <c r="F153">
        <v>8.8407</v>
      </c>
      <c r="G153" t="s">
        <v>424</v>
      </c>
      <c r="H153">
        <v>1.646</v>
      </c>
      <c r="I153">
        <v>67.5919</v>
      </c>
      <c r="K153" s="2">
        <v>0.30972222222222223</v>
      </c>
      <c r="L153" s="3">
        <f t="shared" si="13"/>
        <v>292.3097222222222</v>
      </c>
      <c r="M153">
        <f t="shared" si="10"/>
        <v>476.06918611538924</v>
      </c>
      <c r="N153">
        <f t="shared" si="14"/>
        <v>108.81036165611653</v>
      </c>
    </row>
    <row r="154" spans="1:14" ht="12.75">
      <c r="A154" t="s">
        <v>115</v>
      </c>
      <c r="B154" s="1">
        <v>36817</v>
      </c>
      <c r="C154" s="2">
        <v>0.3157986111111111</v>
      </c>
      <c r="D154" t="s">
        <v>423</v>
      </c>
      <c r="E154">
        <v>0.666</v>
      </c>
      <c r="F154">
        <v>9.2109</v>
      </c>
      <c r="G154" t="s">
        <v>424</v>
      </c>
      <c r="H154">
        <v>1.648</v>
      </c>
      <c r="I154">
        <v>66.9289</v>
      </c>
      <c r="K154" s="2">
        <v>0.31180555555555556</v>
      </c>
      <c r="L154" s="3">
        <f t="shared" si="13"/>
        <v>292.31180555555557</v>
      </c>
      <c r="M154">
        <f t="shared" si="10"/>
        <v>496.0043510570699</v>
      </c>
      <c r="N154">
        <f t="shared" si="14"/>
        <v>108.02733224822475</v>
      </c>
    </row>
    <row r="155" spans="1:14" ht="12.75">
      <c r="A155" t="s">
        <v>116</v>
      </c>
      <c r="B155" s="1">
        <v>36817</v>
      </c>
      <c r="C155" s="2">
        <v>0.31788194444444445</v>
      </c>
      <c r="D155" t="s">
        <v>423</v>
      </c>
      <c r="E155">
        <v>0.665</v>
      </c>
      <c r="F155">
        <v>8.4402</v>
      </c>
      <c r="G155" t="s">
        <v>424</v>
      </c>
      <c r="H155">
        <v>1.648</v>
      </c>
      <c r="I155">
        <v>65.8307</v>
      </c>
      <c r="K155" s="2">
        <v>0.3138888888888889</v>
      </c>
      <c r="L155" s="3">
        <f t="shared" si="13"/>
        <v>292.31388888888887</v>
      </c>
      <c r="M155">
        <f t="shared" si="10"/>
        <v>454.502374772485</v>
      </c>
      <c r="N155">
        <f t="shared" si="14"/>
        <v>106.73031430592192</v>
      </c>
    </row>
    <row r="156" spans="1:14" ht="12.75">
      <c r="A156" t="s">
        <v>117</v>
      </c>
      <c r="B156" s="1">
        <v>36817</v>
      </c>
      <c r="C156" s="2">
        <v>0.3199652777777778</v>
      </c>
      <c r="D156" t="s">
        <v>423</v>
      </c>
      <c r="E156">
        <v>0.666</v>
      </c>
      <c r="F156">
        <v>9.0494</v>
      </c>
      <c r="G156" t="s">
        <v>424</v>
      </c>
      <c r="H156">
        <v>1.648</v>
      </c>
      <c r="I156">
        <v>65.6158</v>
      </c>
      <c r="K156" s="2">
        <v>0.3159722222222222</v>
      </c>
      <c r="L156" s="3">
        <f t="shared" si="13"/>
        <v>292.31597222222223</v>
      </c>
      <c r="M156">
        <f t="shared" si="10"/>
        <v>487.3076218888326</v>
      </c>
      <c r="N156">
        <f t="shared" si="14"/>
        <v>106.47650884625989</v>
      </c>
    </row>
    <row r="157" spans="1:14" ht="12.75">
      <c r="A157" t="s">
        <v>118</v>
      </c>
      <c r="B157" s="1">
        <v>36817</v>
      </c>
      <c r="C157" s="2">
        <v>0.3220601851851852</v>
      </c>
      <c r="D157" t="s">
        <v>423</v>
      </c>
      <c r="E157">
        <v>0.665</v>
      </c>
      <c r="F157">
        <v>8.5176</v>
      </c>
      <c r="G157" t="s">
        <v>424</v>
      </c>
      <c r="H157">
        <v>1.648</v>
      </c>
      <c r="I157">
        <v>69.5472</v>
      </c>
      <c r="K157" s="2">
        <v>0.31805555555555554</v>
      </c>
      <c r="L157" s="3">
        <f t="shared" si="13"/>
        <v>292.31805555555553</v>
      </c>
      <c r="M157">
        <f t="shared" si="10"/>
        <v>458.6703428072934</v>
      </c>
      <c r="N157">
        <f t="shared" si="14"/>
        <v>111.11964883749033</v>
      </c>
    </row>
    <row r="158" spans="1:14" ht="12.75">
      <c r="A158" t="s">
        <v>119</v>
      </c>
      <c r="B158" s="1">
        <v>36817</v>
      </c>
      <c r="C158" s="2">
        <v>0.3241435185185185</v>
      </c>
      <c r="D158" t="s">
        <v>423</v>
      </c>
      <c r="E158">
        <v>0.666</v>
      </c>
      <c r="F158">
        <v>7.9268</v>
      </c>
      <c r="G158" t="s">
        <v>424</v>
      </c>
      <c r="H158">
        <v>1.648</v>
      </c>
      <c r="I158">
        <v>67.8409</v>
      </c>
      <c r="K158" s="2">
        <v>0.3201388888888889</v>
      </c>
      <c r="L158" s="3">
        <f t="shared" si="13"/>
        <v>292.3201388888889</v>
      </c>
      <c r="M158">
        <f t="shared" si="10"/>
        <v>426.85593046924646</v>
      </c>
      <c r="N158">
        <f t="shared" si="14"/>
        <v>109.10444057401253</v>
      </c>
    </row>
    <row r="159" spans="1:14" ht="12.75">
      <c r="A159" t="s">
        <v>120</v>
      </c>
      <c r="B159" s="1">
        <v>36817</v>
      </c>
      <c r="C159" s="2">
        <v>0.32622685185185185</v>
      </c>
      <c r="D159" t="s">
        <v>423</v>
      </c>
      <c r="E159">
        <v>0.666</v>
      </c>
      <c r="F159">
        <v>8.8194</v>
      </c>
      <c r="G159" t="s">
        <v>424</v>
      </c>
      <c r="H159">
        <v>1.648</v>
      </c>
      <c r="I159">
        <v>67.1354</v>
      </c>
      <c r="K159" s="2">
        <v>0.32222222222222224</v>
      </c>
      <c r="L159" s="3">
        <f t="shared" si="13"/>
        <v>292.3222222222222</v>
      </c>
      <c r="M159">
        <f t="shared" si="10"/>
        <v>474.92218716007363</v>
      </c>
      <c r="N159">
        <f t="shared" si="14"/>
        <v>108.27121697330716</v>
      </c>
    </row>
    <row r="160" spans="1:14" ht="12.75">
      <c r="A160" t="s">
        <v>121</v>
      </c>
      <c r="B160" s="1">
        <v>36817</v>
      </c>
      <c r="C160" s="2">
        <v>0.32836805555555554</v>
      </c>
      <c r="D160" t="s">
        <v>423</v>
      </c>
      <c r="E160">
        <v>0.666</v>
      </c>
      <c r="F160">
        <v>9.2509</v>
      </c>
      <c r="G160" t="s">
        <v>424</v>
      </c>
      <c r="H160">
        <v>1.65</v>
      </c>
      <c r="I160">
        <v>63.9569</v>
      </c>
      <c r="K160" s="2">
        <v>0.32430555555555557</v>
      </c>
      <c r="L160" s="3">
        <f t="shared" si="13"/>
        <v>292.32430555555555</v>
      </c>
      <c r="M160">
        <f t="shared" si="10"/>
        <v>498.15833970554974</v>
      </c>
      <c r="N160">
        <f t="shared" si="14"/>
        <v>104.51728187076714</v>
      </c>
    </row>
    <row r="161" spans="1:14" ht="12.75">
      <c r="A161" t="s">
        <v>122</v>
      </c>
      <c r="B161" s="1">
        <v>36817</v>
      </c>
      <c r="C161" s="2">
        <v>0.3303935185185185</v>
      </c>
      <c r="D161" t="s">
        <v>423</v>
      </c>
      <c r="E161">
        <v>0.665</v>
      </c>
      <c r="F161">
        <v>8.638</v>
      </c>
      <c r="G161" t="s">
        <v>424</v>
      </c>
      <c r="H161">
        <v>1.646</v>
      </c>
      <c r="I161">
        <v>66.1011</v>
      </c>
      <c r="K161" s="2">
        <v>0.3263888888888889</v>
      </c>
      <c r="L161" s="3">
        <f t="shared" si="13"/>
        <v>292.3263888888889</v>
      </c>
      <c r="M161">
        <f t="shared" si="10"/>
        <v>465.1538486392177</v>
      </c>
      <c r="N161">
        <f t="shared" si="14"/>
        <v>107.04966747619937</v>
      </c>
    </row>
    <row r="162" spans="1:14" ht="12.75">
      <c r="A162" t="s">
        <v>123</v>
      </c>
      <c r="B162" s="1">
        <v>36817</v>
      </c>
      <c r="C162" s="2">
        <v>0.3324768518518519</v>
      </c>
      <c r="D162" t="s">
        <v>423</v>
      </c>
      <c r="E162">
        <v>0.665</v>
      </c>
      <c r="F162">
        <v>9.3544</v>
      </c>
      <c r="G162" t="s">
        <v>424</v>
      </c>
      <c r="H162">
        <v>1.648</v>
      </c>
      <c r="I162">
        <v>66.1797</v>
      </c>
      <c r="K162" s="2">
        <v>0.3284722222222222</v>
      </c>
      <c r="L162" s="3">
        <f t="shared" si="13"/>
        <v>292.3284722222222</v>
      </c>
      <c r="M162">
        <f t="shared" si="10"/>
        <v>503.7317853334913</v>
      </c>
      <c r="N162">
        <f t="shared" si="14"/>
        <v>107.14249720690873</v>
      </c>
    </row>
    <row r="163" spans="1:14" ht="12.75">
      <c r="A163" t="s">
        <v>124</v>
      </c>
      <c r="B163" s="1">
        <v>36817</v>
      </c>
      <c r="C163" s="2">
        <v>0.33456018518518515</v>
      </c>
      <c r="D163" t="s">
        <v>423</v>
      </c>
      <c r="E163">
        <v>0.665</v>
      </c>
      <c r="F163">
        <v>8.6205</v>
      </c>
      <c r="G163" t="s">
        <v>424</v>
      </c>
      <c r="H163">
        <v>1.648</v>
      </c>
      <c r="I163">
        <v>66.8159</v>
      </c>
      <c r="K163" s="2">
        <v>0.33055555555555555</v>
      </c>
      <c r="L163" s="3">
        <f t="shared" si="13"/>
        <v>292.3305555555556</v>
      </c>
      <c r="M163">
        <f t="shared" si="10"/>
        <v>464.21147860550775</v>
      </c>
      <c r="N163">
        <f t="shared" si="14"/>
        <v>107.89387474733218</v>
      </c>
    </row>
    <row r="164" spans="1:14" ht="12.75">
      <c r="A164" t="s">
        <v>431</v>
      </c>
      <c r="B164" s="1">
        <v>36817</v>
      </c>
      <c r="C164">
        <f>AVERAGE(C163,C165)</f>
        <v>0.3366493055555555</v>
      </c>
      <c r="D164" t="s">
        <v>423</v>
      </c>
      <c r="E164" t="s">
        <v>431</v>
      </c>
      <c r="F164" t="s">
        <v>431</v>
      </c>
      <c r="G164" t="s">
        <v>424</v>
      </c>
      <c r="H164" t="s">
        <v>431</v>
      </c>
      <c r="I164" t="s">
        <v>431</v>
      </c>
      <c r="K164" s="2">
        <v>0.3326388888888889</v>
      </c>
      <c r="L164" s="3">
        <f t="shared" si="13"/>
        <v>292.3326388888889</v>
      </c>
      <c r="M164" t="s">
        <v>431</v>
      </c>
      <c r="N164" t="s">
        <v>431</v>
      </c>
    </row>
    <row r="165" spans="1:14" ht="12.75">
      <c r="A165" t="s">
        <v>125</v>
      </c>
      <c r="B165" s="1">
        <v>36817</v>
      </c>
      <c r="C165" s="2">
        <v>0.3387384259259259</v>
      </c>
      <c r="D165" t="s">
        <v>423</v>
      </c>
      <c r="E165">
        <v>0.666</v>
      </c>
      <c r="F165">
        <v>8.9207</v>
      </c>
      <c r="G165" t="s">
        <v>424</v>
      </c>
      <c r="H165">
        <v>1.648</v>
      </c>
      <c r="I165">
        <v>64.6358</v>
      </c>
      <c r="K165" s="2">
        <v>0.334722222222222</v>
      </c>
      <c r="L165" s="3">
        <f t="shared" si="13"/>
        <v>292.33472222222224</v>
      </c>
      <c r="M165">
        <f t="shared" si="10"/>
        <v>480.37716341234886</v>
      </c>
      <c r="N165">
        <f>(277-103)/(-60+(AVERAGE($P$207,$P$367)))*I165+277-((277-103)/(-60+(AVERAGE($P$207,$P$367)))*210)</f>
        <v>105.31908981197034</v>
      </c>
    </row>
    <row r="166" spans="1:14" ht="12.75">
      <c r="A166" t="s">
        <v>126</v>
      </c>
      <c r="B166" s="1">
        <v>36817</v>
      </c>
      <c r="C166" s="2">
        <v>0.3408217592592593</v>
      </c>
      <c r="D166" t="s">
        <v>423</v>
      </c>
      <c r="E166">
        <v>0.665</v>
      </c>
      <c r="F166">
        <v>9.5041</v>
      </c>
      <c r="G166" t="s">
        <v>424</v>
      </c>
      <c r="H166">
        <v>1.648</v>
      </c>
      <c r="I166">
        <v>64.8088</v>
      </c>
      <c r="K166" s="2">
        <v>0.336805555555556</v>
      </c>
      <c r="L166" s="3">
        <f t="shared" si="13"/>
        <v>292.33680555555554</v>
      </c>
      <c r="M166">
        <f t="shared" si="10"/>
        <v>511.79308785042696</v>
      </c>
      <c r="N166">
        <f>(277-103)/(-60+(AVERAGE($P$207,$P$367)))*I166+277-((277-103)/(-60+(AVERAGE($P$207,$P$367)))*210)</f>
        <v>105.52340970271734</v>
      </c>
    </row>
    <row r="167" spans="1:14" ht="12.75">
      <c r="A167" t="s">
        <v>127</v>
      </c>
      <c r="B167" s="1">
        <v>36817</v>
      </c>
      <c r="C167" s="2">
        <v>0.34290509259259255</v>
      </c>
      <c r="D167" t="s">
        <v>423</v>
      </c>
      <c r="E167">
        <v>0.665</v>
      </c>
      <c r="F167">
        <v>8.2587</v>
      </c>
      <c r="G167" t="s">
        <v>424</v>
      </c>
      <c r="H167">
        <v>1.646</v>
      </c>
      <c r="I167">
        <v>62.8737</v>
      </c>
      <c r="K167" s="2">
        <v>0.338888888888889</v>
      </c>
      <c r="L167" s="3">
        <f t="shared" si="13"/>
        <v>292.3388888888889</v>
      </c>
      <c r="M167">
        <f t="shared" si="10"/>
        <v>444.7286512800077</v>
      </c>
      <c r="N167">
        <f>(277-103)/(-60+(AVERAGE($P$207,$P$367)))*I167+277-((277-103)/(-60+(AVERAGE($P$207,$P$367)))*210)</f>
        <v>103.23797952592793</v>
      </c>
    </row>
    <row r="168" spans="1:14" ht="12.75">
      <c r="A168" t="s">
        <v>128</v>
      </c>
      <c r="B168" s="1">
        <v>36817</v>
      </c>
      <c r="C168" s="2">
        <v>0.34498842592592593</v>
      </c>
      <c r="D168" t="s">
        <v>423</v>
      </c>
      <c r="E168">
        <v>0.665</v>
      </c>
      <c r="F168">
        <v>8.5814</v>
      </c>
      <c r="G168" t="s">
        <v>424</v>
      </c>
      <c r="H168">
        <v>1.648</v>
      </c>
      <c r="I168">
        <v>64.945</v>
      </c>
      <c r="K168" s="2">
        <v>0.340972222222222</v>
      </c>
      <c r="L168" s="3">
        <f t="shared" si="13"/>
        <v>292.3409722222222</v>
      </c>
      <c r="M168">
        <f t="shared" si="10"/>
        <v>462.1059547016187</v>
      </c>
      <c r="N168">
        <f>(277-103)/(-60+(AVERAGE($P$207,$P$367)))*I168+277-((277-103)/(-60+(AVERAGE($P$207,$P$367)))*210)</f>
        <v>105.684267327687</v>
      </c>
    </row>
    <row r="169" spans="1:14" ht="12.75">
      <c r="A169" t="s">
        <v>129</v>
      </c>
      <c r="B169" s="1">
        <v>36817</v>
      </c>
      <c r="C169" s="2">
        <v>0.3470717592592593</v>
      </c>
      <c r="D169" t="s">
        <v>423</v>
      </c>
      <c r="E169">
        <v>0.666</v>
      </c>
      <c r="F169">
        <v>9.0779</v>
      </c>
      <c r="G169" t="s">
        <v>424</v>
      </c>
      <c r="H169">
        <v>1.648</v>
      </c>
      <c r="I169">
        <v>67.1507</v>
      </c>
      <c r="K169" s="2">
        <v>0.343055555555556</v>
      </c>
      <c r="L169" s="3">
        <f t="shared" si="13"/>
        <v>292.34305555555557</v>
      </c>
      <c r="M169">
        <f t="shared" si="10"/>
        <v>488.84233880087453</v>
      </c>
      <c r="N169">
        <f>(277-103)/(-60+(AVERAGE($P$207,$P$367)))*I169+277-((277-103)/(-60+(AVERAGE($P$207,$P$367)))*210)</f>
        <v>108.28928688272003</v>
      </c>
    </row>
    <row r="170" spans="1:14" ht="12.75">
      <c r="A170" t="s">
        <v>431</v>
      </c>
      <c r="B170" s="1">
        <v>36817</v>
      </c>
      <c r="C170">
        <f>AVERAGE(C169,C171)</f>
        <v>0.34915509259259264</v>
      </c>
      <c r="D170" t="s">
        <v>423</v>
      </c>
      <c r="E170" t="s">
        <v>431</v>
      </c>
      <c r="F170" t="s">
        <v>431</v>
      </c>
      <c r="G170" t="s">
        <v>424</v>
      </c>
      <c r="H170" t="s">
        <v>431</v>
      </c>
      <c r="I170" t="s">
        <v>431</v>
      </c>
      <c r="K170" s="2">
        <v>0.345138888888889</v>
      </c>
      <c r="L170" s="3">
        <f t="shared" si="13"/>
        <v>292.34513888888887</v>
      </c>
      <c r="M170" t="s">
        <v>431</v>
      </c>
      <c r="N170" t="s">
        <v>431</v>
      </c>
    </row>
    <row r="171" spans="1:14" ht="12.75">
      <c r="A171" t="s">
        <v>130</v>
      </c>
      <c r="B171" s="1">
        <v>36817</v>
      </c>
      <c r="C171" s="2">
        <v>0.35123842592592597</v>
      </c>
      <c r="D171" t="s">
        <v>423</v>
      </c>
      <c r="E171">
        <v>0.671</v>
      </c>
      <c r="F171">
        <v>8.3388</v>
      </c>
      <c r="G171" t="s">
        <v>424</v>
      </c>
      <c r="H171">
        <v>1.653</v>
      </c>
      <c r="I171">
        <v>63.604</v>
      </c>
      <c r="K171" s="2">
        <v>0.347222222222222</v>
      </c>
      <c r="L171" s="3">
        <f t="shared" si="13"/>
        <v>292.34722222222223</v>
      </c>
      <c r="M171">
        <f t="shared" si="10"/>
        <v>449.04201354858867</v>
      </c>
      <c r="N171">
        <f>(277-103)/(-60+(AVERAGE($P$207,$P$367)))*I171+277-((277-103)/(-60+(AVERAGE($P$207,$P$367)))*210)</f>
        <v>104.10049291443977</v>
      </c>
    </row>
    <row r="172" spans="1:14" ht="12.75">
      <c r="A172" t="s">
        <v>131</v>
      </c>
      <c r="B172" s="1">
        <v>36817</v>
      </c>
      <c r="C172" s="2">
        <v>0.35333333333333333</v>
      </c>
      <c r="D172" t="s">
        <v>423</v>
      </c>
      <c r="E172">
        <v>0.665</v>
      </c>
      <c r="F172">
        <v>9.2936</v>
      </c>
      <c r="G172" t="s">
        <v>424</v>
      </c>
      <c r="H172">
        <v>1.648</v>
      </c>
      <c r="I172">
        <v>64.2933</v>
      </c>
      <c r="K172" s="2">
        <v>0.349305555555555</v>
      </c>
      <c r="L172" s="3">
        <f t="shared" si="13"/>
        <v>292.34930555555553</v>
      </c>
      <c r="M172">
        <f t="shared" si="10"/>
        <v>500.457722587802</v>
      </c>
      <c r="N172">
        <f>(277-103)/(-60+(AVERAGE($P$207,$P$367)))*I172+277-((277-103)/(-60+(AVERAGE($P$207,$P$367)))*210)</f>
        <v>104.91458366988445</v>
      </c>
    </row>
    <row r="173" spans="1:14" ht="12.75">
      <c r="A173" t="s">
        <v>132</v>
      </c>
      <c r="B173" s="1">
        <v>36817</v>
      </c>
      <c r="C173" s="2">
        <v>0.35541666666666666</v>
      </c>
      <c r="D173" t="s">
        <v>423</v>
      </c>
      <c r="E173">
        <v>0.665</v>
      </c>
      <c r="F173">
        <v>8.3964</v>
      </c>
      <c r="G173" t="s">
        <v>424</v>
      </c>
      <c r="H173">
        <v>1.648</v>
      </c>
      <c r="I173">
        <v>63.9501</v>
      </c>
      <c r="K173" s="2">
        <v>0.351388888888889</v>
      </c>
      <c r="L173" s="3">
        <f t="shared" si="13"/>
        <v>292.3513888888889</v>
      </c>
      <c r="M173">
        <f t="shared" si="10"/>
        <v>452.1437572023995</v>
      </c>
      <c r="N173">
        <f>(277-103)/(-60+(AVERAGE($P$207,$P$367)))*I173+277-((277-103)/(-60+(AVERAGE($P$207,$P$367)))*210)</f>
        <v>104.50925079991697</v>
      </c>
    </row>
    <row r="174" spans="1:14" ht="12.75">
      <c r="A174" t="s">
        <v>431</v>
      </c>
      <c r="B174" s="1">
        <v>36817</v>
      </c>
      <c r="C174">
        <f>AVERAGE(C173,C175)</f>
        <v>0.35750000000000004</v>
      </c>
      <c r="D174" t="s">
        <v>423</v>
      </c>
      <c r="E174" t="s">
        <v>431</v>
      </c>
      <c r="F174" t="s">
        <v>431</v>
      </c>
      <c r="G174" t="s">
        <v>424</v>
      </c>
      <c r="H174" t="s">
        <v>431</v>
      </c>
      <c r="I174" t="s">
        <v>431</v>
      </c>
      <c r="K174" s="2">
        <v>0.353472222222222</v>
      </c>
      <c r="L174" s="3">
        <f t="shared" si="13"/>
        <v>292.3534722222222</v>
      </c>
      <c r="M174" t="s">
        <v>431</v>
      </c>
      <c r="N174" t="s">
        <v>431</v>
      </c>
    </row>
    <row r="175" spans="1:14" ht="12.75">
      <c r="A175" t="s">
        <v>133</v>
      </c>
      <c r="B175" s="1">
        <v>36817</v>
      </c>
      <c r="C175" s="2">
        <v>0.35958333333333337</v>
      </c>
      <c r="D175" t="s">
        <v>423</v>
      </c>
      <c r="E175">
        <v>0.666</v>
      </c>
      <c r="F175">
        <v>8.3707</v>
      </c>
      <c r="G175" t="s">
        <v>424</v>
      </c>
      <c r="H175">
        <v>1.648</v>
      </c>
      <c r="I175">
        <v>65.2047</v>
      </c>
      <c r="K175" s="2">
        <v>0.355555555555555</v>
      </c>
      <c r="L175" s="3">
        <f t="shared" si="13"/>
        <v>292.35555555555555</v>
      </c>
      <c r="M175">
        <f t="shared" si="10"/>
        <v>450.75981949575123</v>
      </c>
      <c r="N175">
        <f>(277-103)/(-60+(AVERAGE($P$207,$P$367)))*I175+277-((277-103)/(-60+(AVERAGE($P$207,$P$367)))*210)</f>
        <v>105.99098337177372</v>
      </c>
    </row>
    <row r="176" spans="1:14" ht="12.75">
      <c r="A176" t="s">
        <v>134</v>
      </c>
      <c r="B176" s="1">
        <v>36817</v>
      </c>
      <c r="C176" s="2">
        <v>0.36166666666666664</v>
      </c>
      <c r="D176" t="s">
        <v>423</v>
      </c>
      <c r="E176">
        <v>0.666</v>
      </c>
      <c r="F176">
        <v>9.073</v>
      </c>
      <c r="G176" t="s">
        <v>424</v>
      </c>
      <c r="H176">
        <v>1.651</v>
      </c>
      <c r="I176">
        <v>65.8624</v>
      </c>
      <c r="K176" s="2">
        <v>0.357638888888889</v>
      </c>
      <c r="L176" s="3">
        <f t="shared" si="13"/>
        <v>292.3576388888889</v>
      </c>
      <c r="M176">
        <f t="shared" si="10"/>
        <v>488.57847519143576</v>
      </c>
      <c r="N176">
        <f>(277-103)/(-60+(AVERAGE($P$207,$P$367)))*I176+277-((277-103)/(-60+(AVERAGE($P$207,$P$367)))*210)</f>
        <v>106.7677532685617</v>
      </c>
    </row>
    <row r="177" spans="1:14" ht="12.75">
      <c r="A177" t="s">
        <v>135</v>
      </c>
      <c r="B177" s="1">
        <v>36817</v>
      </c>
      <c r="C177" s="2">
        <v>0.3638078703703704</v>
      </c>
      <c r="D177" t="s">
        <v>423</v>
      </c>
      <c r="E177">
        <v>0.665</v>
      </c>
      <c r="F177">
        <v>8.3208</v>
      </c>
      <c r="G177" t="s">
        <v>424</v>
      </c>
      <c r="H177">
        <v>1.648</v>
      </c>
      <c r="I177">
        <v>68.6541</v>
      </c>
      <c r="K177" s="2">
        <v>0.359722222222222</v>
      </c>
      <c r="L177" s="3">
        <f t="shared" si="13"/>
        <v>292.3597222222222</v>
      </c>
      <c r="M177">
        <f aca="true" t="shared" si="15" ref="M177:M204">500*F177/AVERAGE($Q$367,$Q$207)</f>
        <v>448.07271865677274</v>
      </c>
      <c r="N177">
        <f>(277-103)/(-60+(AVERAGE($P$207,$P$367)))*I177+277-((277-103)/(-60+(AVERAGE($P$207,$P$367)))*210)</f>
        <v>110.06486216450668</v>
      </c>
    </row>
    <row r="178" spans="1:14" ht="12.75">
      <c r="A178" t="s">
        <v>136</v>
      </c>
      <c r="B178" s="1">
        <v>36817</v>
      </c>
      <c r="C178" s="2">
        <v>0.36584490740740744</v>
      </c>
      <c r="D178" t="s">
        <v>423</v>
      </c>
      <c r="E178">
        <v>0.665</v>
      </c>
      <c r="F178">
        <v>9.6655</v>
      </c>
      <c r="G178" t="s">
        <v>424</v>
      </c>
      <c r="H178">
        <v>1.648</v>
      </c>
      <c r="I178">
        <v>67.7612</v>
      </c>
      <c r="K178" s="2">
        <v>0.361805555555555</v>
      </c>
      <c r="L178" s="3">
        <f t="shared" si="13"/>
        <v>292.3618055555556</v>
      </c>
      <c r="M178">
        <f t="shared" si="15"/>
        <v>520.4844320470431</v>
      </c>
      <c r="N178">
        <f>(277-103)/(-60+(AVERAGE($P$207,$P$367)))*I178+277-((277-103)/(-60+(AVERAGE($P$207,$P$367)))*210)</f>
        <v>109.0103116994892</v>
      </c>
    </row>
    <row r="179" spans="1:14" ht="12.75">
      <c r="A179" t="s">
        <v>137</v>
      </c>
      <c r="B179" s="1">
        <v>36817</v>
      </c>
      <c r="C179" s="2">
        <v>0.3679282407407407</v>
      </c>
      <c r="D179" t="s">
        <v>423</v>
      </c>
      <c r="E179">
        <v>0.665</v>
      </c>
      <c r="F179">
        <v>8.9959</v>
      </c>
      <c r="G179" t="s">
        <v>424</v>
      </c>
      <c r="H179">
        <v>1.65</v>
      </c>
      <c r="I179">
        <v>66.2752</v>
      </c>
      <c r="K179" s="2">
        <v>0.363888888888889</v>
      </c>
      <c r="L179" s="3">
        <f t="shared" si="13"/>
        <v>292.3638888888889</v>
      </c>
      <c r="M179">
        <f t="shared" si="15"/>
        <v>484.42666207149097</v>
      </c>
      <c r="N179">
        <f>(277-103)/(-60+(AVERAGE($P$207,$P$367)))*I179+277-((277-103)/(-60+(AVERAGE($P$207,$P$367)))*210)</f>
        <v>107.25528651076036</v>
      </c>
    </row>
    <row r="180" spans="1:14" ht="12.75">
      <c r="A180" t="s">
        <v>431</v>
      </c>
      <c r="B180" s="1">
        <v>36817</v>
      </c>
      <c r="C180">
        <f>AVERAGE(C179,C181)</f>
        <v>0.37001157407407403</v>
      </c>
      <c r="D180" t="s">
        <v>423</v>
      </c>
      <c r="E180" t="s">
        <v>431</v>
      </c>
      <c r="F180" t="s">
        <v>431</v>
      </c>
      <c r="G180" t="s">
        <v>424</v>
      </c>
      <c r="H180" t="s">
        <v>431</v>
      </c>
      <c r="I180" t="s">
        <v>431</v>
      </c>
      <c r="K180" s="2">
        <v>0.365972222222222</v>
      </c>
      <c r="L180" s="3">
        <f t="shared" si="13"/>
        <v>292.36597222222224</v>
      </c>
      <c r="M180" t="s">
        <v>431</v>
      </c>
      <c r="N180" t="s">
        <v>431</v>
      </c>
    </row>
    <row r="181" spans="1:14" ht="12.75">
      <c r="A181" t="s">
        <v>138</v>
      </c>
      <c r="B181" s="1">
        <v>36817</v>
      </c>
      <c r="C181" s="2">
        <v>0.3720949074074074</v>
      </c>
      <c r="D181" t="s">
        <v>423</v>
      </c>
      <c r="E181">
        <v>0.665</v>
      </c>
      <c r="F181">
        <v>8.9287</v>
      </c>
      <c r="G181" t="s">
        <v>424</v>
      </c>
      <c r="H181">
        <v>1.65</v>
      </c>
      <c r="I181">
        <v>66.2063</v>
      </c>
      <c r="K181" s="2">
        <v>0.368055555555555</v>
      </c>
      <c r="L181" s="3">
        <f t="shared" si="13"/>
        <v>292.36805555555554</v>
      </c>
      <c r="M181">
        <f t="shared" si="15"/>
        <v>480.80796114204475</v>
      </c>
      <c r="N181">
        <f aca="true" t="shared" si="16" ref="N181:N186">(277-103)/(-60+(AVERAGE($P$207,$P$367)))*I181+277-((277-103)/(-60+(AVERAGE($P$207,$P$367)))*210)</f>
        <v>107.17391286641083</v>
      </c>
    </row>
    <row r="182" spans="1:14" ht="12.75">
      <c r="A182" t="s">
        <v>139</v>
      </c>
      <c r="B182" s="1">
        <v>36817</v>
      </c>
      <c r="C182" s="2">
        <v>0.37417824074074074</v>
      </c>
      <c r="D182" t="s">
        <v>423</v>
      </c>
      <c r="E182">
        <v>0.67</v>
      </c>
      <c r="F182">
        <v>9.1472</v>
      </c>
      <c r="G182" t="s">
        <v>424</v>
      </c>
      <c r="H182">
        <v>1.655</v>
      </c>
      <c r="I182">
        <v>67.1652</v>
      </c>
      <c r="K182" s="2">
        <v>0.370138888888889</v>
      </c>
      <c r="L182" s="3">
        <f t="shared" si="13"/>
        <v>292.3701388888889</v>
      </c>
      <c r="M182">
        <f t="shared" si="15"/>
        <v>492.5741241343658</v>
      </c>
      <c r="N182">
        <f t="shared" si="16"/>
        <v>108.30641196026824</v>
      </c>
    </row>
    <row r="183" spans="1:14" ht="12.75">
      <c r="A183" t="s">
        <v>140</v>
      </c>
      <c r="B183" s="1">
        <v>36817</v>
      </c>
      <c r="C183" s="2">
        <v>0.37626157407407407</v>
      </c>
      <c r="D183" t="s">
        <v>423</v>
      </c>
      <c r="E183">
        <v>0.666</v>
      </c>
      <c r="F183">
        <v>9.0324</v>
      </c>
      <c r="G183" t="s">
        <v>424</v>
      </c>
      <c r="H183">
        <v>1.651</v>
      </c>
      <c r="I183">
        <v>69.004</v>
      </c>
      <c r="K183" s="2">
        <v>0.372222222222222</v>
      </c>
      <c r="L183" s="3">
        <f t="shared" si="13"/>
        <v>292.3722222222222</v>
      </c>
      <c r="M183">
        <f t="shared" si="15"/>
        <v>486.3921767132288</v>
      </c>
      <c r="N183">
        <f t="shared" si="16"/>
        <v>110.4781080013413</v>
      </c>
    </row>
    <row r="184" spans="1:14" ht="12.75">
      <c r="A184" t="s">
        <v>141</v>
      </c>
      <c r="B184" s="1">
        <v>36817</v>
      </c>
      <c r="C184" s="2">
        <v>0.3783449074074074</v>
      </c>
      <c r="D184" t="s">
        <v>423</v>
      </c>
      <c r="E184">
        <v>0.668</v>
      </c>
      <c r="F184">
        <v>9.242</v>
      </c>
      <c r="G184" t="s">
        <v>424</v>
      </c>
      <c r="H184">
        <v>1.651</v>
      </c>
      <c r="I184">
        <v>68.7383</v>
      </c>
      <c r="K184" s="2">
        <v>0.374305555555555</v>
      </c>
      <c r="L184" s="3">
        <f t="shared" si="13"/>
        <v>292.37430555555557</v>
      </c>
      <c r="M184">
        <f t="shared" si="15"/>
        <v>497.679077231263</v>
      </c>
      <c r="N184">
        <f t="shared" si="16"/>
        <v>110.16430571826908</v>
      </c>
    </row>
    <row r="185" spans="1:14" ht="12.75">
      <c r="A185" t="s">
        <v>142</v>
      </c>
      <c r="B185" s="1">
        <v>36817</v>
      </c>
      <c r="C185" s="2">
        <v>0.38043981481481487</v>
      </c>
      <c r="D185" t="s">
        <v>423</v>
      </c>
      <c r="E185">
        <v>0.665</v>
      </c>
      <c r="F185">
        <v>8.9704</v>
      </c>
      <c r="G185" t="s">
        <v>424</v>
      </c>
      <c r="H185">
        <v>1.648</v>
      </c>
      <c r="I185">
        <v>67.5863</v>
      </c>
      <c r="K185" s="2">
        <v>0.376388888888889</v>
      </c>
      <c r="L185" s="3">
        <f t="shared" si="13"/>
        <v>292.37638888888887</v>
      </c>
      <c r="M185">
        <f t="shared" si="15"/>
        <v>483.05349430808496</v>
      </c>
      <c r="N185">
        <f t="shared" si="16"/>
        <v>108.80374783306343</v>
      </c>
    </row>
    <row r="186" spans="1:14" ht="12.75">
      <c r="A186" t="s">
        <v>143</v>
      </c>
      <c r="B186" s="1">
        <v>36817</v>
      </c>
      <c r="C186" s="2">
        <v>0.38252314814814814</v>
      </c>
      <c r="D186" t="s">
        <v>423</v>
      </c>
      <c r="E186">
        <v>0.666</v>
      </c>
      <c r="F186">
        <v>9.2679</v>
      </c>
      <c r="G186" t="s">
        <v>424</v>
      </c>
      <c r="H186">
        <v>1.651</v>
      </c>
      <c r="I186">
        <v>68.1205</v>
      </c>
      <c r="K186" s="2">
        <v>0.378472222222222</v>
      </c>
      <c r="L186" s="3">
        <f t="shared" si="13"/>
        <v>292.37847222222223</v>
      </c>
      <c r="M186">
        <f t="shared" si="15"/>
        <v>499.07378488115364</v>
      </c>
      <c r="N186">
        <f t="shared" si="16"/>
        <v>109.43465931073433</v>
      </c>
    </row>
    <row r="187" spans="1:14" ht="12.75">
      <c r="A187" t="s">
        <v>431</v>
      </c>
      <c r="B187" s="1">
        <v>36817</v>
      </c>
      <c r="C187">
        <f>AVERAGE(C186,C188)</f>
        <v>0.38460648148148147</v>
      </c>
      <c r="D187" t="s">
        <v>423</v>
      </c>
      <c r="E187" t="s">
        <v>431</v>
      </c>
      <c r="F187" t="s">
        <v>431</v>
      </c>
      <c r="G187" t="s">
        <v>424</v>
      </c>
      <c r="H187" t="s">
        <v>431</v>
      </c>
      <c r="I187" t="s">
        <v>431</v>
      </c>
      <c r="K187" s="2">
        <v>0.380555555555555</v>
      </c>
      <c r="L187" s="3">
        <f t="shared" si="13"/>
        <v>292.38055555555553</v>
      </c>
      <c r="M187" t="s">
        <v>431</v>
      </c>
      <c r="N187" t="s">
        <v>431</v>
      </c>
    </row>
    <row r="188" spans="1:14" ht="12.75">
      <c r="A188" t="s">
        <v>144</v>
      </c>
      <c r="B188" s="1">
        <v>36817</v>
      </c>
      <c r="C188" s="2">
        <v>0.3866898148148148</v>
      </c>
      <c r="D188" t="s">
        <v>423</v>
      </c>
      <c r="E188">
        <v>0.665</v>
      </c>
      <c r="F188">
        <v>8.4891</v>
      </c>
      <c r="G188" t="s">
        <v>424</v>
      </c>
      <c r="H188">
        <v>1.65</v>
      </c>
      <c r="I188">
        <v>66.7586</v>
      </c>
      <c r="K188" s="2">
        <v>0.382638888888889</v>
      </c>
      <c r="L188" s="3">
        <f t="shared" si="13"/>
        <v>292.3826388888889</v>
      </c>
      <c r="M188">
        <f t="shared" si="15"/>
        <v>457.13562589525156</v>
      </c>
      <c r="N188">
        <f aca="true" t="shared" si="17" ref="N188:N196">(277-103)/(-60+(AVERAGE($P$207,$P$367)))*I188+277-((277-103)/(-60+(AVERAGE($P$207,$P$367)))*210)</f>
        <v>107.82620116502119</v>
      </c>
    </row>
    <row r="189" spans="1:14" ht="12.75">
      <c r="A189" t="s">
        <v>145</v>
      </c>
      <c r="B189" s="1">
        <v>36817</v>
      </c>
      <c r="C189" s="2">
        <v>0.3888310185185185</v>
      </c>
      <c r="D189" t="s">
        <v>423</v>
      </c>
      <c r="E189">
        <v>0.665</v>
      </c>
      <c r="F189">
        <v>9.4065</v>
      </c>
      <c r="G189" t="s">
        <v>424</v>
      </c>
      <c r="H189">
        <v>1.65</v>
      </c>
      <c r="I189">
        <v>67.4546</v>
      </c>
      <c r="K189" s="2">
        <v>0.384722222222222</v>
      </c>
      <c r="L189" s="3">
        <f t="shared" si="13"/>
        <v>292.3847222222222</v>
      </c>
      <c r="M189">
        <f t="shared" si="15"/>
        <v>506.53735554813625</v>
      </c>
      <c r="N189">
        <f t="shared" si="17"/>
        <v>108.6482048873329</v>
      </c>
    </row>
    <row r="190" spans="1:14" ht="12.75">
      <c r="A190" t="s">
        <v>146</v>
      </c>
      <c r="B190" s="1">
        <v>36817</v>
      </c>
      <c r="C190" s="2">
        <v>0.3908564814814815</v>
      </c>
      <c r="D190" t="s">
        <v>423</v>
      </c>
      <c r="E190">
        <v>0.666</v>
      </c>
      <c r="F190">
        <v>9.7727</v>
      </c>
      <c r="G190" t="s">
        <v>424</v>
      </c>
      <c r="H190">
        <v>1.65</v>
      </c>
      <c r="I190">
        <v>68.3314</v>
      </c>
      <c r="K190" s="2">
        <v>0.386805555555555</v>
      </c>
      <c r="L190" s="3">
        <f t="shared" si="13"/>
        <v>292.38680555555555</v>
      </c>
      <c r="M190">
        <f t="shared" si="15"/>
        <v>526.257121624969</v>
      </c>
      <c r="N190">
        <f t="shared" si="17"/>
        <v>109.68374061107278</v>
      </c>
    </row>
    <row r="191" spans="1:14" ht="12.75">
      <c r="A191" t="s">
        <v>147</v>
      </c>
      <c r="B191" s="1">
        <v>36817</v>
      </c>
      <c r="C191" s="2">
        <v>0.3929513888888889</v>
      </c>
      <c r="D191" t="s">
        <v>423</v>
      </c>
      <c r="E191">
        <v>0.665</v>
      </c>
      <c r="F191">
        <v>9.8288</v>
      </c>
      <c r="G191" t="s">
        <v>424</v>
      </c>
      <c r="H191">
        <v>1.646</v>
      </c>
      <c r="I191">
        <v>66.253</v>
      </c>
      <c r="K191" s="2">
        <v>0.388888888888889</v>
      </c>
      <c r="L191" s="3">
        <f t="shared" si="13"/>
        <v>292.3888888888889</v>
      </c>
      <c r="M191">
        <f t="shared" si="15"/>
        <v>529.278090704462</v>
      </c>
      <c r="N191">
        <f t="shared" si="17"/>
        <v>107.22906742651423</v>
      </c>
    </row>
    <row r="192" spans="1:14" ht="12.75">
      <c r="A192" t="s">
        <v>148</v>
      </c>
      <c r="B192" s="1">
        <v>36817</v>
      </c>
      <c r="C192" s="2">
        <v>0.3950347222222222</v>
      </c>
      <c r="D192" t="s">
        <v>423</v>
      </c>
      <c r="E192">
        <v>0.666</v>
      </c>
      <c r="F192">
        <v>8.9979</v>
      </c>
      <c r="G192" t="s">
        <v>424</v>
      </c>
      <c r="H192">
        <v>1.646</v>
      </c>
      <c r="I192">
        <v>67.9861</v>
      </c>
      <c r="K192" s="2">
        <v>0.390972222222222</v>
      </c>
      <c r="L192" s="3">
        <f t="shared" si="13"/>
        <v>292.3909722222222</v>
      </c>
      <c r="M192">
        <f t="shared" si="15"/>
        <v>484.53436150391485</v>
      </c>
      <c r="N192">
        <f t="shared" si="17"/>
        <v>109.2759275574603</v>
      </c>
    </row>
    <row r="193" spans="1:14" ht="12.75">
      <c r="A193" t="s">
        <v>149</v>
      </c>
      <c r="B193" s="1">
        <v>36817</v>
      </c>
      <c r="C193" s="2">
        <v>0.39711805555555557</v>
      </c>
      <c r="D193" t="s">
        <v>423</v>
      </c>
      <c r="E193">
        <v>0.666</v>
      </c>
      <c r="F193">
        <v>8.9039</v>
      </c>
      <c r="G193" t="s">
        <v>424</v>
      </c>
      <c r="H193">
        <v>1.648</v>
      </c>
      <c r="I193">
        <v>69.4671</v>
      </c>
      <c r="K193" s="2">
        <v>0.393055555555555</v>
      </c>
      <c r="L193" s="3">
        <f t="shared" si="13"/>
        <v>292.3930555555556</v>
      </c>
      <c r="M193">
        <f t="shared" si="15"/>
        <v>479.4724881799873</v>
      </c>
      <c r="N193">
        <f t="shared" si="17"/>
        <v>111.0250475470346</v>
      </c>
    </row>
    <row r="194" spans="1:14" ht="12.75">
      <c r="A194" t="s">
        <v>150</v>
      </c>
      <c r="B194" s="1">
        <v>36817</v>
      </c>
      <c r="C194" s="2">
        <v>0.39920138888888884</v>
      </c>
      <c r="D194" t="s">
        <v>423</v>
      </c>
      <c r="E194">
        <v>0.666</v>
      </c>
      <c r="F194">
        <v>9.8495</v>
      </c>
      <c r="G194" t="s">
        <v>424</v>
      </c>
      <c r="H194">
        <v>1.646</v>
      </c>
      <c r="I194">
        <v>70.2087</v>
      </c>
      <c r="K194" s="2">
        <v>0.395138888888889</v>
      </c>
      <c r="L194" s="3">
        <f t="shared" si="13"/>
        <v>292.3951388888889</v>
      </c>
      <c r="M194">
        <f t="shared" si="15"/>
        <v>530.3927798300502</v>
      </c>
      <c r="N194">
        <f t="shared" si="17"/>
        <v>111.90090668563573</v>
      </c>
    </row>
    <row r="195" spans="1:14" ht="12.75">
      <c r="A195" t="s">
        <v>151</v>
      </c>
      <c r="B195" s="1">
        <v>36817</v>
      </c>
      <c r="C195" s="2">
        <v>0.4012847222222222</v>
      </c>
      <c r="D195" t="s">
        <v>423</v>
      </c>
      <c r="E195">
        <v>0.668</v>
      </c>
      <c r="F195">
        <v>9.1868</v>
      </c>
      <c r="G195" t="s">
        <v>424</v>
      </c>
      <c r="H195">
        <v>1.648</v>
      </c>
      <c r="I195">
        <v>67.6431</v>
      </c>
      <c r="K195" s="2">
        <v>0.397222222222222</v>
      </c>
      <c r="L195" s="3">
        <f t="shared" si="13"/>
        <v>292.39722222222224</v>
      </c>
      <c r="M195">
        <f t="shared" si="15"/>
        <v>494.7065728963608</v>
      </c>
      <c r="N195">
        <f t="shared" si="17"/>
        <v>108.870830895459</v>
      </c>
    </row>
    <row r="196" spans="1:14" ht="12.75">
      <c r="A196" t="s">
        <v>152</v>
      </c>
      <c r="B196" s="1">
        <v>36817</v>
      </c>
      <c r="C196" s="2">
        <v>0.4033680555555556</v>
      </c>
      <c r="D196" t="s">
        <v>423</v>
      </c>
      <c r="E196">
        <v>0.666</v>
      </c>
      <c r="F196">
        <v>9.2147</v>
      </c>
      <c r="G196" t="s">
        <v>424</v>
      </c>
      <c r="H196">
        <v>1.648</v>
      </c>
      <c r="I196">
        <v>69.7845</v>
      </c>
      <c r="K196" s="2">
        <v>0.399305555555555</v>
      </c>
      <c r="L196" s="3">
        <f t="shared" si="13"/>
        <v>292.39930555555554</v>
      </c>
      <c r="M196">
        <f t="shared" si="15"/>
        <v>496.20897997867553</v>
      </c>
      <c r="N196">
        <f t="shared" si="17"/>
        <v>111.39990958936471</v>
      </c>
    </row>
    <row r="197" spans="1:14" ht="12.75">
      <c r="A197" t="s">
        <v>431</v>
      </c>
      <c r="B197" s="1">
        <v>36817</v>
      </c>
      <c r="C197">
        <f>AVERAGE(C196,C198)</f>
        <v>0.40545717592592595</v>
      </c>
      <c r="D197" t="s">
        <v>423</v>
      </c>
      <c r="E197" t="s">
        <v>431</v>
      </c>
      <c r="F197" t="s">
        <v>431</v>
      </c>
      <c r="G197" t="s">
        <v>424</v>
      </c>
      <c r="H197" t="s">
        <v>431</v>
      </c>
      <c r="I197" t="s">
        <v>431</v>
      </c>
      <c r="K197" s="2">
        <v>0.401388888888889</v>
      </c>
      <c r="L197" s="3">
        <f t="shared" si="13"/>
        <v>292.4013888888889</v>
      </c>
      <c r="M197" t="s">
        <v>431</v>
      </c>
      <c r="N197" t="s">
        <v>431</v>
      </c>
    </row>
    <row r="198" spans="1:14" ht="12.75">
      <c r="A198" t="s">
        <v>153</v>
      </c>
      <c r="B198" s="1">
        <v>36817</v>
      </c>
      <c r="C198" s="2">
        <v>0.4075462962962963</v>
      </c>
      <c r="D198" t="s">
        <v>423</v>
      </c>
      <c r="E198">
        <v>0.668</v>
      </c>
      <c r="F198">
        <v>8.7781</v>
      </c>
      <c r="G198" t="s">
        <v>424</v>
      </c>
      <c r="H198">
        <v>1.648</v>
      </c>
      <c r="I198">
        <v>71.4381</v>
      </c>
      <c r="K198" s="2">
        <v>0.403472222222222</v>
      </c>
      <c r="L198" s="3">
        <f aca="true" t="shared" si="18" ref="L198:L261">B198-DATE(1999,12,31)+K198</f>
        <v>292.4034722222222</v>
      </c>
      <c r="M198">
        <f t="shared" si="15"/>
        <v>472.69819388051826</v>
      </c>
      <c r="N198">
        <f aca="true" t="shared" si="19" ref="N198:N204">(277-103)/(-60+(AVERAGE($P$207,$P$367)))*I198+277-((277-103)/(-60+(AVERAGE($P$207,$P$367)))*210)</f>
        <v>113.35287705375367</v>
      </c>
    </row>
    <row r="199" spans="1:14" ht="12.75">
      <c r="A199" t="s">
        <v>154</v>
      </c>
      <c r="B199" s="1">
        <v>36817</v>
      </c>
      <c r="C199" s="2">
        <v>0.4096296296296296</v>
      </c>
      <c r="D199" t="s">
        <v>423</v>
      </c>
      <c r="E199">
        <v>0.668</v>
      </c>
      <c r="F199">
        <v>9.4479</v>
      </c>
      <c r="G199" t="s">
        <v>424</v>
      </c>
      <c r="H199">
        <v>1.648</v>
      </c>
      <c r="I199">
        <v>73.4752</v>
      </c>
      <c r="K199" s="2">
        <v>0.405555555555555</v>
      </c>
      <c r="L199" s="3">
        <f t="shared" si="18"/>
        <v>292.40555555555557</v>
      </c>
      <c r="M199">
        <f t="shared" si="15"/>
        <v>508.766733799313</v>
      </c>
      <c r="N199">
        <f t="shared" si="19"/>
        <v>115.75877329329569</v>
      </c>
    </row>
    <row r="200" spans="1:14" ht="12.75">
      <c r="A200" t="s">
        <v>155</v>
      </c>
      <c r="B200" s="1">
        <v>36817</v>
      </c>
      <c r="C200" s="2">
        <v>0.41171296296296295</v>
      </c>
      <c r="D200" t="s">
        <v>423</v>
      </c>
      <c r="E200">
        <v>0.666</v>
      </c>
      <c r="F200">
        <v>10.1185</v>
      </c>
      <c r="G200" t="s">
        <v>424</v>
      </c>
      <c r="H200">
        <v>1.648</v>
      </c>
      <c r="I200">
        <v>75.0919</v>
      </c>
      <c r="K200" s="2">
        <v>0.407638888888889</v>
      </c>
      <c r="L200" s="3">
        <f t="shared" si="18"/>
        <v>292.40763888888887</v>
      </c>
      <c r="M200">
        <f t="shared" si="15"/>
        <v>544.8783534910771</v>
      </c>
      <c r="N200">
        <f t="shared" si="19"/>
        <v>117.6681603879241</v>
      </c>
    </row>
    <row r="201" spans="1:14" ht="12.75">
      <c r="A201" t="s">
        <v>156</v>
      </c>
      <c r="B201" s="1">
        <v>36817</v>
      </c>
      <c r="C201" s="2">
        <v>0.4137962962962963</v>
      </c>
      <c r="D201" t="s">
        <v>423</v>
      </c>
      <c r="E201">
        <v>0.666</v>
      </c>
      <c r="F201">
        <v>9.2462</v>
      </c>
      <c r="G201" t="s">
        <v>424</v>
      </c>
      <c r="H201">
        <v>1.646</v>
      </c>
      <c r="I201">
        <v>76.1081</v>
      </c>
      <c r="K201" s="2">
        <v>0.409722222222222</v>
      </c>
      <c r="L201" s="3">
        <f t="shared" si="18"/>
        <v>292.40972222222223</v>
      </c>
      <c r="M201">
        <f t="shared" si="15"/>
        <v>497.9052460393534</v>
      </c>
      <c r="N201">
        <f t="shared" si="19"/>
        <v>118.86833306409244</v>
      </c>
    </row>
    <row r="202" spans="1:14" ht="12.75">
      <c r="A202" t="s">
        <v>157</v>
      </c>
      <c r="B202" s="1">
        <v>36817</v>
      </c>
      <c r="C202" s="2">
        <v>0.41587962962962965</v>
      </c>
      <c r="D202" t="s">
        <v>423</v>
      </c>
      <c r="E202">
        <v>0.668</v>
      </c>
      <c r="F202">
        <v>9.949</v>
      </c>
      <c r="G202" t="s">
        <v>424</v>
      </c>
      <c r="H202">
        <v>1.648</v>
      </c>
      <c r="I202">
        <v>75.8894</v>
      </c>
      <c r="K202" s="2">
        <v>0.411805555555555</v>
      </c>
      <c r="L202" s="3">
        <f t="shared" si="18"/>
        <v>292.41180555555553</v>
      </c>
      <c r="M202">
        <f t="shared" si="15"/>
        <v>535.7508265931439</v>
      </c>
      <c r="N202">
        <f t="shared" si="19"/>
        <v>118.61003965307299</v>
      </c>
    </row>
    <row r="203" spans="1:14" ht="12.75">
      <c r="A203" t="s">
        <v>158</v>
      </c>
      <c r="B203" s="1">
        <v>36817</v>
      </c>
      <c r="C203" s="2">
        <v>0.4179629629629629</v>
      </c>
      <c r="D203" t="s">
        <v>423</v>
      </c>
      <c r="E203">
        <v>0.668</v>
      </c>
      <c r="F203">
        <v>9.3218</v>
      </c>
      <c r="G203" t="s">
        <v>424</v>
      </c>
      <c r="H203">
        <v>1.648</v>
      </c>
      <c r="I203">
        <v>75.9467</v>
      </c>
      <c r="K203" s="2">
        <v>0.413888888888889</v>
      </c>
      <c r="L203" s="3">
        <f t="shared" si="18"/>
        <v>292.4138888888889</v>
      </c>
      <c r="M203">
        <f t="shared" si="15"/>
        <v>501.9762845849802</v>
      </c>
      <c r="N203">
        <f t="shared" si="19"/>
        <v>118.67771323538398</v>
      </c>
    </row>
    <row r="204" spans="1:14" ht="12.75">
      <c r="A204" t="s">
        <v>159</v>
      </c>
      <c r="B204" s="1">
        <v>36817</v>
      </c>
      <c r="C204" s="2">
        <v>0.4200462962962963</v>
      </c>
      <c r="D204" t="s">
        <v>423</v>
      </c>
      <c r="E204">
        <v>0.666</v>
      </c>
      <c r="F204">
        <v>10.0025</v>
      </c>
      <c r="G204" t="s">
        <v>424</v>
      </c>
      <c r="H204">
        <v>1.646</v>
      </c>
      <c r="I204">
        <v>76.7456</v>
      </c>
      <c r="K204" s="2">
        <v>0.415972222222222</v>
      </c>
      <c r="L204" s="3">
        <f t="shared" si="18"/>
        <v>292.4159722222222</v>
      </c>
      <c r="M204">
        <f t="shared" si="15"/>
        <v>538.6317864104856</v>
      </c>
      <c r="N204">
        <f t="shared" si="19"/>
        <v>119.6212459562961</v>
      </c>
    </row>
    <row r="205" spans="1:18" ht="12.75">
      <c r="A205" t="s">
        <v>160</v>
      </c>
      <c r="B205" s="1">
        <v>36817</v>
      </c>
      <c r="C205" s="2">
        <v>0.4221412037037037</v>
      </c>
      <c r="D205" t="s">
        <v>424</v>
      </c>
      <c r="E205">
        <v>1.646</v>
      </c>
      <c r="F205">
        <v>61.581</v>
      </c>
      <c r="K205" s="2">
        <v>0.418055555555555</v>
      </c>
      <c r="L205" s="3">
        <f t="shared" si="18"/>
        <v>292.41805555555555</v>
      </c>
      <c r="M205" t="s">
        <v>431</v>
      </c>
      <c r="N205" t="s">
        <v>431</v>
      </c>
      <c r="P205" t="s">
        <v>432</v>
      </c>
      <c r="Q205" t="s">
        <v>423</v>
      </c>
      <c r="R205" t="s">
        <v>26</v>
      </c>
    </row>
    <row r="206" spans="1:14" ht="12.75">
      <c r="A206" t="s">
        <v>161</v>
      </c>
      <c r="B206" s="1">
        <v>36817</v>
      </c>
      <c r="C206" s="2">
        <v>0.42421296296296296</v>
      </c>
      <c r="D206" t="s">
        <v>424</v>
      </c>
      <c r="E206">
        <v>1.646</v>
      </c>
      <c r="F206">
        <v>59.4098</v>
      </c>
      <c r="K206" s="2">
        <v>0.420138888888889</v>
      </c>
      <c r="L206" s="3">
        <f t="shared" si="18"/>
        <v>292.4201388888889</v>
      </c>
      <c r="M206" t="s">
        <v>431</v>
      </c>
      <c r="N206" t="s">
        <v>431</v>
      </c>
    </row>
    <row r="207" spans="1:18" ht="12.75">
      <c r="A207" t="s">
        <v>162</v>
      </c>
      <c r="B207" s="1">
        <v>36817</v>
      </c>
      <c r="C207" s="2">
        <v>0.4263078703703704</v>
      </c>
      <c r="D207" t="s">
        <v>424</v>
      </c>
      <c r="E207">
        <v>1.645</v>
      </c>
      <c r="F207">
        <v>62.8808</v>
      </c>
      <c r="K207" s="2">
        <v>0.422222222222222</v>
      </c>
      <c r="L207" s="3">
        <f t="shared" si="18"/>
        <v>292.4222222222222</v>
      </c>
      <c r="M207" t="s">
        <v>431</v>
      </c>
      <c r="N207" t="s">
        <v>431</v>
      </c>
      <c r="R207">
        <f>AVERAGE(F206:F208)</f>
        <v>60.58903333333333</v>
      </c>
    </row>
    <row r="208" spans="1:18" ht="12.75">
      <c r="A208" t="s">
        <v>163</v>
      </c>
      <c r="B208" s="1">
        <v>36817</v>
      </c>
      <c r="C208" s="2">
        <v>0.4283912037037037</v>
      </c>
      <c r="D208" t="s">
        <v>424</v>
      </c>
      <c r="E208">
        <v>1.645</v>
      </c>
      <c r="F208">
        <v>59.4765</v>
      </c>
      <c r="K208" s="2">
        <v>0.424305555555555</v>
      </c>
      <c r="L208" s="3">
        <f t="shared" si="18"/>
        <v>292.4243055555556</v>
      </c>
      <c r="M208" t="s">
        <v>431</v>
      </c>
      <c r="N208" t="s">
        <v>431</v>
      </c>
      <c r="R208">
        <f>STDEV(F206:F208)</f>
        <v>1.9850083282780462</v>
      </c>
    </row>
    <row r="209" spans="1:14" ht="12.75">
      <c r="A209" t="s">
        <v>164</v>
      </c>
      <c r="B209" s="1">
        <v>36817</v>
      </c>
      <c r="C209" s="2">
        <v>0.43047453703703703</v>
      </c>
      <c r="D209" t="s">
        <v>423</v>
      </c>
      <c r="E209">
        <v>0.666</v>
      </c>
      <c r="F209">
        <v>9.3328</v>
      </c>
      <c r="G209" t="s">
        <v>424</v>
      </c>
      <c r="H209">
        <v>1.641</v>
      </c>
      <c r="I209">
        <v>83.1461</v>
      </c>
      <c r="K209" s="2">
        <v>0.426388888888889</v>
      </c>
      <c r="L209" s="3">
        <f t="shared" si="18"/>
        <v>292.4263888888889</v>
      </c>
      <c r="M209">
        <f aca="true" t="shared" si="20" ref="M209:M272">500*F209/AVERAGE($Q$367,$Q$207)</f>
        <v>502.5686314633123</v>
      </c>
      <c r="N209">
        <f aca="true" t="shared" si="21" ref="N209:N220">(277-103)/(-60+(AVERAGE($P$207,$P$367)))*I209+277-((277-103)/(-60+(AVERAGE($P$207,$P$367)))*210)</f>
        <v>127.18049139402069</v>
      </c>
    </row>
    <row r="210" spans="1:14" ht="12.75">
      <c r="A210" t="s">
        <v>165</v>
      </c>
      <c r="B210" s="1">
        <v>36817</v>
      </c>
      <c r="C210" s="2">
        <v>0.43255787037037036</v>
      </c>
      <c r="D210" t="s">
        <v>423</v>
      </c>
      <c r="E210">
        <v>0.665</v>
      </c>
      <c r="F210">
        <v>9.9481</v>
      </c>
      <c r="G210" t="s">
        <v>424</v>
      </c>
      <c r="H210">
        <v>1.641</v>
      </c>
      <c r="I210">
        <v>82.3237</v>
      </c>
      <c r="K210" s="2">
        <v>0.428472222222222</v>
      </c>
      <c r="L210" s="3">
        <f t="shared" si="18"/>
        <v>292.42847222222224</v>
      </c>
      <c r="M210">
        <f t="shared" si="20"/>
        <v>535.7023618485531</v>
      </c>
      <c r="N210">
        <f t="shared" si="21"/>
        <v>126.20920423708225</v>
      </c>
    </row>
    <row r="211" spans="1:14" ht="12.75">
      <c r="A211" t="s">
        <v>166</v>
      </c>
      <c r="B211" s="1">
        <v>36817</v>
      </c>
      <c r="C211" s="2">
        <v>0.43464120370370374</v>
      </c>
      <c r="D211" t="s">
        <v>423</v>
      </c>
      <c r="E211">
        <v>0.666</v>
      </c>
      <c r="F211">
        <v>9.5744</v>
      </c>
      <c r="G211" t="s">
        <v>424</v>
      </c>
      <c r="H211">
        <v>1.643</v>
      </c>
      <c r="I211">
        <v>84.8136</v>
      </c>
      <c r="K211" s="2">
        <v>0.430555555555555</v>
      </c>
      <c r="L211" s="3">
        <f t="shared" si="18"/>
        <v>292.43055555555554</v>
      </c>
      <c r="M211">
        <f t="shared" si="20"/>
        <v>515.5787229001304</v>
      </c>
      <c r="N211">
        <f t="shared" si="21"/>
        <v>129.14987531205924</v>
      </c>
    </row>
    <row r="212" spans="1:14" ht="12.75">
      <c r="A212" t="s">
        <v>167</v>
      </c>
      <c r="B212" s="1">
        <v>36817</v>
      </c>
      <c r="C212" s="2">
        <v>0.436724537037037</v>
      </c>
      <c r="D212" t="s">
        <v>423</v>
      </c>
      <c r="E212">
        <v>0.665</v>
      </c>
      <c r="F212">
        <v>10.0058</v>
      </c>
      <c r="G212" t="s">
        <v>424</v>
      </c>
      <c r="H212">
        <v>1.641</v>
      </c>
      <c r="I212">
        <v>80.6486</v>
      </c>
      <c r="K212" s="2">
        <v>0.432638888888889</v>
      </c>
      <c r="L212" s="3">
        <f t="shared" si="18"/>
        <v>292.4326388888889</v>
      </c>
      <c r="M212">
        <f t="shared" si="20"/>
        <v>538.8094904739853</v>
      </c>
      <c r="N212">
        <f t="shared" si="21"/>
        <v>124.23084441632881</v>
      </c>
    </row>
    <row r="213" spans="1:14" ht="12.75">
      <c r="A213" t="s">
        <v>168</v>
      </c>
      <c r="B213" s="1">
        <v>36817</v>
      </c>
      <c r="C213" s="2">
        <v>0.43881944444444443</v>
      </c>
      <c r="D213" t="s">
        <v>423</v>
      </c>
      <c r="E213">
        <v>0.665</v>
      </c>
      <c r="F213">
        <v>9.4318</v>
      </c>
      <c r="G213" t="s">
        <v>424</v>
      </c>
      <c r="H213">
        <v>1.641</v>
      </c>
      <c r="I213">
        <v>82.7886</v>
      </c>
      <c r="K213" s="2">
        <v>0.434722222222222</v>
      </c>
      <c r="L213" s="3">
        <f t="shared" si="18"/>
        <v>292.4347222222222</v>
      </c>
      <c r="M213">
        <f t="shared" si="20"/>
        <v>507.8997533682998</v>
      </c>
      <c r="N213">
        <f t="shared" si="21"/>
        <v>126.75826965447123</v>
      </c>
    </row>
    <row r="214" spans="1:14" ht="12.75">
      <c r="A214" t="s">
        <v>169</v>
      </c>
      <c r="B214" s="1">
        <v>36817</v>
      </c>
      <c r="C214" s="2">
        <v>0.4409027777777778</v>
      </c>
      <c r="D214" t="s">
        <v>423</v>
      </c>
      <c r="E214">
        <v>0.665</v>
      </c>
      <c r="F214">
        <v>9.7326</v>
      </c>
      <c r="G214" t="s">
        <v>424</v>
      </c>
      <c r="H214">
        <v>1.643</v>
      </c>
      <c r="I214">
        <v>85.1374</v>
      </c>
      <c r="K214" s="2">
        <v>0.436805555555556</v>
      </c>
      <c r="L214" s="3">
        <f t="shared" si="18"/>
        <v>292.43680555555557</v>
      </c>
      <c r="M214">
        <f t="shared" si="20"/>
        <v>524.0977480048681</v>
      </c>
      <c r="N214">
        <f t="shared" si="21"/>
        <v>129.53229600930717</v>
      </c>
    </row>
    <row r="215" spans="1:14" ht="12.75">
      <c r="A215" t="s">
        <v>170</v>
      </c>
      <c r="B215" s="1">
        <v>36817</v>
      </c>
      <c r="C215" s="2">
        <v>0.4429861111111111</v>
      </c>
      <c r="D215" t="s">
        <v>423</v>
      </c>
      <c r="E215">
        <v>0.665</v>
      </c>
      <c r="F215">
        <v>9.3243</v>
      </c>
      <c r="G215" t="s">
        <v>424</v>
      </c>
      <c r="H215">
        <v>1.64</v>
      </c>
      <c r="I215">
        <v>81.2778</v>
      </c>
      <c r="K215" s="2">
        <v>0.438888888888889</v>
      </c>
      <c r="L215" s="3">
        <f t="shared" si="18"/>
        <v>292.43888888888887</v>
      </c>
      <c r="M215">
        <f t="shared" si="20"/>
        <v>502.1109088755102</v>
      </c>
      <c r="N215">
        <f t="shared" si="21"/>
        <v>124.97395467793592</v>
      </c>
    </row>
    <row r="216" spans="1:14" ht="12.75">
      <c r="A216" t="s">
        <v>171</v>
      </c>
      <c r="B216" s="1">
        <v>36817</v>
      </c>
      <c r="C216" s="2">
        <v>0.44506944444444446</v>
      </c>
      <c r="D216" t="s">
        <v>423</v>
      </c>
      <c r="E216">
        <v>0.665</v>
      </c>
      <c r="F216">
        <v>9.8976</v>
      </c>
      <c r="G216" t="s">
        <v>424</v>
      </c>
      <c r="H216">
        <v>1.64</v>
      </c>
      <c r="I216">
        <v>82.4627</v>
      </c>
      <c r="K216" s="2">
        <v>0.440972222222222</v>
      </c>
      <c r="L216" s="3">
        <f t="shared" si="18"/>
        <v>292.44097222222223</v>
      </c>
      <c r="M216">
        <f t="shared" si="20"/>
        <v>532.9829511798473</v>
      </c>
      <c r="N216">
        <f t="shared" si="21"/>
        <v>126.37336877357842</v>
      </c>
    </row>
    <row r="217" spans="1:14" ht="12.75">
      <c r="A217" t="s">
        <v>172</v>
      </c>
      <c r="B217" s="1">
        <v>36817</v>
      </c>
      <c r="C217" s="2">
        <v>0.4471527777777778</v>
      </c>
      <c r="D217" t="s">
        <v>423</v>
      </c>
      <c r="E217">
        <v>0.665</v>
      </c>
      <c r="F217">
        <v>9.3549</v>
      </c>
      <c r="G217" t="s">
        <v>424</v>
      </c>
      <c r="H217">
        <v>1.641</v>
      </c>
      <c r="I217">
        <v>82.854</v>
      </c>
      <c r="K217" s="2">
        <v>0.443055555555556</v>
      </c>
      <c r="L217" s="3">
        <f t="shared" si="18"/>
        <v>292.44305555555553</v>
      </c>
      <c r="M217">
        <f t="shared" si="20"/>
        <v>503.7587101915974</v>
      </c>
      <c r="N217">
        <f t="shared" si="21"/>
        <v>126.8355096594126</v>
      </c>
    </row>
    <row r="218" spans="1:14" ht="12.75">
      <c r="A218" t="s">
        <v>173</v>
      </c>
      <c r="B218" s="1">
        <v>36817</v>
      </c>
      <c r="C218" s="2">
        <v>0.4492361111111111</v>
      </c>
      <c r="D218" t="s">
        <v>423</v>
      </c>
      <c r="E218">
        <v>0.665</v>
      </c>
      <c r="F218">
        <v>9.5881</v>
      </c>
      <c r="G218" t="s">
        <v>424</v>
      </c>
      <c r="H218">
        <v>1.64</v>
      </c>
      <c r="I218">
        <v>83.7672</v>
      </c>
      <c r="K218" s="2">
        <v>0.445138888888889</v>
      </c>
      <c r="L218" s="3">
        <f t="shared" si="18"/>
        <v>292.4451388888889</v>
      </c>
      <c r="M218">
        <f t="shared" si="20"/>
        <v>516.3164640122346</v>
      </c>
      <c r="N218">
        <f t="shared" si="21"/>
        <v>127.91403523299743</v>
      </c>
    </row>
    <row r="219" spans="1:14" ht="12.75">
      <c r="A219" t="s">
        <v>174</v>
      </c>
      <c r="B219" s="1">
        <v>36817</v>
      </c>
      <c r="C219" s="2">
        <v>0.45131944444444444</v>
      </c>
      <c r="D219" t="s">
        <v>423</v>
      </c>
      <c r="E219">
        <v>0.665</v>
      </c>
      <c r="F219">
        <v>9.694</v>
      </c>
      <c r="G219" t="s">
        <v>424</v>
      </c>
      <c r="H219">
        <v>1.64</v>
      </c>
      <c r="I219">
        <v>84.375</v>
      </c>
      <c r="K219" s="2">
        <v>0.447222222222222</v>
      </c>
      <c r="L219" s="3">
        <f t="shared" si="18"/>
        <v>292.4472222222222</v>
      </c>
      <c r="M219">
        <f t="shared" si="20"/>
        <v>522.019148959085</v>
      </c>
      <c r="N219">
        <f t="shared" si="21"/>
        <v>128.63187124222316</v>
      </c>
    </row>
    <row r="220" spans="1:14" ht="12.75">
      <c r="A220" t="s">
        <v>175</v>
      </c>
      <c r="B220" s="1">
        <v>36817</v>
      </c>
      <c r="C220" s="2">
        <v>0.45341435185185186</v>
      </c>
      <c r="D220" t="s">
        <v>423</v>
      </c>
      <c r="E220">
        <v>0.665</v>
      </c>
      <c r="F220">
        <v>10.1746</v>
      </c>
      <c r="G220" t="s">
        <v>424</v>
      </c>
      <c r="H220">
        <v>1.64</v>
      </c>
      <c r="I220">
        <v>83.8176</v>
      </c>
      <c r="K220" s="2">
        <v>0.449305555555556</v>
      </c>
      <c r="L220" s="3">
        <f t="shared" si="18"/>
        <v>292.44930555555555</v>
      </c>
      <c r="M220">
        <f t="shared" si="20"/>
        <v>547.8993225705701</v>
      </c>
      <c r="N220">
        <f t="shared" si="21"/>
        <v>127.97355964047523</v>
      </c>
    </row>
    <row r="221" spans="1:14" ht="12.75">
      <c r="A221" t="s">
        <v>431</v>
      </c>
      <c r="B221" s="1">
        <v>36817</v>
      </c>
      <c r="C221">
        <f>AVERAGE(C220,C222)</f>
        <v>0.4554976851851852</v>
      </c>
      <c r="D221" t="s">
        <v>423</v>
      </c>
      <c r="E221" t="s">
        <v>431</v>
      </c>
      <c r="F221" t="s">
        <v>431</v>
      </c>
      <c r="G221" t="s">
        <v>424</v>
      </c>
      <c r="H221" t="s">
        <v>431</v>
      </c>
      <c r="I221" t="s">
        <v>431</v>
      </c>
      <c r="K221" s="2">
        <v>0.451388888888889</v>
      </c>
      <c r="L221" s="3">
        <f t="shared" si="18"/>
        <v>292.4513888888889</v>
      </c>
      <c r="M221" t="s">
        <v>431</v>
      </c>
      <c r="N221" t="s">
        <v>431</v>
      </c>
    </row>
    <row r="222" spans="1:14" ht="12.75">
      <c r="A222" t="s">
        <v>176</v>
      </c>
      <c r="B222" s="1">
        <v>36817</v>
      </c>
      <c r="C222" s="2">
        <v>0.4575810185185185</v>
      </c>
      <c r="D222" t="s">
        <v>423</v>
      </c>
      <c r="E222">
        <v>0.665</v>
      </c>
      <c r="F222">
        <v>9.9292</v>
      </c>
      <c r="G222" t="s">
        <v>424</v>
      </c>
      <c r="H222">
        <v>1.64</v>
      </c>
      <c r="I222">
        <v>79.6995</v>
      </c>
      <c r="K222" s="2">
        <v>0.453472222222222</v>
      </c>
      <c r="L222" s="3">
        <f t="shared" si="18"/>
        <v>292.4534722222222</v>
      </c>
      <c r="M222">
        <f t="shared" si="20"/>
        <v>534.6846022121463</v>
      </c>
      <c r="N222">
        <f aca="true" t="shared" si="22" ref="N222:N233">(277-103)/(-60+(AVERAGE($P$207,$P$367)))*I222+277-((277-103)/(-60+(AVERAGE($P$207,$P$367)))*210)</f>
        <v>123.10991951281432</v>
      </c>
    </row>
    <row r="223" spans="1:14" ht="12.75">
      <c r="A223" t="s">
        <v>177</v>
      </c>
      <c r="B223" s="1">
        <v>36817</v>
      </c>
      <c r="C223" s="2">
        <v>0.4596643518518519</v>
      </c>
      <c r="D223" t="s">
        <v>423</v>
      </c>
      <c r="E223">
        <v>0.665</v>
      </c>
      <c r="F223">
        <v>9.6634</v>
      </c>
      <c r="G223" t="s">
        <v>424</v>
      </c>
      <c r="H223">
        <v>1.64</v>
      </c>
      <c r="I223">
        <v>81.1006</v>
      </c>
      <c r="K223" s="2">
        <v>0.455555555555556</v>
      </c>
      <c r="L223" s="3">
        <f t="shared" si="18"/>
        <v>292.4555555555556</v>
      </c>
      <c r="M223">
        <f t="shared" si="20"/>
        <v>520.3713476429979</v>
      </c>
      <c r="N223">
        <f t="shared" si="22"/>
        <v>124.76467441989905</v>
      </c>
    </row>
    <row r="224" spans="1:14" ht="12.75">
      <c r="A224" t="s">
        <v>178</v>
      </c>
      <c r="B224" s="1">
        <v>36817</v>
      </c>
      <c r="C224" s="2">
        <v>0.46174768518518516</v>
      </c>
      <c r="D224" t="s">
        <v>423</v>
      </c>
      <c r="E224">
        <v>0.665</v>
      </c>
      <c r="F224">
        <v>9.3335</v>
      </c>
      <c r="G224" t="s">
        <v>424</v>
      </c>
      <c r="H224">
        <v>1.641</v>
      </c>
      <c r="I224">
        <v>81.073</v>
      </c>
      <c r="K224" s="2">
        <v>0.457638888888889</v>
      </c>
      <c r="L224" s="3">
        <f t="shared" si="18"/>
        <v>292.4576388888889</v>
      </c>
      <c r="M224">
        <f t="shared" si="20"/>
        <v>502.6063262646606</v>
      </c>
      <c r="N224">
        <f t="shared" si="22"/>
        <v>124.732077720566</v>
      </c>
    </row>
    <row r="225" spans="1:14" ht="12.75">
      <c r="A225" t="s">
        <v>179</v>
      </c>
      <c r="B225" s="1">
        <v>36817</v>
      </c>
      <c r="C225" s="2">
        <v>0.46383101851851855</v>
      </c>
      <c r="D225" t="s">
        <v>423</v>
      </c>
      <c r="E225">
        <v>0.665</v>
      </c>
      <c r="F225">
        <v>9.246</v>
      </c>
      <c r="G225" t="s">
        <v>424</v>
      </c>
      <c r="H225">
        <v>1.64</v>
      </c>
      <c r="I225">
        <v>83.4288</v>
      </c>
      <c r="K225" s="2">
        <v>0.459722222222222</v>
      </c>
      <c r="L225" s="3">
        <f t="shared" si="18"/>
        <v>292.45972222222224</v>
      </c>
      <c r="M225">
        <f t="shared" si="20"/>
        <v>497.89447609611096</v>
      </c>
      <c r="N225">
        <f t="shared" si="22"/>
        <v>127.51437135421827</v>
      </c>
    </row>
    <row r="226" spans="1:14" ht="12.75">
      <c r="A226" t="s">
        <v>180</v>
      </c>
      <c r="B226" s="1">
        <v>36817</v>
      </c>
      <c r="C226" s="2">
        <v>0.4659259259259259</v>
      </c>
      <c r="D226" t="s">
        <v>423</v>
      </c>
      <c r="E226">
        <v>0.663</v>
      </c>
      <c r="F226">
        <v>9.5523</v>
      </c>
      <c r="G226" t="s">
        <v>424</v>
      </c>
      <c r="H226">
        <v>1.638</v>
      </c>
      <c r="I226">
        <v>80.8548</v>
      </c>
      <c r="K226" s="2">
        <v>0.461805555555556</v>
      </c>
      <c r="L226" s="3">
        <f t="shared" si="18"/>
        <v>292.46180555555554</v>
      </c>
      <c r="M226">
        <f t="shared" si="20"/>
        <v>514.3886441718453</v>
      </c>
      <c r="N226">
        <f t="shared" si="22"/>
        <v>124.47437482946196</v>
      </c>
    </row>
    <row r="227" spans="1:14" ht="12.75">
      <c r="A227" t="s">
        <v>181</v>
      </c>
      <c r="B227" s="1">
        <v>36817</v>
      </c>
      <c r="C227" s="2">
        <v>0.4680092592592593</v>
      </c>
      <c r="D227" t="s">
        <v>423</v>
      </c>
      <c r="E227">
        <v>0.665</v>
      </c>
      <c r="F227">
        <v>9.7166</v>
      </c>
      <c r="G227" t="s">
        <v>424</v>
      </c>
      <c r="H227">
        <v>1.64</v>
      </c>
      <c r="I227">
        <v>79.0244</v>
      </c>
      <c r="K227" s="2">
        <v>0.463888888888889</v>
      </c>
      <c r="L227" s="3">
        <f t="shared" si="18"/>
        <v>292.4638888888889</v>
      </c>
      <c r="M227">
        <f t="shared" si="20"/>
        <v>523.2361525454761</v>
      </c>
      <c r="N227">
        <f t="shared" si="22"/>
        <v>122.31259952296853</v>
      </c>
    </row>
    <row r="228" spans="1:14" ht="12.75">
      <c r="A228" t="s">
        <v>182</v>
      </c>
      <c r="B228" s="1">
        <v>36817</v>
      </c>
      <c r="C228" s="2">
        <v>0.47009259259259256</v>
      </c>
      <c r="D228" t="s">
        <v>423</v>
      </c>
      <c r="E228">
        <v>0.663</v>
      </c>
      <c r="F228">
        <v>8.8581</v>
      </c>
      <c r="G228" t="s">
        <v>424</v>
      </c>
      <c r="H228">
        <v>1.64</v>
      </c>
      <c r="I228">
        <v>83.3311</v>
      </c>
      <c r="K228" s="2">
        <v>0.465972222222222</v>
      </c>
      <c r="L228" s="3">
        <f t="shared" si="18"/>
        <v>292.4659722222222</v>
      </c>
      <c r="M228">
        <f t="shared" si="20"/>
        <v>477.00617117747794</v>
      </c>
      <c r="N228">
        <f t="shared" si="22"/>
        <v>127.39898376273862</v>
      </c>
    </row>
    <row r="229" spans="1:14" ht="12.75">
      <c r="A229" t="s">
        <v>183</v>
      </c>
      <c r="B229" s="1">
        <v>36817</v>
      </c>
      <c r="C229" s="2">
        <v>0.47217592592592594</v>
      </c>
      <c r="D229" t="s">
        <v>423</v>
      </c>
      <c r="E229">
        <v>0.663</v>
      </c>
      <c r="F229">
        <v>9.2318</v>
      </c>
      <c r="G229" t="s">
        <v>424</v>
      </c>
      <c r="H229">
        <v>1.64</v>
      </c>
      <c r="I229">
        <v>81.6331</v>
      </c>
      <c r="K229" s="2">
        <v>0.468055555555556</v>
      </c>
      <c r="L229" s="3">
        <f t="shared" si="18"/>
        <v>292.46805555555557</v>
      </c>
      <c r="M229">
        <f t="shared" si="20"/>
        <v>497.1298101259006</v>
      </c>
      <c r="N229">
        <f t="shared" si="22"/>
        <v>125.39357812985736</v>
      </c>
    </row>
    <row r="230" spans="1:14" ht="12.75">
      <c r="A230" t="s">
        <v>184</v>
      </c>
      <c r="B230" s="1">
        <v>36817</v>
      </c>
      <c r="C230" s="2">
        <v>0.4742592592592592</v>
      </c>
      <c r="D230" t="s">
        <v>423</v>
      </c>
      <c r="E230">
        <v>0.665</v>
      </c>
      <c r="F230">
        <v>8.9577</v>
      </c>
      <c r="G230" t="s">
        <v>424</v>
      </c>
      <c r="H230">
        <v>1.641</v>
      </c>
      <c r="I230">
        <v>82.3664</v>
      </c>
      <c r="K230" s="2">
        <v>0.470138888888889</v>
      </c>
      <c r="L230" s="3">
        <f t="shared" si="18"/>
        <v>292.47013888888887</v>
      </c>
      <c r="M230">
        <f t="shared" si="20"/>
        <v>482.3696029121927</v>
      </c>
      <c r="N230">
        <f t="shared" si="22"/>
        <v>126.259634637862</v>
      </c>
    </row>
    <row r="231" spans="1:14" ht="12.75">
      <c r="A231" t="s">
        <v>185</v>
      </c>
      <c r="B231" s="1">
        <v>36817</v>
      </c>
      <c r="C231" s="2">
        <v>0.4763425925925926</v>
      </c>
      <c r="D231" t="s">
        <v>423</v>
      </c>
      <c r="E231">
        <v>0.665</v>
      </c>
      <c r="F231">
        <v>9.7673</v>
      </c>
      <c r="G231" t="s">
        <v>424</v>
      </c>
      <c r="H231">
        <v>1.64</v>
      </c>
      <c r="I231">
        <v>81.9663</v>
      </c>
      <c r="K231" s="2">
        <v>0.472222222222222</v>
      </c>
      <c r="L231" s="3">
        <f t="shared" si="18"/>
        <v>292.47222222222223</v>
      </c>
      <c r="M231">
        <f t="shared" si="20"/>
        <v>525.9663331574243</v>
      </c>
      <c r="N231">
        <f t="shared" si="22"/>
        <v>125.78710060151582</v>
      </c>
    </row>
    <row r="232" spans="1:14" ht="12.75">
      <c r="A232" t="s">
        <v>186</v>
      </c>
      <c r="B232" s="1">
        <v>36817</v>
      </c>
      <c r="C232" s="2">
        <v>0.478425925925926</v>
      </c>
      <c r="D232" t="s">
        <v>423</v>
      </c>
      <c r="E232">
        <v>0.665</v>
      </c>
      <c r="F232">
        <v>9.4927</v>
      </c>
      <c r="G232" t="s">
        <v>424</v>
      </c>
      <c r="H232">
        <v>1.64</v>
      </c>
      <c r="I232">
        <v>85.8613</v>
      </c>
      <c r="K232" s="2">
        <v>0.474305555555555</v>
      </c>
      <c r="L232" s="3">
        <f t="shared" si="18"/>
        <v>292.47430555555553</v>
      </c>
      <c r="M232">
        <f t="shared" si="20"/>
        <v>511.1792010856102</v>
      </c>
      <c r="N232">
        <f t="shared" si="22"/>
        <v>130.38725074290124</v>
      </c>
    </row>
    <row r="233" spans="1:14" ht="12.75">
      <c r="A233" t="s">
        <v>187</v>
      </c>
      <c r="B233" s="1">
        <v>36817</v>
      </c>
      <c r="C233" s="2">
        <v>0.48050925925925925</v>
      </c>
      <c r="D233" t="s">
        <v>423</v>
      </c>
      <c r="E233">
        <v>0.663</v>
      </c>
      <c r="F233">
        <v>9.5188</v>
      </c>
      <c r="G233" t="s">
        <v>424</v>
      </c>
      <c r="H233">
        <v>1.64</v>
      </c>
      <c r="I233">
        <v>80.8964</v>
      </c>
      <c r="K233" s="2">
        <v>0.476388888888889</v>
      </c>
      <c r="L233" s="3">
        <f t="shared" si="18"/>
        <v>292.4763888888889</v>
      </c>
      <c r="M233">
        <f t="shared" si="20"/>
        <v>512.5846786787434</v>
      </c>
      <c r="N233">
        <f t="shared" si="22"/>
        <v>124.52350608642769</v>
      </c>
    </row>
    <row r="234" spans="1:14" ht="12.75">
      <c r="A234" t="s">
        <v>431</v>
      </c>
      <c r="B234" s="1">
        <v>36817</v>
      </c>
      <c r="C234">
        <f>AVERAGE(C233,C235)</f>
        <v>0.4825983796296296</v>
      </c>
      <c r="D234" t="s">
        <v>423</v>
      </c>
      <c r="E234" t="s">
        <v>431</v>
      </c>
      <c r="F234" t="s">
        <v>431</v>
      </c>
      <c r="G234" t="s">
        <v>424</v>
      </c>
      <c r="H234" t="s">
        <v>431</v>
      </c>
      <c r="I234" t="s">
        <v>431</v>
      </c>
      <c r="K234" s="2">
        <v>0.478472222222222</v>
      </c>
      <c r="L234" s="3">
        <f t="shared" si="18"/>
        <v>292.4784722222222</v>
      </c>
      <c r="M234" t="s">
        <v>431</v>
      </c>
      <c r="N234" t="s">
        <v>431</v>
      </c>
    </row>
    <row r="235" spans="1:14" ht="12.75">
      <c r="A235" t="s">
        <v>188</v>
      </c>
      <c r="B235" s="1">
        <v>36817</v>
      </c>
      <c r="C235" s="2">
        <v>0.4846875</v>
      </c>
      <c r="D235" t="s">
        <v>423</v>
      </c>
      <c r="E235">
        <v>0.665</v>
      </c>
      <c r="F235">
        <v>9.0528</v>
      </c>
      <c r="G235" t="s">
        <v>424</v>
      </c>
      <c r="H235">
        <v>1.641</v>
      </c>
      <c r="I235">
        <v>78.727</v>
      </c>
      <c r="K235" s="2">
        <v>0.480555555555555</v>
      </c>
      <c r="L235" s="3">
        <f t="shared" si="18"/>
        <v>292.48055555555555</v>
      </c>
      <c r="M235">
        <f t="shared" si="20"/>
        <v>487.4907109239534</v>
      </c>
      <c r="N235">
        <f>(277-103)/(-60+(AVERAGE($P$207,$P$367)))*I235+277-((277-103)/(-60+(AVERAGE($P$207,$P$367)))*210)</f>
        <v>121.96135827725658</v>
      </c>
    </row>
    <row r="236" spans="1:14" ht="12.75">
      <c r="A236" t="s">
        <v>431</v>
      </c>
      <c r="B236" s="1">
        <v>36817</v>
      </c>
      <c r="C236">
        <f>AVERAGE(C235,C237)</f>
        <v>0.4867708333333333</v>
      </c>
      <c r="D236" t="s">
        <v>423</v>
      </c>
      <c r="E236" t="s">
        <v>431</v>
      </c>
      <c r="F236" t="s">
        <v>431</v>
      </c>
      <c r="G236" t="s">
        <v>424</v>
      </c>
      <c r="H236" t="s">
        <v>431</v>
      </c>
      <c r="I236" t="s">
        <v>431</v>
      </c>
      <c r="K236" s="2">
        <v>0.482638888888889</v>
      </c>
      <c r="L236" s="3">
        <f t="shared" si="18"/>
        <v>292.4826388888889</v>
      </c>
      <c r="M236" t="s">
        <v>431</v>
      </c>
      <c r="N236" t="s">
        <v>431</v>
      </c>
    </row>
    <row r="237" spans="1:14" ht="12.75">
      <c r="A237" t="s">
        <v>189</v>
      </c>
      <c r="B237" s="1">
        <v>36817</v>
      </c>
      <c r="C237" s="2">
        <v>0.48885416666666665</v>
      </c>
      <c r="D237" t="s">
        <v>423</v>
      </c>
      <c r="E237">
        <v>0.666</v>
      </c>
      <c r="F237">
        <v>10.0377</v>
      </c>
      <c r="G237" t="s">
        <v>424</v>
      </c>
      <c r="H237">
        <v>1.643</v>
      </c>
      <c r="I237">
        <v>79.6358</v>
      </c>
      <c r="K237" s="2">
        <v>0.484722222222222</v>
      </c>
      <c r="L237" s="3">
        <f t="shared" si="18"/>
        <v>292.4847222222222</v>
      </c>
      <c r="M237">
        <f t="shared" si="20"/>
        <v>540.5272964211478</v>
      </c>
      <c r="N237">
        <f aca="true" t="shared" si="23" ref="N237:N247">(277-103)/(-60+(AVERAGE($P$207,$P$367)))*I237+277-((277-103)/(-60+(AVERAGE($P$207,$P$367)))*210)</f>
        <v>123.0346872755855</v>
      </c>
    </row>
    <row r="238" spans="1:14" ht="12.75">
      <c r="A238" t="s">
        <v>190</v>
      </c>
      <c r="B238" s="1">
        <v>36817</v>
      </c>
      <c r="C238" s="2">
        <v>0.4909375</v>
      </c>
      <c r="D238" t="s">
        <v>423</v>
      </c>
      <c r="E238">
        <v>0.663</v>
      </c>
      <c r="F238">
        <v>9.5312</v>
      </c>
      <c r="G238" t="s">
        <v>424</v>
      </c>
      <c r="H238">
        <v>1.64</v>
      </c>
      <c r="I238">
        <v>81.0769</v>
      </c>
      <c r="K238" s="2">
        <v>0.486805555555555</v>
      </c>
      <c r="L238" s="3">
        <f t="shared" si="18"/>
        <v>292.4868055555556</v>
      </c>
      <c r="M238">
        <f t="shared" si="20"/>
        <v>513.2524151597721</v>
      </c>
      <c r="N238">
        <f t="shared" si="23"/>
        <v>124.73668377590656</v>
      </c>
    </row>
    <row r="239" spans="1:14" ht="12.75">
      <c r="A239" t="s">
        <v>191</v>
      </c>
      <c r="B239" s="1">
        <v>36817</v>
      </c>
      <c r="C239" s="2">
        <v>0.49303240740740745</v>
      </c>
      <c r="D239" t="s">
        <v>423</v>
      </c>
      <c r="E239">
        <v>0.665</v>
      </c>
      <c r="F239">
        <v>9.7768</v>
      </c>
      <c r="G239" t="s">
        <v>424</v>
      </c>
      <c r="H239">
        <v>1.641</v>
      </c>
      <c r="I239">
        <v>81.512</v>
      </c>
      <c r="K239" s="2">
        <v>0.488888888888889</v>
      </c>
      <c r="L239" s="3">
        <f t="shared" si="18"/>
        <v>292.4888888888889</v>
      </c>
      <c r="M239">
        <f t="shared" si="20"/>
        <v>526.4779054614382</v>
      </c>
      <c r="N239">
        <f t="shared" si="23"/>
        <v>125.25055420633447</v>
      </c>
    </row>
    <row r="240" spans="1:14" ht="12.75">
      <c r="A240" t="s">
        <v>192</v>
      </c>
      <c r="B240" s="1">
        <v>36817</v>
      </c>
      <c r="C240" s="2">
        <v>0.4951041666666667</v>
      </c>
      <c r="D240" t="s">
        <v>423</v>
      </c>
      <c r="E240">
        <v>0.665</v>
      </c>
      <c r="F240">
        <v>9.571</v>
      </c>
      <c r="G240" t="s">
        <v>424</v>
      </c>
      <c r="H240">
        <v>1.641</v>
      </c>
      <c r="I240">
        <v>83.3981</v>
      </c>
      <c r="K240" s="2">
        <v>0.490972222222222</v>
      </c>
      <c r="L240" s="3">
        <f t="shared" si="18"/>
        <v>292.49097222222224</v>
      </c>
      <c r="M240">
        <f t="shared" si="20"/>
        <v>515.3956338650096</v>
      </c>
      <c r="N240">
        <f t="shared" si="23"/>
        <v>127.47811343140944</v>
      </c>
    </row>
    <row r="241" spans="1:14" ht="12.75">
      <c r="A241" t="s">
        <v>193</v>
      </c>
      <c r="B241" s="1">
        <v>36817</v>
      </c>
      <c r="C241" s="2">
        <v>0.4971990740740741</v>
      </c>
      <c r="D241" t="s">
        <v>423</v>
      </c>
      <c r="E241">
        <v>0.665</v>
      </c>
      <c r="F241">
        <v>9.4212</v>
      </c>
      <c r="G241" t="s">
        <v>424</v>
      </c>
      <c r="H241">
        <v>1.641</v>
      </c>
      <c r="I241">
        <v>76.6484</v>
      </c>
      <c r="K241" s="2">
        <v>0.493055555555555</v>
      </c>
      <c r="L241" s="3">
        <f t="shared" si="18"/>
        <v>292.49305555555554</v>
      </c>
      <c r="M241">
        <f t="shared" si="20"/>
        <v>507.3289463764526</v>
      </c>
      <c r="N241">
        <f t="shared" si="23"/>
        <v>119.50644888473187</v>
      </c>
    </row>
    <row r="242" spans="1:14" ht="12.75">
      <c r="A242" t="s">
        <v>194</v>
      </c>
      <c r="B242" s="1">
        <v>36817</v>
      </c>
      <c r="C242" s="2">
        <v>0.4992824074074074</v>
      </c>
      <c r="D242" t="s">
        <v>423</v>
      </c>
      <c r="E242">
        <v>0.665</v>
      </c>
      <c r="F242">
        <v>9.0212</v>
      </c>
      <c r="G242" t="s">
        <v>424</v>
      </c>
      <c r="H242">
        <v>1.643</v>
      </c>
      <c r="I242">
        <v>80.9029</v>
      </c>
      <c r="K242" s="2">
        <v>0.495138888888889</v>
      </c>
      <c r="L242" s="3">
        <f t="shared" si="18"/>
        <v>292.4951388888889</v>
      </c>
      <c r="M242">
        <f t="shared" si="20"/>
        <v>485.7890598916544</v>
      </c>
      <c r="N242">
        <f t="shared" si="23"/>
        <v>124.5311828453286</v>
      </c>
    </row>
    <row r="243" spans="1:14" ht="12.75">
      <c r="A243" t="s">
        <v>195</v>
      </c>
      <c r="B243" s="1">
        <v>36817</v>
      </c>
      <c r="C243" s="2">
        <v>0.5013657407407407</v>
      </c>
      <c r="D243" t="s">
        <v>423</v>
      </c>
      <c r="E243">
        <v>0.665</v>
      </c>
      <c r="F243">
        <v>9.227</v>
      </c>
      <c r="G243" t="s">
        <v>424</v>
      </c>
      <c r="H243">
        <v>1.643</v>
      </c>
      <c r="I243">
        <v>79.5175</v>
      </c>
      <c r="K243" s="2">
        <v>0.497222222222222</v>
      </c>
      <c r="L243" s="3">
        <f t="shared" si="18"/>
        <v>292.4972222222222</v>
      </c>
      <c r="M243">
        <f t="shared" si="20"/>
        <v>496.87133148808306</v>
      </c>
      <c r="N243">
        <f t="shared" si="23"/>
        <v>122.89497026358913</v>
      </c>
    </row>
    <row r="244" spans="1:14" ht="12.75">
      <c r="A244" t="s">
        <v>196</v>
      </c>
      <c r="B244" s="1">
        <v>36817</v>
      </c>
      <c r="C244" s="2">
        <v>0.5034490740740741</v>
      </c>
      <c r="D244" t="s">
        <v>423</v>
      </c>
      <c r="E244">
        <v>0.663</v>
      </c>
      <c r="F244">
        <v>9.8643</v>
      </c>
      <c r="G244" t="s">
        <v>424</v>
      </c>
      <c r="H244">
        <v>1.641</v>
      </c>
      <c r="I244">
        <v>82.4194</v>
      </c>
      <c r="K244" s="2">
        <v>0.499305555555555</v>
      </c>
      <c r="L244" s="3">
        <f t="shared" si="18"/>
        <v>292.49930555555557</v>
      </c>
      <c r="M244">
        <f t="shared" si="20"/>
        <v>531.1897556299878</v>
      </c>
      <c r="N244">
        <f t="shared" si="23"/>
        <v>126.3222297489001</v>
      </c>
    </row>
    <row r="245" spans="1:14" ht="12.75">
      <c r="A245" t="s">
        <v>197</v>
      </c>
      <c r="B245" s="1">
        <v>36817</v>
      </c>
      <c r="C245" s="2">
        <v>0.5055324074074073</v>
      </c>
      <c r="D245" t="s">
        <v>423</v>
      </c>
      <c r="E245">
        <v>0.665</v>
      </c>
      <c r="F245">
        <v>9.9308</v>
      </c>
      <c r="G245" t="s">
        <v>424</v>
      </c>
      <c r="H245">
        <v>1.641</v>
      </c>
      <c r="I245">
        <v>81.9511</v>
      </c>
      <c r="K245" s="2">
        <v>0.501388888888889</v>
      </c>
      <c r="L245" s="3">
        <f t="shared" si="18"/>
        <v>292.50138888888887</v>
      </c>
      <c r="M245">
        <f t="shared" si="20"/>
        <v>534.7707617580855</v>
      </c>
      <c r="N245">
        <f t="shared" si="23"/>
        <v>125.76914879608603</v>
      </c>
    </row>
    <row r="246" spans="1:14" ht="12.75">
      <c r="A246" s="4" t="s">
        <v>198</v>
      </c>
      <c r="B246" s="1">
        <v>36817</v>
      </c>
      <c r="C246" s="5">
        <v>0.5033449074074073</v>
      </c>
      <c r="D246" t="s">
        <v>423</v>
      </c>
      <c r="E246">
        <v>0.668</v>
      </c>
      <c r="F246">
        <v>10.7246</v>
      </c>
      <c r="G246" t="s">
        <v>424</v>
      </c>
      <c r="H246">
        <v>1.645</v>
      </c>
      <c r="I246">
        <v>82.4677</v>
      </c>
      <c r="K246" s="2">
        <v>0.503472222222222</v>
      </c>
      <c r="L246" s="3">
        <f t="shared" si="18"/>
        <v>292.50347222222223</v>
      </c>
      <c r="M246">
        <f t="shared" si="20"/>
        <v>577.5166664871676</v>
      </c>
      <c r="N246">
        <f t="shared" si="23"/>
        <v>126.3792739727329</v>
      </c>
    </row>
    <row r="247" spans="1:14" ht="12.75">
      <c r="A247" t="s">
        <v>199</v>
      </c>
      <c r="B247" s="1">
        <v>36817</v>
      </c>
      <c r="C247" s="2">
        <v>0.5054282407407408</v>
      </c>
      <c r="D247" t="s">
        <v>423</v>
      </c>
      <c r="E247">
        <v>0.665</v>
      </c>
      <c r="F247">
        <v>9.5961</v>
      </c>
      <c r="G247" t="s">
        <v>424</v>
      </c>
      <c r="H247">
        <v>1.641</v>
      </c>
      <c r="I247">
        <v>83.2758</v>
      </c>
      <c r="K247" s="2">
        <v>0.505555555555555</v>
      </c>
      <c r="L247" s="3">
        <f t="shared" si="18"/>
        <v>292.50555555555553</v>
      </c>
      <c r="M247">
        <f t="shared" si="20"/>
        <v>516.7472617419306</v>
      </c>
      <c r="N247">
        <f t="shared" si="23"/>
        <v>127.33367226008943</v>
      </c>
    </row>
    <row r="248" spans="1:14" ht="12.75">
      <c r="A248" t="s">
        <v>431</v>
      </c>
      <c r="B248" s="1">
        <v>36817</v>
      </c>
      <c r="C248">
        <f>AVERAGE(C247,C250)</f>
        <v>0.5085590277777778</v>
      </c>
      <c r="D248" t="s">
        <v>423</v>
      </c>
      <c r="E248" t="s">
        <v>431</v>
      </c>
      <c r="F248" t="s">
        <v>431</v>
      </c>
      <c r="G248" t="s">
        <v>424</v>
      </c>
      <c r="H248" t="s">
        <v>431</v>
      </c>
      <c r="I248" t="s">
        <v>431</v>
      </c>
      <c r="K248" s="2">
        <v>0.507638888888889</v>
      </c>
      <c r="L248" s="3">
        <f t="shared" si="18"/>
        <v>292.5076388888889</v>
      </c>
      <c r="M248" t="s">
        <v>431</v>
      </c>
      <c r="N248" t="s">
        <v>431</v>
      </c>
    </row>
    <row r="249" spans="1:14" ht="12.75">
      <c r="A249" t="s">
        <v>431</v>
      </c>
      <c r="B249" s="1">
        <v>36817</v>
      </c>
      <c r="C249">
        <f>AVERAGE(C248,C250)</f>
        <v>0.5101244212962963</v>
      </c>
      <c r="D249" t="s">
        <v>423</v>
      </c>
      <c r="E249" t="s">
        <v>431</v>
      </c>
      <c r="F249" t="s">
        <v>431</v>
      </c>
      <c r="G249" t="s">
        <v>424</v>
      </c>
      <c r="H249" t="s">
        <v>431</v>
      </c>
      <c r="I249" t="s">
        <v>431</v>
      </c>
      <c r="K249" s="2">
        <v>0.509722222222222</v>
      </c>
      <c r="L249" s="3">
        <f t="shared" si="18"/>
        <v>292.5097222222222</v>
      </c>
      <c r="M249" t="s">
        <v>431</v>
      </c>
      <c r="N249" t="s">
        <v>431</v>
      </c>
    </row>
    <row r="250" spans="1:14" ht="12.75">
      <c r="A250" t="s">
        <v>200</v>
      </c>
      <c r="B250" s="1">
        <v>36817</v>
      </c>
      <c r="C250" s="2">
        <v>0.5116898148148148</v>
      </c>
      <c r="D250" t="s">
        <v>423</v>
      </c>
      <c r="E250">
        <v>0.665</v>
      </c>
      <c r="F250">
        <v>9.2788</v>
      </c>
      <c r="G250" t="s">
        <v>424</v>
      </c>
      <c r="H250">
        <v>1.641</v>
      </c>
      <c r="I250">
        <v>82.6357</v>
      </c>
      <c r="K250" s="2">
        <v>0.511805555555555</v>
      </c>
      <c r="L250" s="3">
        <f t="shared" si="18"/>
        <v>292.51180555555555</v>
      </c>
      <c r="M250">
        <f t="shared" si="20"/>
        <v>499.66074678786447</v>
      </c>
      <c r="N250">
        <f aca="true" t="shared" si="24" ref="N250:N263">(277-103)/(-60+(AVERAGE($P$207,$P$367)))*I250+277-((277-103)/(-60+(AVERAGE($P$207,$P$367)))*210)</f>
        <v>126.57768866432542</v>
      </c>
    </row>
    <row r="251" spans="1:14" ht="12.75">
      <c r="A251" t="s">
        <v>201</v>
      </c>
      <c r="B251" s="1">
        <v>36817</v>
      </c>
      <c r="C251" s="2">
        <v>0.5137731481481481</v>
      </c>
      <c r="D251" t="s">
        <v>423</v>
      </c>
      <c r="E251">
        <v>0.665</v>
      </c>
      <c r="F251">
        <v>9.358</v>
      </c>
      <c r="G251" t="s">
        <v>424</v>
      </c>
      <c r="H251">
        <v>1.643</v>
      </c>
      <c r="I251">
        <v>83.852</v>
      </c>
      <c r="K251" s="2">
        <v>0.513888888888889</v>
      </c>
      <c r="L251" s="3">
        <f t="shared" si="18"/>
        <v>292.5138888888889</v>
      </c>
      <c r="M251">
        <f t="shared" si="20"/>
        <v>503.92564431185446</v>
      </c>
      <c r="N251">
        <f t="shared" si="24"/>
        <v>128.01418741065845</v>
      </c>
    </row>
    <row r="252" spans="1:14" ht="12.75">
      <c r="A252" t="s">
        <v>202</v>
      </c>
      <c r="B252" s="1">
        <v>36817</v>
      </c>
      <c r="C252" s="2">
        <v>0.5158564814814816</v>
      </c>
      <c r="D252" t="s">
        <v>423</v>
      </c>
      <c r="E252">
        <v>0.665</v>
      </c>
      <c r="F252">
        <v>9.5153</v>
      </c>
      <c r="G252" t="s">
        <v>424</v>
      </c>
      <c r="H252">
        <v>1.641</v>
      </c>
      <c r="I252">
        <v>86.4187</v>
      </c>
      <c r="K252" s="2">
        <v>0.515972222222222</v>
      </c>
      <c r="L252" s="3">
        <f t="shared" si="18"/>
        <v>292.5159722222222</v>
      </c>
      <c r="M252">
        <f t="shared" si="20"/>
        <v>512.3962046720013</v>
      </c>
      <c r="N252">
        <f t="shared" si="24"/>
        <v>131.04556234464917</v>
      </c>
    </row>
    <row r="253" spans="1:14" ht="12.75">
      <c r="A253" t="s">
        <v>203</v>
      </c>
      <c r="B253" s="1">
        <v>36817</v>
      </c>
      <c r="C253" s="2">
        <v>0.5179398148148148</v>
      </c>
      <c r="D253" t="s">
        <v>423</v>
      </c>
      <c r="E253">
        <v>0.665</v>
      </c>
      <c r="F253">
        <v>9.3192</v>
      </c>
      <c r="G253" t="s">
        <v>424</v>
      </c>
      <c r="H253">
        <v>1.643</v>
      </c>
      <c r="I253">
        <v>87.1013</v>
      </c>
      <c r="K253" s="2">
        <v>0.518055555555555</v>
      </c>
      <c r="L253" s="3">
        <f t="shared" si="18"/>
        <v>292.5180555555556</v>
      </c>
      <c r="M253">
        <f t="shared" si="20"/>
        <v>501.83627532282907</v>
      </c>
      <c r="N253">
        <f t="shared" si="24"/>
        <v>131.8517401332267</v>
      </c>
    </row>
    <row r="254" spans="1:14" ht="12.75">
      <c r="A254" t="s">
        <v>204</v>
      </c>
      <c r="B254" s="1">
        <v>36817</v>
      </c>
      <c r="C254" s="2">
        <v>0.5200347222222222</v>
      </c>
      <c r="D254" t="s">
        <v>423</v>
      </c>
      <c r="E254">
        <v>0.665</v>
      </c>
      <c r="F254">
        <v>10.0846</v>
      </c>
      <c r="G254" t="s">
        <v>424</v>
      </c>
      <c r="H254">
        <v>1.643</v>
      </c>
      <c r="I254">
        <v>84.9261</v>
      </c>
      <c r="K254" s="2">
        <v>0.520138888888888</v>
      </c>
      <c r="L254" s="3">
        <f t="shared" si="18"/>
        <v>292.5201388888889</v>
      </c>
      <c r="M254">
        <f t="shared" si="20"/>
        <v>543.0528481114904</v>
      </c>
      <c r="N254">
        <f t="shared" si="24"/>
        <v>129.2827422930364</v>
      </c>
    </row>
    <row r="255" spans="1:14" ht="12.75">
      <c r="A255" t="s">
        <v>205</v>
      </c>
      <c r="B255" s="1">
        <v>36817</v>
      </c>
      <c r="C255" s="2">
        <v>0.5221759259259259</v>
      </c>
      <c r="D255" t="s">
        <v>423</v>
      </c>
      <c r="E255">
        <v>0.665</v>
      </c>
      <c r="F255">
        <v>9.5991</v>
      </c>
      <c r="G255" t="s">
        <v>424</v>
      </c>
      <c r="H255">
        <v>1.643</v>
      </c>
      <c r="I255">
        <v>83.6901</v>
      </c>
      <c r="K255" s="2">
        <v>0.522222222222222</v>
      </c>
      <c r="L255" s="3">
        <f t="shared" si="18"/>
        <v>292.52222222222224</v>
      </c>
      <c r="M255">
        <f t="shared" si="20"/>
        <v>516.9088108905667</v>
      </c>
      <c r="N255">
        <f t="shared" si="24"/>
        <v>127.82297706203451</v>
      </c>
    </row>
    <row r="256" spans="1:14" ht="12.75">
      <c r="A256" t="s">
        <v>206</v>
      </c>
      <c r="B256" s="1">
        <v>36817</v>
      </c>
      <c r="C256" s="2">
        <v>0.5242013888888889</v>
      </c>
      <c r="D256" t="s">
        <v>423</v>
      </c>
      <c r="E256">
        <v>0.665</v>
      </c>
      <c r="F256">
        <v>10.7067</v>
      </c>
      <c r="G256" t="s">
        <v>424</v>
      </c>
      <c r="H256">
        <v>1.641</v>
      </c>
      <c r="I256">
        <v>83.6303</v>
      </c>
      <c r="K256" s="2">
        <v>0.524305555555555</v>
      </c>
      <c r="L256" s="3">
        <f t="shared" si="18"/>
        <v>292.52430555555554</v>
      </c>
      <c r="M256">
        <f t="shared" si="20"/>
        <v>576.5527565669728</v>
      </c>
      <c r="N256">
        <f t="shared" si="24"/>
        <v>127.7523508801462</v>
      </c>
    </row>
    <row r="257" spans="1:14" ht="12.75">
      <c r="A257" t="s">
        <v>207</v>
      </c>
      <c r="B257" s="1">
        <v>36817</v>
      </c>
      <c r="C257" s="2">
        <v>0.5262847222222222</v>
      </c>
      <c r="D257" t="s">
        <v>423</v>
      </c>
      <c r="E257">
        <v>0.665</v>
      </c>
      <c r="F257">
        <v>9.9279</v>
      </c>
      <c r="G257" t="s">
        <v>424</v>
      </c>
      <c r="H257">
        <v>1.641</v>
      </c>
      <c r="I257">
        <v>83.9576</v>
      </c>
      <c r="K257" s="2">
        <v>0.526388888888889</v>
      </c>
      <c r="L257" s="3">
        <f t="shared" si="18"/>
        <v>292.5263888888889</v>
      </c>
      <c r="M257">
        <f t="shared" si="20"/>
        <v>534.6145975810707</v>
      </c>
      <c r="N257">
        <f t="shared" si="24"/>
        <v>128.1389052168023</v>
      </c>
    </row>
    <row r="258" spans="1:14" ht="12.75">
      <c r="A258" t="s">
        <v>208</v>
      </c>
      <c r="B258" s="1">
        <v>36817</v>
      </c>
      <c r="C258" s="2">
        <v>0.5283680555555555</v>
      </c>
      <c r="D258" t="s">
        <v>423</v>
      </c>
      <c r="E258">
        <v>0.666</v>
      </c>
      <c r="F258">
        <v>9.5993</v>
      </c>
      <c r="G258" t="s">
        <v>424</v>
      </c>
      <c r="H258">
        <v>1.643</v>
      </c>
      <c r="I258">
        <v>84.1496</v>
      </c>
      <c r="K258" s="2">
        <v>0.528472222222222</v>
      </c>
      <c r="L258" s="3">
        <f t="shared" si="18"/>
        <v>292.5284722222222</v>
      </c>
      <c r="M258">
        <f t="shared" si="20"/>
        <v>516.9195808338089</v>
      </c>
      <c r="N258">
        <f t="shared" si="24"/>
        <v>128.36566486433657</v>
      </c>
    </row>
    <row r="259" spans="1:14" ht="12.75">
      <c r="A259" t="s">
        <v>209</v>
      </c>
      <c r="B259" s="1">
        <v>36817</v>
      </c>
      <c r="C259" s="2">
        <v>0.5304513888888889</v>
      </c>
      <c r="D259" t="s">
        <v>423</v>
      </c>
      <c r="E259">
        <v>0.665</v>
      </c>
      <c r="F259">
        <v>10.176</v>
      </c>
      <c r="G259" t="s">
        <v>424</v>
      </c>
      <c r="H259">
        <v>1.643</v>
      </c>
      <c r="I259">
        <v>86.6437</v>
      </c>
      <c r="K259" s="2">
        <v>0.530555555555555</v>
      </c>
      <c r="L259" s="3">
        <f t="shared" si="18"/>
        <v>292.53055555555557</v>
      </c>
      <c r="M259">
        <f t="shared" si="20"/>
        <v>547.9747121732669</v>
      </c>
      <c r="N259">
        <f t="shared" si="24"/>
        <v>131.31129630660337</v>
      </c>
    </row>
    <row r="260" spans="1:14" ht="12.75">
      <c r="A260" t="s">
        <v>210</v>
      </c>
      <c r="B260" s="1">
        <v>36817</v>
      </c>
      <c r="C260" s="2">
        <v>0.5325347222222222</v>
      </c>
      <c r="D260" t="s">
        <v>423</v>
      </c>
      <c r="E260">
        <v>0.665</v>
      </c>
      <c r="F260">
        <v>9.9527</v>
      </c>
      <c r="G260" t="s">
        <v>424</v>
      </c>
      <c r="H260">
        <v>1.641</v>
      </c>
      <c r="I260">
        <v>87.0377</v>
      </c>
      <c r="K260" s="2">
        <v>0.532638888888889</v>
      </c>
      <c r="L260" s="3">
        <f t="shared" si="18"/>
        <v>292.53263888888887</v>
      </c>
      <c r="M260">
        <f t="shared" si="20"/>
        <v>535.9500705431283</v>
      </c>
      <c r="N260">
        <f t="shared" si="24"/>
        <v>131.77662599998104</v>
      </c>
    </row>
    <row r="261" spans="1:14" ht="12.75">
      <c r="A261" t="s">
        <v>211</v>
      </c>
      <c r="B261" s="1">
        <v>36817</v>
      </c>
      <c r="C261" s="2">
        <v>0.5346296296296297</v>
      </c>
      <c r="D261" t="s">
        <v>423</v>
      </c>
      <c r="E261">
        <v>0.665</v>
      </c>
      <c r="F261">
        <v>10.6952</v>
      </c>
      <c r="G261" t="s">
        <v>424</v>
      </c>
      <c r="H261">
        <v>1.643</v>
      </c>
      <c r="I261">
        <v>83.4894</v>
      </c>
      <c r="K261" s="2">
        <v>0.534722222222222</v>
      </c>
      <c r="L261" s="3">
        <f t="shared" si="18"/>
        <v>292.53472222222223</v>
      </c>
      <c r="M261">
        <f t="shared" si="20"/>
        <v>575.933484830535</v>
      </c>
      <c r="N261">
        <f t="shared" si="24"/>
        <v>127.58594236797131</v>
      </c>
    </row>
    <row r="262" spans="1:14" ht="12.75">
      <c r="A262" t="s">
        <v>212</v>
      </c>
      <c r="B262" s="1">
        <v>36817</v>
      </c>
      <c r="C262" s="2">
        <v>0.5367129629629629</v>
      </c>
      <c r="D262" t="s">
        <v>423</v>
      </c>
      <c r="E262">
        <v>0.665</v>
      </c>
      <c r="F262">
        <v>9.6325</v>
      </c>
      <c r="G262" t="s">
        <v>424</v>
      </c>
      <c r="H262">
        <v>1.641</v>
      </c>
      <c r="I262">
        <v>85.5648</v>
      </c>
      <c r="K262" s="2">
        <v>0.536805555555555</v>
      </c>
      <c r="L262" s="3">
        <f aca="true" t="shared" si="25" ref="L262:L325">B262-DATE(1999,12,31)+K262</f>
        <v>292.53680555555553</v>
      </c>
      <c r="M262">
        <f t="shared" si="20"/>
        <v>518.7073914120473</v>
      </c>
      <c r="N262">
        <f t="shared" si="24"/>
        <v>130.0370724330371</v>
      </c>
    </row>
    <row r="263" spans="1:14" ht="12.75">
      <c r="A263" t="s">
        <v>213</v>
      </c>
      <c r="B263" s="1">
        <v>36817</v>
      </c>
      <c r="C263" s="2">
        <v>0.5388541666666666</v>
      </c>
      <c r="D263" t="s">
        <v>423</v>
      </c>
      <c r="E263">
        <v>0.665</v>
      </c>
      <c r="F263">
        <v>9.2974</v>
      </c>
      <c r="G263" t="s">
        <v>424</v>
      </c>
      <c r="H263">
        <v>1.641</v>
      </c>
      <c r="I263">
        <v>87.4234</v>
      </c>
      <c r="K263" s="2">
        <v>0.538888888888889</v>
      </c>
      <c r="L263" s="3">
        <f t="shared" si="25"/>
        <v>292.5388888888889</v>
      </c>
      <c r="M263">
        <f t="shared" si="20"/>
        <v>500.66235150940753</v>
      </c>
      <c r="N263">
        <f t="shared" si="24"/>
        <v>132.2321530627621</v>
      </c>
    </row>
    <row r="264" spans="1:14" ht="12.75">
      <c r="A264" t="s">
        <v>431</v>
      </c>
      <c r="B264" s="1">
        <v>36817</v>
      </c>
      <c r="C264">
        <f>AVERAGE(C263,C265)</f>
        <v>0.5409606481481481</v>
      </c>
      <c r="D264" t="s">
        <v>423</v>
      </c>
      <c r="E264" t="s">
        <v>431</v>
      </c>
      <c r="F264" t="s">
        <v>431</v>
      </c>
      <c r="G264" t="s">
        <v>424</v>
      </c>
      <c r="H264" t="s">
        <v>431</v>
      </c>
      <c r="I264" t="s">
        <v>431</v>
      </c>
      <c r="K264" s="2">
        <v>0.540972222222222</v>
      </c>
      <c r="L264" s="3">
        <f t="shared" si="25"/>
        <v>292.5409722222222</v>
      </c>
      <c r="M264" t="s">
        <v>431</v>
      </c>
      <c r="N264" t="s">
        <v>431</v>
      </c>
    </row>
    <row r="265" spans="1:14" ht="12.75">
      <c r="A265" t="s">
        <v>214</v>
      </c>
      <c r="B265" s="1">
        <v>36817</v>
      </c>
      <c r="C265" s="2">
        <v>0.5430671296296297</v>
      </c>
      <c r="D265" t="s">
        <v>423</v>
      </c>
      <c r="E265">
        <v>0.666</v>
      </c>
      <c r="F265">
        <v>9.3548</v>
      </c>
      <c r="G265" t="s">
        <v>424</v>
      </c>
      <c r="H265">
        <v>1.643</v>
      </c>
      <c r="I265">
        <v>80.9467</v>
      </c>
      <c r="K265" s="2">
        <v>0.543055555555555</v>
      </c>
      <c r="L265" s="3">
        <f t="shared" si="25"/>
        <v>292.54305555555555</v>
      </c>
      <c r="M265">
        <f t="shared" si="20"/>
        <v>503.75332521997603</v>
      </c>
      <c r="N265">
        <f>(277-103)/(-60+(AVERAGE($P$207,$P$367)))*I265+277-((277-103)/(-60+(AVERAGE($P$207,$P$367)))*210)</f>
        <v>124.5829123899224</v>
      </c>
    </row>
    <row r="266" spans="1:14" ht="12.75">
      <c r="A266" t="s">
        <v>215</v>
      </c>
      <c r="B266" s="1">
        <v>36817</v>
      </c>
      <c r="C266" s="2">
        <v>0.545150462962963</v>
      </c>
      <c r="D266" t="s">
        <v>423</v>
      </c>
      <c r="E266">
        <v>0.665</v>
      </c>
      <c r="F266">
        <v>8.7707</v>
      </c>
      <c r="G266" t="s">
        <v>424</v>
      </c>
      <c r="H266">
        <v>1.643</v>
      </c>
      <c r="I266">
        <v>80.5217</v>
      </c>
      <c r="K266" s="2">
        <v>0.545138888888889</v>
      </c>
      <c r="L266" s="3">
        <f t="shared" si="25"/>
        <v>292.5451388888889</v>
      </c>
      <c r="M266">
        <f t="shared" si="20"/>
        <v>472.29970598054945</v>
      </c>
      <c r="N266">
        <f>(277-103)/(-60+(AVERAGE($P$207,$P$367)))*I266+277-((277-103)/(-60+(AVERAGE($P$207,$P$367)))*210)</f>
        <v>124.08097046178659</v>
      </c>
    </row>
    <row r="267" spans="1:14" ht="12.75">
      <c r="A267" t="s">
        <v>431</v>
      </c>
      <c r="B267" s="1">
        <v>36817</v>
      </c>
      <c r="C267">
        <f>AVERAGE(C266,C268)</f>
        <v>0.5472337962962963</v>
      </c>
      <c r="D267" t="s">
        <v>423</v>
      </c>
      <c r="E267" t="s">
        <v>431</v>
      </c>
      <c r="F267" t="s">
        <v>431</v>
      </c>
      <c r="G267" t="s">
        <v>424</v>
      </c>
      <c r="H267" t="s">
        <v>431</v>
      </c>
      <c r="I267" t="s">
        <v>431</v>
      </c>
      <c r="K267" s="2">
        <v>0.547222222222222</v>
      </c>
      <c r="L267" s="3">
        <f t="shared" si="25"/>
        <v>292.5472222222222</v>
      </c>
      <c r="M267" t="s">
        <v>431</v>
      </c>
      <c r="N267" t="s">
        <v>431</v>
      </c>
    </row>
    <row r="268" spans="1:14" ht="12.75">
      <c r="A268" t="s">
        <v>216</v>
      </c>
      <c r="B268" s="1">
        <v>36817</v>
      </c>
      <c r="C268" s="2">
        <v>0.5493171296296296</v>
      </c>
      <c r="D268" t="s">
        <v>423</v>
      </c>
      <c r="E268">
        <v>0.67</v>
      </c>
      <c r="F268">
        <v>9.4335</v>
      </c>
      <c r="G268" t="s">
        <v>424</v>
      </c>
      <c r="H268">
        <v>1.646</v>
      </c>
      <c r="I268">
        <v>84.3862</v>
      </c>
      <c r="K268" s="2">
        <v>0.549305555555555</v>
      </c>
      <c r="L268" s="3">
        <f t="shared" si="25"/>
        <v>292.5493055555556</v>
      </c>
      <c r="M268">
        <f t="shared" si="20"/>
        <v>507.99129788586015</v>
      </c>
      <c r="N268">
        <f>(277-103)/(-60+(AVERAGE($P$207,$P$367)))*I268+277-((277-103)/(-60+(AVERAGE($P$207,$P$367)))*210)</f>
        <v>128.6450988883293</v>
      </c>
    </row>
    <row r="269" spans="1:14" ht="12.75">
      <c r="A269" t="s">
        <v>217</v>
      </c>
      <c r="B269" s="1">
        <v>36817</v>
      </c>
      <c r="C269" s="2">
        <v>0.551412037037037</v>
      </c>
      <c r="D269" t="s">
        <v>423</v>
      </c>
      <c r="E269">
        <v>0.665</v>
      </c>
      <c r="F269">
        <v>9.4459</v>
      </c>
      <c r="G269" t="s">
        <v>424</v>
      </c>
      <c r="H269">
        <v>1.641</v>
      </c>
      <c r="I269">
        <v>80.4217</v>
      </c>
      <c r="K269" s="2">
        <v>0.551388888888888</v>
      </c>
      <c r="L269" s="3">
        <f t="shared" si="25"/>
        <v>292.5513888888889</v>
      </c>
      <c r="M269">
        <f t="shared" si="20"/>
        <v>508.6590343668889</v>
      </c>
      <c r="N269">
        <f>(277-103)/(-60+(AVERAGE($P$207,$P$367)))*I269+277-((277-103)/(-60+(AVERAGE($P$207,$P$367)))*210)</f>
        <v>123.96286647869584</v>
      </c>
    </row>
    <row r="270" spans="1:14" ht="12.75">
      <c r="A270" t="s">
        <v>431</v>
      </c>
      <c r="B270" s="1">
        <v>36817</v>
      </c>
      <c r="C270">
        <f>AVERAGE(C269,C271)</f>
        <v>0.5534953703703704</v>
      </c>
      <c r="D270" t="s">
        <v>423</v>
      </c>
      <c r="E270" t="s">
        <v>431</v>
      </c>
      <c r="F270" t="s">
        <v>431</v>
      </c>
      <c r="G270" t="s">
        <v>424</v>
      </c>
      <c r="H270" t="s">
        <v>431</v>
      </c>
      <c r="I270" t="s">
        <v>431</v>
      </c>
      <c r="K270" s="2">
        <v>0.553472222222222</v>
      </c>
      <c r="L270" s="3">
        <f t="shared" si="25"/>
        <v>292.55347222222224</v>
      </c>
      <c r="M270" t="s">
        <v>431</v>
      </c>
      <c r="N270" t="s">
        <v>431</v>
      </c>
    </row>
    <row r="271" spans="1:14" ht="12.75">
      <c r="A271" t="s">
        <v>218</v>
      </c>
      <c r="B271" s="1">
        <v>36817</v>
      </c>
      <c r="C271" s="2">
        <v>0.5555787037037038</v>
      </c>
      <c r="D271" t="s">
        <v>423</v>
      </c>
      <c r="E271">
        <v>0.665</v>
      </c>
      <c r="F271">
        <v>9.0216</v>
      </c>
      <c r="G271" t="s">
        <v>424</v>
      </c>
      <c r="H271">
        <v>1.643</v>
      </c>
      <c r="I271">
        <v>81.5239</v>
      </c>
      <c r="K271" s="2">
        <v>0.555555555555555</v>
      </c>
      <c r="L271" s="3">
        <f t="shared" si="25"/>
        <v>292.55555555555554</v>
      </c>
      <c r="M271">
        <f t="shared" si="20"/>
        <v>485.8105997781391</v>
      </c>
      <c r="N271">
        <f aca="true" t="shared" si="26" ref="N271:N305">(277-103)/(-60+(AVERAGE($P$207,$P$367)))*I271+277-((277-103)/(-60+(AVERAGE($P$207,$P$367)))*210)</f>
        <v>125.26460858032226</v>
      </c>
    </row>
    <row r="272" spans="1:14" ht="12.75">
      <c r="A272" t="s">
        <v>219</v>
      </c>
      <c r="B272" s="1">
        <v>36817</v>
      </c>
      <c r="C272" s="2">
        <v>0.557662037037037</v>
      </c>
      <c r="D272" t="s">
        <v>423</v>
      </c>
      <c r="E272">
        <v>0.665</v>
      </c>
      <c r="F272">
        <v>9.5062</v>
      </c>
      <c r="G272" t="s">
        <v>424</v>
      </c>
      <c r="H272">
        <v>1.643</v>
      </c>
      <c r="I272">
        <v>81.6483</v>
      </c>
      <c r="K272" s="2">
        <v>0.557638888888889</v>
      </c>
      <c r="L272" s="3">
        <f t="shared" si="25"/>
        <v>292.5576388888889</v>
      </c>
      <c r="M272">
        <f t="shared" si="20"/>
        <v>511.90617225447215</v>
      </c>
      <c r="N272">
        <f t="shared" si="26"/>
        <v>125.4115299352872</v>
      </c>
    </row>
    <row r="273" spans="1:14" ht="12.75">
      <c r="A273" t="s">
        <v>220</v>
      </c>
      <c r="B273" s="1">
        <v>36817</v>
      </c>
      <c r="C273" s="2">
        <v>0.5597453703703704</v>
      </c>
      <c r="D273" t="s">
        <v>423</v>
      </c>
      <c r="E273">
        <v>0.668</v>
      </c>
      <c r="F273">
        <v>9.5552</v>
      </c>
      <c r="G273" t="s">
        <v>424</v>
      </c>
      <c r="H273">
        <v>1.646</v>
      </c>
      <c r="I273">
        <v>82.4682</v>
      </c>
      <c r="K273" s="2">
        <v>0.559722222222222</v>
      </c>
      <c r="L273" s="3">
        <f t="shared" si="25"/>
        <v>292.5597222222222</v>
      </c>
      <c r="M273">
        <f aca="true" t="shared" si="27" ref="M273:M336">500*F273/AVERAGE($Q$367,$Q$207)</f>
        <v>514.54480834886</v>
      </c>
      <c r="N273">
        <f t="shared" si="26"/>
        <v>126.37986449264838</v>
      </c>
    </row>
    <row r="274" spans="1:14" ht="12.75">
      <c r="A274" t="s">
        <v>221</v>
      </c>
      <c r="B274" s="1">
        <v>36817</v>
      </c>
      <c r="C274" s="2">
        <v>0.5618287037037036</v>
      </c>
      <c r="D274" t="s">
        <v>423</v>
      </c>
      <c r="E274">
        <v>0.665</v>
      </c>
      <c r="F274">
        <v>9.1276</v>
      </c>
      <c r="G274" t="s">
        <v>424</v>
      </c>
      <c r="H274">
        <v>1.643</v>
      </c>
      <c r="I274">
        <v>84.2651</v>
      </c>
      <c r="K274" s="2">
        <v>0.561805555555555</v>
      </c>
      <c r="L274" s="3">
        <f t="shared" si="25"/>
        <v>292.56180555555557</v>
      </c>
      <c r="M274">
        <f t="shared" si="27"/>
        <v>491.51866969661063</v>
      </c>
      <c r="N274">
        <f t="shared" si="26"/>
        <v>128.5020749648064</v>
      </c>
    </row>
    <row r="275" spans="1:14" ht="12.75">
      <c r="A275" t="s">
        <v>222</v>
      </c>
      <c r="B275" s="1">
        <v>36817</v>
      </c>
      <c r="C275" s="2">
        <v>0.5639120370370371</v>
      </c>
      <c r="D275" t="s">
        <v>423</v>
      </c>
      <c r="E275">
        <v>0.665</v>
      </c>
      <c r="F275">
        <v>8.5952</v>
      </c>
      <c r="G275" t="s">
        <v>424</v>
      </c>
      <c r="H275">
        <v>1.643</v>
      </c>
      <c r="I275">
        <v>81.1655</v>
      </c>
      <c r="K275" s="2">
        <v>0.563888888888889</v>
      </c>
      <c r="L275" s="3">
        <f t="shared" si="25"/>
        <v>292.56388888888887</v>
      </c>
      <c r="M275">
        <f t="shared" si="27"/>
        <v>462.8490807853443</v>
      </c>
      <c r="N275">
        <f t="shared" si="26"/>
        <v>124.84132390492493</v>
      </c>
    </row>
    <row r="276" spans="1:14" ht="12.75">
      <c r="A276" t="s">
        <v>223</v>
      </c>
      <c r="B276" s="1">
        <v>36817</v>
      </c>
      <c r="C276" s="2">
        <v>0.5659953703703704</v>
      </c>
      <c r="D276" t="s">
        <v>423</v>
      </c>
      <c r="E276">
        <v>0.665</v>
      </c>
      <c r="F276">
        <v>9.3653</v>
      </c>
      <c r="G276" t="s">
        <v>424</v>
      </c>
      <c r="H276">
        <v>1.643</v>
      </c>
      <c r="I276">
        <v>86.8361</v>
      </c>
      <c r="K276" s="2">
        <v>0.565972222222222</v>
      </c>
      <c r="L276" s="3">
        <f t="shared" si="25"/>
        <v>292.56597222222223</v>
      </c>
      <c r="M276">
        <f t="shared" si="27"/>
        <v>504.318747240202</v>
      </c>
      <c r="N276">
        <f t="shared" si="26"/>
        <v>131.53852837007003</v>
      </c>
    </row>
    <row r="277" spans="1:14" ht="12.75">
      <c r="A277" t="s">
        <v>224</v>
      </c>
      <c r="B277" s="1">
        <v>36817</v>
      </c>
      <c r="C277" s="2">
        <v>0.5680902777777778</v>
      </c>
      <c r="D277" t="s">
        <v>423</v>
      </c>
      <c r="E277">
        <v>0.665</v>
      </c>
      <c r="F277">
        <v>9.4567</v>
      </c>
      <c r="G277" t="s">
        <v>424</v>
      </c>
      <c r="H277">
        <v>1.643</v>
      </c>
      <c r="I277">
        <v>83.9637</v>
      </c>
      <c r="K277" s="2">
        <v>0.568055555555555</v>
      </c>
      <c r="L277" s="3">
        <f t="shared" si="25"/>
        <v>292.56805555555553</v>
      </c>
      <c r="M277">
        <f t="shared" si="27"/>
        <v>509.2406113019784</v>
      </c>
      <c r="N277">
        <f t="shared" si="26"/>
        <v>128.14610955977082</v>
      </c>
    </row>
    <row r="278" spans="1:14" ht="12.75">
      <c r="A278" t="s">
        <v>225</v>
      </c>
      <c r="B278" s="1">
        <v>36817</v>
      </c>
      <c r="C278" s="2">
        <v>0.5701736111111111</v>
      </c>
      <c r="D278" t="s">
        <v>423</v>
      </c>
      <c r="E278">
        <v>0.666</v>
      </c>
      <c r="F278">
        <v>9.3159</v>
      </c>
      <c r="G278" t="s">
        <v>424</v>
      </c>
      <c r="H278">
        <v>1.645</v>
      </c>
      <c r="I278">
        <v>85.7224</v>
      </c>
      <c r="K278" s="2">
        <v>0.570138888888888</v>
      </c>
      <c r="L278" s="3">
        <f t="shared" si="25"/>
        <v>292.5701388888889</v>
      </c>
      <c r="M278">
        <f t="shared" si="27"/>
        <v>501.65857125932945</v>
      </c>
      <c r="N278">
        <f t="shared" si="26"/>
        <v>130.22320431038816</v>
      </c>
    </row>
    <row r="279" spans="1:14" ht="12.75">
      <c r="A279" t="s">
        <v>226</v>
      </c>
      <c r="B279" s="1">
        <v>36817</v>
      </c>
      <c r="C279" s="2">
        <v>0.5722569444444444</v>
      </c>
      <c r="D279" t="s">
        <v>423</v>
      </c>
      <c r="E279">
        <v>0.666</v>
      </c>
      <c r="F279">
        <v>9.192</v>
      </c>
      <c r="G279" t="s">
        <v>424</v>
      </c>
      <c r="H279">
        <v>1.643</v>
      </c>
      <c r="I279">
        <v>84.5887</v>
      </c>
      <c r="K279" s="2">
        <v>0.572222222222222</v>
      </c>
      <c r="L279" s="3">
        <f t="shared" si="25"/>
        <v>292.5722222222222</v>
      </c>
      <c r="M279">
        <f t="shared" si="27"/>
        <v>494.9865914206632</v>
      </c>
      <c r="N279">
        <f t="shared" si="26"/>
        <v>128.88425945408812</v>
      </c>
    </row>
    <row r="280" spans="1:14" ht="12.75">
      <c r="A280" t="s">
        <v>227</v>
      </c>
      <c r="B280" s="1">
        <v>36817</v>
      </c>
      <c r="C280" s="2">
        <v>0.5743402777777777</v>
      </c>
      <c r="D280" t="s">
        <v>423</v>
      </c>
      <c r="E280">
        <v>0.665</v>
      </c>
      <c r="F280">
        <v>9.3737</v>
      </c>
      <c r="G280" t="s">
        <v>424</v>
      </c>
      <c r="H280">
        <v>1.643</v>
      </c>
      <c r="I280">
        <v>85.9306</v>
      </c>
      <c r="K280" s="2">
        <v>0.574305555555555</v>
      </c>
      <c r="L280" s="3">
        <f t="shared" si="25"/>
        <v>292.57430555555555</v>
      </c>
      <c r="M280">
        <f t="shared" si="27"/>
        <v>504.77108485638274</v>
      </c>
      <c r="N280">
        <f t="shared" si="26"/>
        <v>130.4690968031831</v>
      </c>
    </row>
    <row r="281" spans="1:14" ht="12.75">
      <c r="A281" t="s">
        <v>228</v>
      </c>
      <c r="B281" s="1">
        <v>36817</v>
      </c>
      <c r="C281" s="2">
        <v>0.5764236111111111</v>
      </c>
      <c r="D281" t="s">
        <v>423</v>
      </c>
      <c r="E281">
        <v>0.665</v>
      </c>
      <c r="F281">
        <v>9.1114</v>
      </c>
      <c r="G281" t="s">
        <v>424</v>
      </c>
      <c r="H281">
        <v>1.643</v>
      </c>
      <c r="I281">
        <v>87.1393</v>
      </c>
      <c r="K281" s="2">
        <v>0.576388888888888</v>
      </c>
      <c r="L281" s="3">
        <f t="shared" si="25"/>
        <v>292.5763888888889</v>
      </c>
      <c r="M281">
        <f t="shared" si="27"/>
        <v>490.64630429397636</v>
      </c>
      <c r="N281">
        <f t="shared" si="26"/>
        <v>131.89661964680124</v>
      </c>
    </row>
    <row r="282" spans="1:14" ht="12.75">
      <c r="A282" t="s">
        <v>229</v>
      </c>
      <c r="B282" s="1">
        <v>36817</v>
      </c>
      <c r="C282" s="2">
        <v>0.5785069444444445</v>
      </c>
      <c r="D282" t="s">
        <v>423</v>
      </c>
      <c r="E282">
        <v>0.665</v>
      </c>
      <c r="F282">
        <v>9.1641</v>
      </c>
      <c r="G282" t="s">
        <v>424</v>
      </c>
      <c r="H282">
        <v>1.643</v>
      </c>
      <c r="I282">
        <v>84.4821</v>
      </c>
      <c r="K282" s="2">
        <v>0.578472222222222</v>
      </c>
      <c r="L282" s="3">
        <f t="shared" si="25"/>
        <v>292.5784722222222</v>
      </c>
      <c r="M282">
        <f t="shared" si="27"/>
        <v>493.48418433834854</v>
      </c>
      <c r="N282">
        <f t="shared" si="26"/>
        <v>128.75836060811338</v>
      </c>
    </row>
    <row r="283" spans="1:14" ht="12.75">
      <c r="A283" t="s">
        <v>230</v>
      </c>
      <c r="B283" s="1">
        <v>36817</v>
      </c>
      <c r="C283" s="2">
        <v>0.5806018518518519</v>
      </c>
      <c r="D283" t="s">
        <v>423</v>
      </c>
      <c r="E283">
        <v>0.665</v>
      </c>
      <c r="F283">
        <v>8.954</v>
      </c>
      <c r="G283" t="s">
        <v>424</v>
      </c>
      <c r="H283">
        <v>1.643</v>
      </c>
      <c r="I283">
        <v>85.6756</v>
      </c>
      <c r="K283" s="2">
        <v>0.580555555555555</v>
      </c>
      <c r="L283" s="3">
        <f t="shared" si="25"/>
        <v>292.5805555555556</v>
      </c>
      <c r="M283">
        <f t="shared" si="27"/>
        <v>482.1703589622083</v>
      </c>
      <c r="N283">
        <f t="shared" si="26"/>
        <v>130.16793164630167</v>
      </c>
    </row>
    <row r="284" spans="1:14" ht="12.75">
      <c r="A284" t="s">
        <v>231</v>
      </c>
      <c r="B284" s="1">
        <v>36817</v>
      </c>
      <c r="C284" s="2">
        <v>0.5826851851851852</v>
      </c>
      <c r="D284" t="s">
        <v>423</v>
      </c>
      <c r="E284">
        <v>0.665</v>
      </c>
      <c r="F284">
        <v>9.1679</v>
      </c>
      <c r="G284" t="s">
        <v>424</v>
      </c>
      <c r="H284">
        <v>1.643</v>
      </c>
      <c r="I284">
        <v>84.1708</v>
      </c>
      <c r="K284" s="2">
        <v>0.582638888888888</v>
      </c>
      <c r="L284" s="3">
        <f t="shared" si="25"/>
        <v>292.5826388888889</v>
      </c>
      <c r="M284">
        <f t="shared" si="27"/>
        <v>493.6888132599541</v>
      </c>
      <c r="N284">
        <f t="shared" si="26"/>
        <v>128.3907029087518</v>
      </c>
    </row>
    <row r="285" spans="1:14" ht="12.75">
      <c r="A285" t="s">
        <v>232</v>
      </c>
      <c r="B285" s="1">
        <v>36817</v>
      </c>
      <c r="C285" s="2">
        <v>0.5847685185185185</v>
      </c>
      <c r="D285" t="s">
        <v>423</v>
      </c>
      <c r="E285">
        <v>0.666</v>
      </c>
      <c r="F285">
        <v>8.7652</v>
      </c>
      <c r="G285" t="s">
        <v>424</v>
      </c>
      <c r="H285">
        <v>1.643</v>
      </c>
      <c r="I285">
        <v>84.2626</v>
      </c>
      <c r="K285" s="2">
        <v>0.584722222222221</v>
      </c>
      <c r="L285" s="3">
        <f t="shared" si="25"/>
        <v>292.58472222222224</v>
      </c>
      <c r="M285">
        <f t="shared" si="27"/>
        <v>472.00353254138355</v>
      </c>
      <c r="N285">
        <f t="shared" si="26"/>
        <v>128.49912236522914</v>
      </c>
    </row>
    <row r="286" spans="1:14" ht="12.75">
      <c r="A286" t="s">
        <v>233</v>
      </c>
      <c r="B286" s="1">
        <v>36817</v>
      </c>
      <c r="C286" s="2">
        <v>0.5868518518518518</v>
      </c>
      <c r="D286" t="s">
        <v>423</v>
      </c>
      <c r="E286">
        <v>0.665</v>
      </c>
      <c r="F286">
        <v>9.7641</v>
      </c>
      <c r="G286" t="s">
        <v>424</v>
      </c>
      <c r="H286">
        <v>1.643</v>
      </c>
      <c r="I286">
        <v>87.7097</v>
      </c>
      <c r="K286" s="2">
        <v>0.586805555555554</v>
      </c>
      <c r="L286" s="3">
        <f t="shared" si="25"/>
        <v>292.58680555555554</v>
      </c>
      <c r="M286">
        <f t="shared" si="27"/>
        <v>525.7940140655458</v>
      </c>
      <c r="N286">
        <f t="shared" si="26"/>
        <v>132.570284766351</v>
      </c>
    </row>
    <row r="287" spans="1:14" ht="12.75">
      <c r="A287" t="s">
        <v>234</v>
      </c>
      <c r="B287" s="1">
        <v>36817</v>
      </c>
      <c r="C287" s="2">
        <v>0.5889351851851852</v>
      </c>
      <c r="D287" t="s">
        <v>423</v>
      </c>
      <c r="E287">
        <v>0.666</v>
      </c>
      <c r="F287">
        <v>8.9784</v>
      </c>
      <c r="G287" t="s">
        <v>424</v>
      </c>
      <c r="H287">
        <v>1.645</v>
      </c>
      <c r="I287">
        <v>87.2277</v>
      </c>
      <c r="K287" s="2">
        <v>0.588888888888888</v>
      </c>
      <c r="L287" s="3">
        <f t="shared" si="25"/>
        <v>292.5888888888889</v>
      </c>
      <c r="M287">
        <f t="shared" si="27"/>
        <v>483.484292037781</v>
      </c>
      <c r="N287">
        <f t="shared" si="26"/>
        <v>132.0010235678535</v>
      </c>
    </row>
    <row r="288" spans="1:14" ht="12.75">
      <c r="A288" t="s">
        <v>235</v>
      </c>
      <c r="B288" s="1">
        <v>36817</v>
      </c>
      <c r="C288" s="2">
        <v>0.5910185185185185</v>
      </c>
      <c r="D288" t="s">
        <v>423</v>
      </c>
      <c r="E288">
        <v>0.665</v>
      </c>
      <c r="F288">
        <v>9.2987</v>
      </c>
      <c r="G288" t="s">
        <v>424</v>
      </c>
      <c r="H288">
        <v>1.643</v>
      </c>
      <c r="I288">
        <v>88.0944</v>
      </c>
      <c r="K288" s="2">
        <v>0.590972222222222</v>
      </c>
      <c r="L288" s="3">
        <f t="shared" si="25"/>
        <v>292.5909722222222</v>
      </c>
      <c r="M288">
        <f t="shared" si="27"/>
        <v>500.7323561404832</v>
      </c>
      <c r="N288">
        <f t="shared" si="26"/>
        <v>133.02463078930117</v>
      </c>
    </row>
    <row r="289" spans="1:14" ht="12.75">
      <c r="A289" t="s">
        <v>236</v>
      </c>
      <c r="B289" s="1">
        <v>36817</v>
      </c>
      <c r="C289" s="2">
        <v>0.5931018518518518</v>
      </c>
      <c r="D289" t="s">
        <v>423</v>
      </c>
      <c r="E289">
        <v>0.666</v>
      </c>
      <c r="F289">
        <v>8.5026</v>
      </c>
      <c r="G289" t="s">
        <v>424</v>
      </c>
      <c r="H289">
        <v>1.645</v>
      </c>
      <c r="I289">
        <v>86.3198</v>
      </c>
      <c r="K289" s="2">
        <v>0.593055555555555</v>
      </c>
      <c r="L289" s="3">
        <f t="shared" si="25"/>
        <v>292.59305555555557</v>
      </c>
      <c r="M289">
        <f t="shared" si="27"/>
        <v>457.8625970641134</v>
      </c>
      <c r="N289">
        <f t="shared" si="26"/>
        <v>130.9287575053724</v>
      </c>
    </row>
    <row r="290" spans="1:14" ht="12.75">
      <c r="A290" t="s">
        <v>237</v>
      </c>
      <c r="B290" s="1">
        <v>36817</v>
      </c>
      <c r="C290" s="2">
        <v>0.5951851851851852</v>
      </c>
      <c r="D290" t="s">
        <v>423</v>
      </c>
      <c r="E290">
        <v>0.665</v>
      </c>
      <c r="F290">
        <v>9.4313</v>
      </c>
      <c r="G290" t="s">
        <v>424</v>
      </c>
      <c r="H290">
        <v>1.643</v>
      </c>
      <c r="I290">
        <v>85.9694</v>
      </c>
      <c r="K290" s="2">
        <v>0.595138888888888</v>
      </c>
      <c r="L290" s="3">
        <f t="shared" si="25"/>
        <v>292.59513888888887</v>
      </c>
      <c r="M290">
        <f t="shared" si="27"/>
        <v>507.8728285101938</v>
      </c>
      <c r="N290">
        <f t="shared" si="26"/>
        <v>130.51492114862236</v>
      </c>
    </row>
    <row r="291" spans="1:14" ht="12.75">
      <c r="A291" t="s">
        <v>238</v>
      </c>
      <c r="B291" s="1">
        <v>36817</v>
      </c>
      <c r="C291" s="2">
        <v>0.5972800925925926</v>
      </c>
      <c r="D291" t="s">
        <v>423</v>
      </c>
      <c r="E291">
        <v>0.665</v>
      </c>
      <c r="F291">
        <v>10.0539</v>
      </c>
      <c r="G291" t="s">
        <v>424</v>
      </c>
      <c r="H291">
        <v>1.645</v>
      </c>
      <c r="I291">
        <v>91.1019</v>
      </c>
      <c r="K291" s="2">
        <v>0.597222222222222</v>
      </c>
      <c r="L291" s="3">
        <f t="shared" si="25"/>
        <v>292.59722222222223</v>
      </c>
      <c r="M291">
        <f t="shared" si="27"/>
        <v>541.3996618237821</v>
      </c>
      <c r="N291">
        <f t="shared" si="26"/>
        <v>136.576608080756</v>
      </c>
    </row>
    <row r="292" spans="1:14" ht="12.75">
      <c r="A292" t="s">
        <v>239</v>
      </c>
      <c r="B292" s="1">
        <v>36817</v>
      </c>
      <c r="C292" s="2">
        <v>0.5994212962962963</v>
      </c>
      <c r="D292" t="s">
        <v>423</v>
      </c>
      <c r="E292">
        <v>0.67</v>
      </c>
      <c r="F292">
        <v>9.1987</v>
      </c>
      <c r="G292" t="s">
        <v>424</v>
      </c>
      <c r="H292">
        <v>1.65</v>
      </c>
      <c r="I292">
        <v>89.0919</v>
      </c>
      <c r="K292" s="2">
        <v>0.599305555555555</v>
      </c>
      <c r="L292" s="3">
        <f t="shared" si="25"/>
        <v>292.59930555555553</v>
      </c>
      <c r="M292">
        <f t="shared" si="27"/>
        <v>495.34738451928365</v>
      </c>
      <c r="N292">
        <f t="shared" si="26"/>
        <v>134.20271802063155</v>
      </c>
    </row>
    <row r="293" spans="1:14" ht="12.75">
      <c r="A293" t="s">
        <v>240</v>
      </c>
      <c r="B293" s="1">
        <v>36817</v>
      </c>
      <c r="C293" s="2">
        <v>0.6014467592592593</v>
      </c>
      <c r="D293" t="s">
        <v>423</v>
      </c>
      <c r="E293">
        <v>0.665</v>
      </c>
      <c r="F293">
        <v>9.3859</v>
      </c>
      <c r="G293" t="s">
        <v>424</v>
      </c>
      <c r="H293">
        <v>1.645</v>
      </c>
      <c r="I293">
        <v>91.7855</v>
      </c>
      <c r="K293" s="2">
        <v>0.601388888888888</v>
      </c>
      <c r="L293" s="3">
        <f t="shared" si="25"/>
        <v>292.6013888888889</v>
      </c>
      <c r="M293">
        <f t="shared" si="27"/>
        <v>505.42805139416913</v>
      </c>
      <c r="N293">
        <f t="shared" si="26"/>
        <v>137.38396690916449</v>
      </c>
    </row>
    <row r="294" spans="1:14" ht="12.75">
      <c r="A294" t="s">
        <v>241</v>
      </c>
      <c r="B294" s="1">
        <v>36817</v>
      </c>
      <c r="C294" s="2">
        <v>0.6035300925925926</v>
      </c>
      <c r="D294" t="s">
        <v>423</v>
      </c>
      <c r="E294">
        <v>0.665</v>
      </c>
      <c r="F294">
        <v>9.0972</v>
      </c>
      <c r="G294" t="s">
        <v>424</v>
      </c>
      <c r="H294">
        <v>1.645</v>
      </c>
      <c r="I294">
        <v>94.8905</v>
      </c>
      <c r="K294" s="2">
        <v>0.603472222222222</v>
      </c>
      <c r="L294" s="3">
        <f t="shared" si="25"/>
        <v>292.6034722222222</v>
      </c>
      <c r="M294">
        <f t="shared" si="27"/>
        <v>489.8816383237661</v>
      </c>
      <c r="N294">
        <f t="shared" si="26"/>
        <v>141.05109558413284</v>
      </c>
    </row>
    <row r="295" spans="1:14" ht="12.75">
      <c r="A295" t="s">
        <v>242</v>
      </c>
      <c r="B295" s="1">
        <v>36817</v>
      </c>
      <c r="C295" s="2">
        <v>0.6056712962962963</v>
      </c>
      <c r="D295" t="s">
        <v>423</v>
      </c>
      <c r="E295">
        <v>0.665</v>
      </c>
      <c r="F295">
        <v>8.893</v>
      </c>
      <c r="G295" t="s">
        <v>424</v>
      </c>
      <c r="H295">
        <v>1.645</v>
      </c>
      <c r="I295">
        <v>96.841</v>
      </c>
      <c r="K295" s="2">
        <v>0.605555555555555</v>
      </c>
      <c r="L295" s="3">
        <f t="shared" si="25"/>
        <v>292.60555555555555</v>
      </c>
      <c r="M295">
        <f t="shared" si="27"/>
        <v>478.8855262732765</v>
      </c>
      <c r="N295">
        <f t="shared" si="26"/>
        <v>143.35471377431827</v>
      </c>
    </row>
    <row r="296" spans="1:14" ht="12.75">
      <c r="A296" t="s">
        <v>243</v>
      </c>
      <c r="B296" s="1">
        <v>36817</v>
      </c>
      <c r="C296" s="2">
        <v>0.6076967592592593</v>
      </c>
      <c r="D296" t="s">
        <v>423</v>
      </c>
      <c r="E296">
        <v>0.665</v>
      </c>
      <c r="F296">
        <v>8.6846</v>
      </c>
      <c r="G296" t="s">
        <v>424</v>
      </c>
      <c r="H296">
        <v>1.646</v>
      </c>
      <c r="I296">
        <v>100.1947</v>
      </c>
      <c r="K296" s="2">
        <v>0.607638888888888</v>
      </c>
      <c r="L296" s="3">
        <f t="shared" si="25"/>
        <v>292.6076388888889</v>
      </c>
      <c r="M296">
        <f t="shared" si="27"/>
        <v>467.6632454146967</v>
      </c>
      <c r="N296">
        <f t="shared" si="26"/>
        <v>147.31556705523332</v>
      </c>
    </row>
    <row r="297" spans="1:14" ht="12.75">
      <c r="A297" t="s">
        <v>244</v>
      </c>
      <c r="B297" s="1">
        <v>36817</v>
      </c>
      <c r="C297" s="2">
        <v>0.6097800925925926</v>
      </c>
      <c r="D297" t="s">
        <v>423</v>
      </c>
      <c r="E297">
        <v>0.665</v>
      </c>
      <c r="F297">
        <v>9.0307</v>
      </c>
      <c r="G297" t="s">
        <v>424</v>
      </c>
      <c r="H297">
        <v>1.645</v>
      </c>
      <c r="I297">
        <v>98.2408</v>
      </c>
      <c r="K297" s="2">
        <v>0.609722222222222</v>
      </c>
      <c r="L297" s="3">
        <f t="shared" si="25"/>
        <v>292.6097222222222</v>
      </c>
      <c r="M297">
        <f t="shared" si="27"/>
        <v>486.3006321956683</v>
      </c>
      <c r="N297">
        <f t="shared" si="26"/>
        <v>145.0079333296228</v>
      </c>
    </row>
    <row r="298" spans="1:14" ht="12.75">
      <c r="A298" t="s">
        <v>245</v>
      </c>
      <c r="B298" s="1">
        <v>36817</v>
      </c>
      <c r="C298" s="2">
        <v>0.611875</v>
      </c>
      <c r="D298" t="s">
        <v>423</v>
      </c>
      <c r="E298">
        <v>0.666</v>
      </c>
      <c r="F298">
        <v>8.4035</v>
      </c>
      <c r="G298" t="s">
        <v>424</v>
      </c>
      <c r="H298">
        <v>1.646</v>
      </c>
      <c r="I298">
        <v>100.6407</v>
      </c>
      <c r="K298" s="2">
        <v>0.611805555555555</v>
      </c>
      <c r="L298" s="3">
        <f t="shared" si="25"/>
        <v>292.6118055555556</v>
      </c>
      <c r="M298">
        <f t="shared" si="27"/>
        <v>452.52609018750474</v>
      </c>
      <c r="N298">
        <f t="shared" si="26"/>
        <v>147.84231081981812</v>
      </c>
    </row>
    <row r="299" spans="1:14" ht="12.75">
      <c r="A299" t="s">
        <v>246</v>
      </c>
      <c r="B299" s="1">
        <v>36817</v>
      </c>
      <c r="C299" s="2">
        <v>0.6139583333333333</v>
      </c>
      <c r="D299" t="s">
        <v>423</v>
      </c>
      <c r="E299">
        <v>0.666</v>
      </c>
      <c r="F299">
        <v>9.323</v>
      </c>
      <c r="G299" t="s">
        <v>424</v>
      </c>
      <c r="H299">
        <v>1.646</v>
      </c>
      <c r="I299">
        <v>99.6821</v>
      </c>
      <c r="K299" s="2">
        <v>0.613888888888888</v>
      </c>
      <c r="L299" s="3">
        <f t="shared" si="25"/>
        <v>292.6138888888889</v>
      </c>
      <c r="M299">
        <f t="shared" si="27"/>
        <v>502.0409042444346</v>
      </c>
      <c r="N299">
        <f t="shared" si="26"/>
        <v>146.71016603791008</v>
      </c>
    </row>
    <row r="300" spans="1:14" ht="12.75">
      <c r="A300" t="s">
        <v>247</v>
      </c>
      <c r="B300" s="1">
        <v>36817</v>
      </c>
      <c r="C300" s="2">
        <v>0.6160416666666667</v>
      </c>
      <c r="D300" t="s">
        <v>423</v>
      </c>
      <c r="E300">
        <v>0.665</v>
      </c>
      <c r="F300">
        <v>9.3074</v>
      </c>
      <c r="G300" t="s">
        <v>424</v>
      </c>
      <c r="H300">
        <v>1.645</v>
      </c>
      <c r="I300">
        <v>100.4855</v>
      </c>
      <c r="K300" s="2">
        <v>0.615972222222221</v>
      </c>
      <c r="L300" s="3">
        <f t="shared" si="25"/>
        <v>292.61597222222224</v>
      </c>
      <c r="M300">
        <f t="shared" si="27"/>
        <v>501.20084867152747</v>
      </c>
      <c r="N300">
        <f t="shared" si="26"/>
        <v>147.65901343806127</v>
      </c>
    </row>
    <row r="301" spans="1:14" ht="12.75">
      <c r="A301" t="s">
        <v>248</v>
      </c>
      <c r="B301" s="1">
        <v>36817</v>
      </c>
      <c r="C301" s="2">
        <v>0.618125</v>
      </c>
      <c r="D301" t="s">
        <v>423</v>
      </c>
      <c r="E301">
        <v>0.666</v>
      </c>
      <c r="F301">
        <v>9.601</v>
      </c>
      <c r="G301" t="s">
        <v>424</v>
      </c>
      <c r="H301">
        <v>1.646</v>
      </c>
      <c r="I301">
        <v>101.0768</v>
      </c>
      <c r="K301" s="2">
        <v>0.618055555555554</v>
      </c>
      <c r="L301" s="3">
        <f t="shared" si="25"/>
        <v>292.61805555555554</v>
      </c>
      <c r="M301">
        <f t="shared" si="27"/>
        <v>517.0111253513694</v>
      </c>
      <c r="N301">
        <f t="shared" si="26"/>
        <v>148.357362290077</v>
      </c>
    </row>
    <row r="302" spans="1:14" ht="12.75">
      <c r="A302" t="s">
        <v>249</v>
      </c>
      <c r="B302" s="1">
        <v>36817</v>
      </c>
      <c r="C302" s="2">
        <v>0.6202083333333334</v>
      </c>
      <c r="D302" t="s">
        <v>423</v>
      </c>
      <c r="E302">
        <v>0.665</v>
      </c>
      <c r="F302">
        <v>9.1982</v>
      </c>
      <c r="G302" t="s">
        <v>424</v>
      </c>
      <c r="H302">
        <v>1.646</v>
      </c>
      <c r="I302">
        <v>94.8966</v>
      </c>
      <c r="K302" s="2">
        <v>0.620138888888888</v>
      </c>
      <c r="L302" s="3">
        <f t="shared" si="25"/>
        <v>292.6201388888889</v>
      </c>
      <c r="M302">
        <f t="shared" si="27"/>
        <v>495.3204596611776</v>
      </c>
      <c r="N302">
        <f t="shared" si="26"/>
        <v>141.05829992710136</v>
      </c>
    </row>
    <row r="303" spans="1:14" ht="12.75">
      <c r="A303" t="s">
        <v>250</v>
      </c>
      <c r="B303" s="1">
        <v>36817</v>
      </c>
      <c r="C303" s="2">
        <v>0.6222916666666667</v>
      </c>
      <c r="D303" t="s">
        <v>423</v>
      </c>
      <c r="E303">
        <v>0.665</v>
      </c>
      <c r="F303">
        <v>9.2388</v>
      </c>
      <c r="G303" t="s">
        <v>424</v>
      </c>
      <c r="H303">
        <v>1.646</v>
      </c>
      <c r="I303">
        <v>94.8872</v>
      </c>
      <c r="K303" s="2">
        <v>0.622222222222222</v>
      </c>
      <c r="L303" s="3">
        <f t="shared" si="25"/>
        <v>292.6222222222222</v>
      </c>
      <c r="M303">
        <f t="shared" si="27"/>
        <v>497.50675813938454</v>
      </c>
      <c r="N303">
        <f t="shared" si="26"/>
        <v>141.04719815269084</v>
      </c>
    </row>
    <row r="304" spans="1:14" ht="12.75">
      <c r="A304" t="s">
        <v>251</v>
      </c>
      <c r="B304" s="1">
        <v>36817</v>
      </c>
      <c r="C304" s="2">
        <v>0.624386574074074</v>
      </c>
      <c r="D304" t="s">
        <v>423</v>
      </c>
      <c r="E304">
        <v>0.665</v>
      </c>
      <c r="F304">
        <v>8.6489</v>
      </c>
      <c r="G304" t="s">
        <v>424</v>
      </c>
      <c r="H304">
        <v>1.648</v>
      </c>
      <c r="I304">
        <v>94.0905</v>
      </c>
      <c r="K304" s="2">
        <v>0.624305555555555</v>
      </c>
      <c r="L304" s="3">
        <f t="shared" si="25"/>
        <v>292.62430555555557</v>
      </c>
      <c r="M304">
        <f t="shared" si="27"/>
        <v>465.7408105459284</v>
      </c>
      <c r="N304">
        <f t="shared" si="26"/>
        <v>140.10626371940668</v>
      </c>
    </row>
    <row r="305" spans="1:14" ht="12.75">
      <c r="A305" t="s">
        <v>252</v>
      </c>
      <c r="B305" s="1">
        <v>36817</v>
      </c>
      <c r="C305" s="2">
        <v>0.6264699074074074</v>
      </c>
      <c r="D305" t="s">
        <v>423</v>
      </c>
      <c r="E305">
        <v>0.665</v>
      </c>
      <c r="F305">
        <v>8.8126</v>
      </c>
      <c r="G305" t="s">
        <v>424</v>
      </c>
      <c r="H305">
        <v>1.648</v>
      </c>
      <c r="I305">
        <v>95.8128</v>
      </c>
      <c r="K305" s="2">
        <v>0.626388888888888</v>
      </c>
      <c r="L305" s="3">
        <f t="shared" si="25"/>
        <v>292.62638888888887</v>
      </c>
      <c r="M305">
        <f t="shared" si="27"/>
        <v>474.5560090898321</v>
      </c>
      <c r="N305">
        <f t="shared" si="26"/>
        <v>142.14036862017895</v>
      </c>
    </row>
    <row r="306" spans="1:14" ht="12.75">
      <c r="A306" t="s">
        <v>431</v>
      </c>
      <c r="B306" s="1">
        <v>36817</v>
      </c>
      <c r="C306">
        <f>AVERAGE(C305,C307)</f>
        <v>0.6285532407407408</v>
      </c>
      <c r="D306" t="s">
        <v>423</v>
      </c>
      <c r="E306" t="s">
        <v>431</v>
      </c>
      <c r="F306" t="s">
        <v>431</v>
      </c>
      <c r="G306" t="s">
        <v>424</v>
      </c>
      <c r="H306" t="s">
        <v>431</v>
      </c>
      <c r="I306" t="s">
        <v>431</v>
      </c>
      <c r="K306" s="2">
        <v>0.628472222222222</v>
      </c>
      <c r="L306" s="3">
        <f t="shared" si="25"/>
        <v>292.62847222222223</v>
      </c>
      <c r="M306" t="s">
        <v>431</v>
      </c>
      <c r="N306" t="s">
        <v>431</v>
      </c>
    </row>
    <row r="307" spans="1:14" ht="12.75">
      <c r="A307" t="s">
        <v>253</v>
      </c>
      <c r="B307" s="1">
        <v>36817</v>
      </c>
      <c r="C307" s="2">
        <v>0.6306365740740741</v>
      </c>
      <c r="D307" t="s">
        <v>423</v>
      </c>
      <c r="E307">
        <v>0.663</v>
      </c>
      <c r="F307">
        <v>8.9596</v>
      </c>
      <c r="G307" t="s">
        <v>424</v>
      </c>
      <c r="H307">
        <v>1.648</v>
      </c>
      <c r="I307">
        <v>97.3385</v>
      </c>
      <c r="K307" s="2">
        <v>0.630555555555555</v>
      </c>
      <c r="L307" s="3">
        <f t="shared" si="25"/>
        <v>292.63055555555553</v>
      </c>
      <c r="M307">
        <f t="shared" si="27"/>
        <v>482.47191737299545</v>
      </c>
      <c r="N307">
        <f aca="true" t="shared" si="28" ref="N307:N327">(277-103)/(-60+(AVERAGE($P$207,$P$367)))*I307+277-((277-103)/(-60+(AVERAGE($P$207,$P$367)))*210)</f>
        <v>143.9422810901948</v>
      </c>
    </row>
    <row r="308" spans="1:14" ht="12.75">
      <c r="A308" t="s">
        <v>254</v>
      </c>
      <c r="B308" s="1">
        <v>36817</v>
      </c>
      <c r="C308" s="2">
        <v>0.6327199074074074</v>
      </c>
      <c r="D308" t="s">
        <v>423</v>
      </c>
      <c r="E308">
        <v>0.666</v>
      </c>
      <c r="F308">
        <v>9.7227</v>
      </c>
      <c r="G308" t="s">
        <v>424</v>
      </c>
      <c r="H308">
        <v>1.65</v>
      </c>
      <c r="I308">
        <v>95.5009</v>
      </c>
      <c r="K308" s="2">
        <v>0.632638888888888</v>
      </c>
      <c r="L308" s="3">
        <f t="shared" si="25"/>
        <v>292.6326388888889</v>
      </c>
      <c r="M308">
        <f t="shared" si="27"/>
        <v>523.5646358143692</v>
      </c>
      <c r="N308">
        <f t="shared" si="28"/>
        <v>141.77200229691886</v>
      </c>
    </row>
    <row r="309" spans="1:14" ht="12.75">
      <c r="A309" t="s">
        <v>255</v>
      </c>
      <c r="B309" s="1">
        <v>36817</v>
      </c>
      <c r="C309" s="2">
        <v>0.6348032407407408</v>
      </c>
      <c r="D309" t="s">
        <v>423</v>
      </c>
      <c r="E309">
        <v>0.665</v>
      </c>
      <c r="F309">
        <v>8.72</v>
      </c>
      <c r="G309" t="s">
        <v>424</v>
      </c>
      <c r="H309">
        <v>1.648</v>
      </c>
      <c r="I309">
        <v>96.0986</v>
      </c>
      <c r="K309" s="2">
        <v>0.634722222222222</v>
      </c>
      <c r="L309" s="3">
        <f t="shared" si="25"/>
        <v>292.6347222222222</v>
      </c>
      <c r="M309">
        <f t="shared" si="27"/>
        <v>469.5695253686013</v>
      </c>
      <c r="N309">
        <f t="shared" si="28"/>
        <v>142.4779098038524</v>
      </c>
    </row>
    <row r="310" spans="1:14" ht="12.75">
      <c r="A310" t="s">
        <v>256</v>
      </c>
      <c r="B310" s="1">
        <v>36817</v>
      </c>
      <c r="C310" s="2">
        <v>0.636886574074074</v>
      </c>
      <c r="D310" t="s">
        <v>423</v>
      </c>
      <c r="E310">
        <v>0.665</v>
      </c>
      <c r="F310">
        <v>8.676</v>
      </c>
      <c r="G310" t="s">
        <v>424</v>
      </c>
      <c r="H310">
        <v>1.65</v>
      </c>
      <c r="I310">
        <v>94.068</v>
      </c>
      <c r="K310" s="2">
        <v>0.636805555555555</v>
      </c>
      <c r="L310" s="3">
        <f t="shared" si="25"/>
        <v>292.63680555555555</v>
      </c>
      <c r="M310">
        <f t="shared" si="27"/>
        <v>467.2001378552735</v>
      </c>
      <c r="N310">
        <f t="shared" si="28"/>
        <v>140.07969032321125</v>
      </c>
    </row>
    <row r="311" spans="1:14" ht="12.75">
      <c r="A311" t="s">
        <v>257</v>
      </c>
      <c r="B311" s="1">
        <v>36817</v>
      </c>
      <c r="C311" s="2">
        <v>0.6389814814814815</v>
      </c>
      <c r="D311" t="s">
        <v>423</v>
      </c>
      <c r="E311">
        <v>0.665</v>
      </c>
      <c r="F311">
        <v>8.9603</v>
      </c>
      <c r="G311" t="s">
        <v>424</v>
      </c>
      <c r="H311">
        <v>1.648</v>
      </c>
      <c r="I311">
        <v>94.55</v>
      </c>
      <c r="K311" s="2">
        <v>0.638888888888888</v>
      </c>
      <c r="L311" s="3">
        <f t="shared" si="25"/>
        <v>292.6388888888889</v>
      </c>
      <c r="M311">
        <f t="shared" si="27"/>
        <v>482.50961217434383</v>
      </c>
      <c r="N311">
        <f t="shared" si="28"/>
        <v>140.64895152170874</v>
      </c>
    </row>
    <row r="312" spans="1:14" ht="12.75">
      <c r="A312" t="s">
        <v>258</v>
      </c>
      <c r="B312" s="1">
        <v>36817</v>
      </c>
      <c r="C312" s="2">
        <v>0.6410648148148148</v>
      </c>
      <c r="D312" t="s">
        <v>423</v>
      </c>
      <c r="E312">
        <v>0.665</v>
      </c>
      <c r="F312">
        <v>8.348</v>
      </c>
      <c r="G312" t="s">
        <v>424</v>
      </c>
      <c r="H312">
        <v>1.648</v>
      </c>
      <c r="I312">
        <v>94.2182</v>
      </c>
      <c r="K312" s="2">
        <v>0.640972222222222</v>
      </c>
      <c r="L312" s="3">
        <f t="shared" si="25"/>
        <v>292.6409722222222</v>
      </c>
      <c r="M312">
        <f t="shared" si="27"/>
        <v>449.537430937739</v>
      </c>
      <c r="N312">
        <f t="shared" si="28"/>
        <v>140.25708250581357</v>
      </c>
    </row>
    <row r="313" spans="1:14" ht="12.75">
      <c r="A313" t="s">
        <v>259</v>
      </c>
      <c r="B313" s="1">
        <v>36817</v>
      </c>
      <c r="C313" s="2">
        <v>0.6431481481481481</v>
      </c>
      <c r="D313" t="s">
        <v>423</v>
      </c>
      <c r="E313">
        <v>0.665</v>
      </c>
      <c r="F313">
        <v>8.8713</v>
      </c>
      <c r="G313" t="s">
        <v>424</v>
      </c>
      <c r="H313">
        <v>1.648</v>
      </c>
      <c r="I313">
        <v>96.7835</v>
      </c>
      <c r="K313" s="2">
        <v>0.643055555555555</v>
      </c>
      <c r="L313" s="3">
        <f t="shared" si="25"/>
        <v>292.6430555555556</v>
      </c>
      <c r="M313">
        <f t="shared" si="27"/>
        <v>477.7169874314762</v>
      </c>
      <c r="N313">
        <f t="shared" si="28"/>
        <v>143.28680398404106</v>
      </c>
    </row>
    <row r="314" spans="1:14" ht="12.75">
      <c r="A314" t="s">
        <v>260</v>
      </c>
      <c r="B314" s="1">
        <v>36817</v>
      </c>
      <c r="C314" s="2">
        <v>0.6452314814814815</v>
      </c>
      <c r="D314" t="s">
        <v>423</v>
      </c>
      <c r="E314">
        <v>0.665</v>
      </c>
      <c r="F314">
        <v>8.3928</v>
      </c>
      <c r="G314" t="s">
        <v>424</v>
      </c>
      <c r="H314">
        <v>1.646</v>
      </c>
      <c r="I314">
        <v>97.4749</v>
      </c>
      <c r="K314" s="2">
        <v>0.645138888888888</v>
      </c>
      <c r="L314" s="3">
        <f t="shared" si="25"/>
        <v>292.6451388888889</v>
      </c>
      <c r="M314">
        <f t="shared" si="27"/>
        <v>451.9498982240363</v>
      </c>
      <c r="N314">
        <f t="shared" si="28"/>
        <v>144.10337492313062</v>
      </c>
    </row>
    <row r="315" spans="1:14" ht="12.75">
      <c r="A315" t="s">
        <v>261</v>
      </c>
      <c r="B315" s="1">
        <v>36817</v>
      </c>
      <c r="C315" s="2">
        <v>0.6473148148148148</v>
      </c>
      <c r="D315" t="s">
        <v>423</v>
      </c>
      <c r="E315">
        <v>0.666</v>
      </c>
      <c r="F315">
        <v>9.1958</v>
      </c>
      <c r="G315" t="s">
        <v>424</v>
      </c>
      <c r="H315">
        <v>1.646</v>
      </c>
      <c r="I315">
        <v>97.1947</v>
      </c>
      <c r="K315" s="2">
        <v>0.647222222222221</v>
      </c>
      <c r="L315" s="3">
        <f t="shared" si="25"/>
        <v>292.64722222222224</v>
      </c>
      <c r="M315">
        <f t="shared" si="27"/>
        <v>495.1912203422689</v>
      </c>
      <c r="N315">
        <f t="shared" si="28"/>
        <v>143.7724475625103</v>
      </c>
    </row>
    <row r="316" spans="1:14" ht="12.75">
      <c r="A316" t="s">
        <v>262</v>
      </c>
      <c r="B316" s="1">
        <v>36817</v>
      </c>
      <c r="C316" s="2">
        <v>0.6493981481481481</v>
      </c>
      <c r="D316" t="s">
        <v>423</v>
      </c>
      <c r="E316">
        <v>0.665</v>
      </c>
      <c r="F316">
        <v>9.2257</v>
      </c>
      <c r="G316" t="s">
        <v>424</v>
      </c>
      <c r="H316">
        <v>1.646</v>
      </c>
      <c r="I316">
        <v>97.1619</v>
      </c>
      <c r="K316" s="2">
        <v>0.649305555555554</v>
      </c>
      <c r="L316" s="3">
        <f t="shared" si="25"/>
        <v>292.64930555555554</v>
      </c>
      <c r="M316">
        <f t="shared" si="27"/>
        <v>496.8013268570074</v>
      </c>
      <c r="N316">
        <f t="shared" si="28"/>
        <v>143.73370945605654</v>
      </c>
    </row>
    <row r="317" spans="1:14" ht="12.75">
      <c r="A317" t="s">
        <v>263</v>
      </c>
      <c r="B317" s="1">
        <v>36817</v>
      </c>
      <c r="C317" s="2">
        <v>0.6515393518518519</v>
      </c>
      <c r="D317" t="s">
        <v>423</v>
      </c>
      <c r="E317">
        <v>0.665</v>
      </c>
      <c r="F317">
        <v>8.9856</v>
      </c>
      <c r="G317" t="s">
        <v>424</v>
      </c>
      <c r="H317">
        <v>1.646</v>
      </c>
      <c r="I317">
        <v>97.1601</v>
      </c>
      <c r="K317" s="2">
        <v>0.651388888888888</v>
      </c>
      <c r="L317" s="3">
        <f t="shared" si="25"/>
        <v>292.6513888888889</v>
      </c>
      <c r="M317">
        <f t="shared" si="27"/>
        <v>483.8720099945074</v>
      </c>
      <c r="N317">
        <f t="shared" si="28"/>
        <v>143.73158358436092</v>
      </c>
    </row>
    <row r="318" spans="1:14" ht="12.75">
      <c r="A318" t="s">
        <v>264</v>
      </c>
      <c r="B318" s="1">
        <v>36817</v>
      </c>
      <c r="C318" s="2">
        <v>0.6535763888888889</v>
      </c>
      <c r="D318" t="s">
        <v>423</v>
      </c>
      <c r="E318">
        <v>0.666</v>
      </c>
      <c r="F318">
        <v>8.8887</v>
      </c>
      <c r="G318" t="s">
        <v>424</v>
      </c>
      <c r="H318">
        <v>1.646</v>
      </c>
      <c r="I318">
        <v>96.2374</v>
      </c>
      <c r="K318" s="2">
        <v>0.653472222222222</v>
      </c>
      <c r="L318" s="3">
        <f t="shared" si="25"/>
        <v>292.6534722222222</v>
      </c>
      <c r="M318">
        <f t="shared" si="27"/>
        <v>478.653972493565</v>
      </c>
      <c r="N318">
        <f t="shared" si="28"/>
        <v>142.64183813238236</v>
      </c>
    </row>
    <row r="319" spans="1:14" ht="12.75">
      <c r="A319" t="s">
        <v>265</v>
      </c>
      <c r="B319" s="1">
        <v>36817</v>
      </c>
      <c r="C319" s="2">
        <v>0.6556597222222222</v>
      </c>
      <c r="D319" t="s">
        <v>423</v>
      </c>
      <c r="E319">
        <v>0.665</v>
      </c>
      <c r="F319">
        <v>9.6452</v>
      </c>
      <c r="G319" t="s">
        <v>424</v>
      </c>
      <c r="H319">
        <v>1.645</v>
      </c>
      <c r="I319">
        <v>95.5683</v>
      </c>
      <c r="K319" s="2">
        <v>0.655555555555555</v>
      </c>
      <c r="L319" s="3">
        <f t="shared" si="25"/>
        <v>292.65555555555557</v>
      </c>
      <c r="M319">
        <f t="shared" si="27"/>
        <v>519.3912828079397</v>
      </c>
      <c r="N319">
        <f t="shared" si="28"/>
        <v>141.85160438152207</v>
      </c>
    </row>
    <row r="320" spans="1:14" ht="12.75">
      <c r="A320" t="s">
        <v>266</v>
      </c>
      <c r="B320" s="1">
        <v>36817</v>
      </c>
      <c r="C320" s="2">
        <v>0.6577430555555556</v>
      </c>
      <c r="D320" t="s">
        <v>423</v>
      </c>
      <c r="E320">
        <v>0.666</v>
      </c>
      <c r="F320">
        <v>8.3658</v>
      </c>
      <c r="G320" t="s">
        <v>424</v>
      </c>
      <c r="H320">
        <v>1.648</v>
      </c>
      <c r="I320">
        <v>96.0668</v>
      </c>
      <c r="K320" s="2">
        <v>0.657638888888888</v>
      </c>
      <c r="L320" s="3">
        <f t="shared" si="25"/>
        <v>292.65763888888887</v>
      </c>
      <c r="M320">
        <f t="shared" si="27"/>
        <v>450.49595588631246</v>
      </c>
      <c r="N320">
        <f t="shared" si="28"/>
        <v>142.44035273722955</v>
      </c>
    </row>
    <row r="321" spans="1:14" ht="12.75">
      <c r="A321" t="s">
        <v>267</v>
      </c>
      <c r="B321" s="1">
        <v>36817</v>
      </c>
      <c r="C321" s="2">
        <v>0.6598263888888889</v>
      </c>
      <c r="D321" t="s">
        <v>423</v>
      </c>
      <c r="E321">
        <v>0.666</v>
      </c>
      <c r="F321">
        <v>8.1494</v>
      </c>
      <c r="G321" t="s">
        <v>424</v>
      </c>
      <c r="H321">
        <v>1.646</v>
      </c>
      <c r="I321">
        <v>95.4548</v>
      </c>
      <c r="K321" s="2">
        <v>0.659722222222221</v>
      </c>
      <c r="L321" s="3">
        <f t="shared" si="25"/>
        <v>292.65972222222223</v>
      </c>
      <c r="M321">
        <f t="shared" si="27"/>
        <v>438.8428772980366</v>
      </c>
      <c r="N321">
        <f t="shared" si="28"/>
        <v>141.717556360714</v>
      </c>
    </row>
    <row r="322" spans="1:14" ht="12.75">
      <c r="A322" t="s">
        <v>268</v>
      </c>
      <c r="B322" s="1">
        <v>36817</v>
      </c>
      <c r="C322" s="2">
        <v>0.6619675925925926</v>
      </c>
      <c r="D322" t="s">
        <v>423</v>
      </c>
      <c r="E322">
        <v>0.666</v>
      </c>
      <c r="F322">
        <v>8.699</v>
      </c>
      <c r="G322" t="s">
        <v>424</v>
      </c>
      <c r="H322">
        <v>1.648</v>
      </c>
      <c r="I322">
        <v>97.1891</v>
      </c>
      <c r="K322" s="2">
        <v>0.661805555555555</v>
      </c>
      <c r="L322" s="3">
        <f t="shared" si="25"/>
        <v>292.66180555555553</v>
      </c>
      <c r="M322">
        <f t="shared" si="27"/>
        <v>468.4386813281494</v>
      </c>
      <c r="N322">
        <f t="shared" si="28"/>
        <v>143.7658337394572</v>
      </c>
    </row>
    <row r="323" spans="1:14" ht="12.75">
      <c r="A323" t="s">
        <v>269</v>
      </c>
      <c r="B323" s="1">
        <v>36817</v>
      </c>
      <c r="C323" s="2">
        <v>0.6639930555555555</v>
      </c>
      <c r="D323" t="s">
        <v>423</v>
      </c>
      <c r="E323">
        <v>0.666</v>
      </c>
      <c r="F323">
        <v>8.6401</v>
      </c>
      <c r="G323" t="s">
        <v>424</v>
      </c>
      <c r="H323">
        <v>1.646</v>
      </c>
      <c r="I323">
        <v>95.5622</v>
      </c>
      <c r="K323" s="2">
        <v>0.663888888888888</v>
      </c>
      <c r="L323" s="3">
        <f t="shared" si="25"/>
        <v>292.6638888888889</v>
      </c>
      <c r="M323">
        <f t="shared" si="27"/>
        <v>465.2669330432629</v>
      </c>
      <c r="N323">
        <f t="shared" si="28"/>
        <v>141.84440003855354</v>
      </c>
    </row>
    <row r="324" spans="1:14" ht="12.75">
      <c r="A324" t="s">
        <v>270</v>
      </c>
      <c r="B324" s="1">
        <v>36817</v>
      </c>
      <c r="C324" s="2">
        <v>0.6660763888888889</v>
      </c>
      <c r="D324" t="s">
        <v>423</v>
      </c>
      <c r="E324">
        <v>0.666</v>
      </c>
      <c r="F324">
        <v>8.8765</v>
      </c>
      <c r="G324" t="s">
        <v>424</v>
      </c>
      <c r="H324">
        <v>1.646</v>
      </c>
      <c r="I324">
        <v>96.1923</v>
      </c>
      <c r="K324" s="2">
        <v>0.665972222222221</v>
      </c>
      <c r="L324" s="3">
        <f t="shared" si="25"/>
        <v>292.6659722222222</v>
      </c>
      <c r="M324">
        <f t="shared" si="27"/>
        <v>477.9970059557786</v>
      </c>
      <c r="N324">
        <f t="shared" si="28"/>
        <v>142.58857323600841</v>
      </c>
    </row>
    <row r="325" spans="1:14" ht="12.75">
      <c r="A325" t="s">
        <v>271</v>
      </c>
      <c r="B325" s="1">
        <v>36817</v>
      </c>
      <c r="C325" s="2">
        <v>0.6681712962962963</v>
      </c>
      <c r="D325" t="s">
        <v>423</v>
      </c>
      <c r="E325">
        <v>0.665</v>
      </c>
      <c r="F325">
        <v>8.735</v>
      </c>
      <c r="G325" t="s">
        <v>424</v>
      </c>
      <c r="H325">
        <v>1.645</v>
      </c>
      <c r="I325">
        <v>97.7419</v>
      </c>
      <c r="K325" s="2">
        <v>0.668055555555555</v>
      </c>
      <c r="L325" s="3">
        <f t="shared" si="25"/>
        <v>292.66805555555555</v>
      </c>
      <c r="M325">
        <f t="shared" si="27"/>
        <v>470.3772711117812</v>
      </c>
      <c r="N325">
        <f t="shared" si="28"/>
        <v>144.41871255798299</v>
      </c>
    </row>
    <row r="326" spans="1:14" ht="12.75">
      <c r="A326" t="s">
        <v>272</v>
      </c>
      <c r="B326" s="1">
        <v>36817</v>
      </c>
      <c r="C326" s="2">
        <v>0.6702546296296297</v>
      </c>
      <c r="D326" t="s">
        <v>423</v>
      </c>
      <c r="E326">
        <v>0.666</v>
      </c>
      <c r="F326">
        <v>9.0535</v>
      </c>
      <c r="G326" t="s">
        <v>424</v>
      </c>
      <c r="H326">
        <v>1.646</v>
      </c>
      <c r="I326">
        <v>98.0039</v>
      </c>
      <c r="K326" s="2">
        <v>0.670138888888888</v>
      </c>
      <c r="L326" s="3">
        <f aca="true" t="shared" si="29" ref="L326:L389">B326-DATE(1999,12,31)+K326</f>
        <v>292.6701388888889</v>
      </c>
      <c r="M326">
        <f t="shared" si="27"/>
        <v>487.5284057253018</v>
      </c>
      <c r="N326">
        <f t="shared" si="28"/>
        <v>144.72814499368076</v>
      </c>
    </row>
    <row r="327" spans="1:14" ht="12.75">
      <c r="A327" t="s">
        <v>273</v>
      </c>
      <c r="B327" s="1">
        <v>36817</v>
      </c>
      <c r="C327" s="2">
        <v>0.672337962962963</v>
      </c>
      <c r="D327" t="s">
        <v>423</v>
      </c>
      <c r="E327">
        <v>0.666</v>
      </c>
      <c r="F327">
        <v>9.3451</v>
      </c>
      <c r="G327" t="s">
        <v>424</v>
      </c>
      <c r="H327">
        <v>1.648</v>
      </c>
      <c r="I327">
        <v>100.9827</v>
      </c>
      <c r="K327" s="2">
        <v>0.672222222222221</v>
      </c>
      <c r="L327" s="3">
        <f t="shared" si="29"/>
        <v>292.6722222222222</v>
      </c>
      <c r="M327">
        <f t="shared" si="27"/>
        <v>503.23098297271974</v>
      </c>
      <c r="N327">
        <f t="shared" si="28"/>
        <v>148.2462264419886</v>
      </c>
    </row>
    <row r="328" spans="1:14" ht="12.75">
      <c r="A328" t="s">
        <v>431</v>
      </c>
      <c r="B328" s="1">
        <v>36817</v>
      </c>
      <c r="C328">
        <f>AVERAGE(C327,C329)</f>
        <v>0.6744212962962963</v>
      </c>
      <c r="D328" t="s">
        <v>423</v>
      </c>
      <c r="E328" t="s">
        <v>431</v>
      </c>
      <c r="F328" t="s">
        <v>431</v>
      </c>
      <c r="G328" t="s">
        <v>424</v>
      </c>
      <c r="H328" t="s">
        <v>431</v>
      </c>
      <c r="I328" t="s">
        <v>431</v>
      </c>
      <c r="K328" s="2">
        <v>0.674305555555555</v>
      </c>
      <c r="L328" s="3">
        <f t="shared" si="29"/>
        <v>292.6743055555556</v>
      </c>
      <c r="M328" t="s">
        <v>431</v>
      </c>
      <c r="N328" t="s">
        <v>431</v>
      </c>
    </row>
    <row r="329" spans="1:14" ht="12.75">
      <c r="A329" t="s">
        <v>274</v>
      </c>
      <c r="B329" s="1">
        <v>36817</v>
      </c>
      <c r="C329" s="2">
        <v>0.6765046296296297</v>
      </c>
      <c r="D329" t="s">
        <v>423</v>
      </c>
      <c r="E329">
        <v>0.666</v>
      </c>
      <c r="F329">
        <v>8.7736</v>
      </c>
      <c r="G329" t="s">
        <v>424</v>
      </c>
      <c r="H329">
        <v>1.646</v>
      </c>
      <c r="I329">
        <v>96.292</v>
      </c>
      <c r="K329" s="2">
        <v>0.676388888888888</v>
      </c>
      <c r="L329" s="3">
        <f t="shared" si="29"/>
        <v>292.6763888888889</v>
      </c>
      <c r="M329">
        <f t="shared" si="27"/>
        <v>472.4558701575643</v>
      </c>
      <c r="N329">
        <f>(277-103)/(-60+(AVERAGE($P$207,$P$367)))*I329+277-((277-103)/(-60+(AVERAGE($P$207,$P$367)))*210)</f>
        <v>142.7063229071499</v>
      </c>
    </row>
    <row r="330" spans="1:14" ht="12.75">
      <c r="A330" t="s">
        <v>431</v>
      </c>
      <c r="B330" s="1">
        <v>36817</v>
      </c>
      <c r="C330">
        <f>AVERAGE(C329,C331)</f>
        <v>0.67859375</v>
      </c>
      <c r="D330" t="s">
        <v>423</v>
      </c>
      <c r="E330" t="s">
        <v>431</v>
      </c>
      <c r="F330" t="s">
        <v>431</v>
      </c>
      <c r="G330" t="s">
        <v>424</v>
      </c>
      <c r="H330" t="s">
        <v>431</v>
      </c>
      <c r="I330" t="s">
        <v>431</v>
      </c>
      <c r="K330" s="2">
        <v>0.678472222222221</v>
      </c>
      <c r="L330" s="3">
        <f t="shared" si="29"/>
        <v>292.67847222222224</v>
      </c>
      <c r="M330" t="s">
        <v>431</v>
      </c>
      <c r="N330" t="s">
        <v>431</v>
      </c>
    </row>
    <row r="331" spans="1:14" ht="12.75">
      <c r="A331" t="s">
        <v>275</v>
      </c>
      <c r="B331" s="1">
        <v>36817</v>
      </c>
      <c r="C331" s="2">
        <v>0.6806828703703703</v>
      </c>
      <c r="D331" t="s">
        <v>423</v>
      </c>
      <c r="E331">
        <v>0.665</v>
      </c>
      <c r="F331">
        <v>9.3869</v>
      </c>
      <c r="G331" t="s">
        <v>424</v>
      </c>
      <c r="H331">
        <v>1.646</v>
      </c>
      <c r="I331">
        <v>97.0784</v>
      </c>
      <c r="K331" s="2">
        <v>0.680555555555554</v>
      </c>
      <c r="L331" s="3">
        <f t="shared" si="29"/>
        <v>292.68055555555554</v>
      </c>
      <c r="M331">
        <f t="shared" si="27"/>
        <v>505.4819011103812</v>
      </c>
      <c r="N331">
        <f>(277-103)/(-60+(AVERAGE($P$207,$P$367)))*I331+277-((277-103)/(-60+(AVERAGE($P$207,$P$367)))*210)</f>
        <v>143.63509263017573</v>
      </c>
    </row>
    <row r="332" spans="1:14" ht="12.75">
      <c r="A332" t="s">
        <v>276</v>
      </c>
      <c r="B332" s="1">
        <v>36817</v>
      </c>
      <c r="C332" s="2">
        <v>0.6827546296296297</v>
      </c>
      <c r="D332" t="s">
        <v>423</v>
      </c>
      <c r="E332">
        <v>0.665</v>
      </c>
      <c r="F332">
        <v>9.5877</v>
      </c>
      <c r="G332" t="s">
        <v>424</v>
      </c>
      <c r="H332">
        <v>1.645</v>
      </c>
      <c r="I332">
        <v>98.8095</v>
      </c>
      <c r="K332" s="2">
        <v>0.682638888888888</v>
      </c>
      <c r="L332" s="3">
        <f t="shared" si="29"/>
        <v>292.6826388888889</v>
      </c>
      <c r="M332">
        <f t="shared" si="27"/>
        <v>516.29492412575</v>
      </c>
      <c r="N332">
        <f>(277-103)/(-60+(AVERAGE($P$207,$P$367)))*I332+277-((277-103)/(-60+(AVERAGE($P$207,$P$367)))*210)</f>
        <v>145.67959068146</v>
      </c>
    </row>
    <row r="333" spans="1:14" ht="12.75">
      <c r="A333" t="s">
        <v>277</v>
      </c>
      <c r="B333" s="1">
        <v>36817</v>
      </c>
      <c r="C333" s="2">
        <v>0.684849537037037</v>
      </c>
      <c r="D333" t="s">
        <v>423</v>
      </c>
      <c r="E333">
        <v>0.671</v>
      </c>
      <c r="F333">
        <v>8.706</v>
      </c>
      <c r="G333" t="s">
        <v>424</v>
      </c>
      <c r="H333">
        <v>1.651</v>
      </c>
      <c r="I333">
        <v>99.6874</v>
      </c>
      <c r="K333" s="2">
        <v>0.684722222222221</v>
      </c>
      <c r="L333" s="3">
        <f t="shared" si="29"/>
        <v>292.6847222222222</v>
      </c>
      <c r="M333">
        <f t="shared" si="27"/>
        <v>468.8156293416334</v>
      </c>
      <c r="N333">
        <f>(277-103)/(-60+(AVERAGE($P$207,$P$367)))*I333+277-((277-103)/(-60+(AVERAGE($P$207,$P$367)))*210)</f>
        <v>146.71642554901382</v>
      </c>
    </row>
    <row r="334" spans="1:14" ht="12.75">
      <c r="A334" t="s">
        <v>278</v>
      </c>
      <c r="B334" s="1">
        <v>36817</v>
      </c>
      <c r="C334" s="2">
        <v>0.6869328703703704</v>
      </c>
      <c r="D334" t="s">
        <v>423</v>
      </c>
      <c r="E334">
        <v>0.666</v>
      </c>
      <c r="F334">
        <v>9.013</v>
      </c>
      <c r="G334" t="s">
        <v>424</v>
      </c>
      <c r="H334">
        <v>1.645</v>
      </c>
      <c r="I334">
        <v>101.1621</v>
      </c>
      <c r="K334" s="2">
        <v>0.686805555555555</v>
      </c>
      <c r="L334" s="3">
        <f t="shared" si="29"/>
        <v>292.68680555555557</v>
      </c>
      <c r="M334">
        <f t="shared" si="27"/>
        <v>485.347492218716</v>
      </c>
      <c r="N334">
        <f>(277-103)/(-60+(AVERAGE($P$207,$P$367)))*I334+277-((277-103)/(-60+(AVERAGE($P$207,$P$367)))*210)</f>
        <v>148.45810498765343</v>
      </c>
    </row>
    <row r="335" spans="1:14" ht="12.75">
      <c r="A335" t="s">
        <v>431</v>
      </c>
      <c r="B335" s="1">
        <v>36817</v>
      </c>
      <c r="C335">
        <f>AVERAGE(C334,C336)</f>
        <v>0.6890162037037038</v>
      </c>
      <c r="D335" t="s">
        <v>423</v>
      </c>
      <c r="E335" t="s">
        <v>431</v>
      </c>
      <c r="F335" t="s">
        <v>431</v>
      </c>
      <c r="G335" t="s">
        <v>424</v>
      </c>
      <c r="H335" t="s">
        <v>431</v>
      </c>
      <c r="I335" t="s">
        <v>431</v>
      </c>
      <c r="K335" s="2">
        <v>0.688888888888888</v>
      </c>
      <c r="L335" s="3">
        <f t="shared" si="29"/>
        <v>292.68888888888887</v>
      </c>
      <c r="M335" t="s">
        <v>431</v>
      </c>
      <c r="N335" t="s">
        <v>431</v>
      </c>
    </row>
    <row r="336" spans="1:14" ht="12.75">
      <c r="A336" t="s">
        <v>279</v>
      </c>
      <c r="B336" s="1">
        <v>36817</v>
      </c>
      <c r="C336" s="2">
        <v>0.691099537037037</v>
      </c>
      <c r="D336" t="s">
        <v>423</v>
      </c>
      <c r="E336">
        <v>0.665</v>
      </c>
      <c r="F336">
        <v>8.7858</v>
      </c>
      <c r="G336" t="s">
        <v>424</v>
      </c>
      <c r="H336">
        <v>1.646</v>
      </c>
      <c r="I336">
        <v>100.7904</v>
      </c>
      <c r="K336" s="2">
        <v>0.690972222222221</v>
      </c>
      <c r="L336" s="3">
        <f t="shared" si="29"/>
        <v>292.69097222222223</v>
      </c>
      <c r="M336">
        <f t="shared" si="27"/>
        <v>473.1128366953506</v>
      </c>
      <c r="N336">
        <f aca="true" t="shared" si="30" ref="N336:N341">(277-103)/(-60+(AVERAGE($P$207,$P$367)))*I336+277-((277-103)/(-60+(AVERAGE($P$207,$P$367)))*210)</f>
        <v>148.01911248250502</v>
      </c>
    </row>
    <row r="337" spans="1:14" ht="12.75">
      <c r="A337" t="s">
        <v>280</v>
      </c>
      <c r="B337" s="1">
        <v>36817</v>
      </c>
      <c r="C337" s="2">
        <v>0.6932407407407407</v>
      </c>
      <c r="D337" t="s">
        <v>423</v>
      </c>
      <c r="E337">
        <v>0.666</v>
      </c>
      <c r="F337">
        <v>8.5455</v>
      </c>
      <c r="G337" t="s">
        <v>424</v>
      </c>
      <c r="H337">
        <v>1.648</v>
      </c>
      <c r="I337">
        <v>103.8679</v>
      </c>
      <c r="K337" s="2">
        <v>0.693055555555555</v>
      </c>
      <c r="L337" s="3">
        <f t="shared" si="29"/>
        <v>292.69305555555553</v>
      </c>
      <c r="M337">
        <f aca="true" t="shared" si="31" ref="M337:M364">500*F337/AVERAGE($Q$367,$Q$207)</f>
        <v>460.1727498896081</v>
      </c>
      <c r="N337">
        <f t="shared" si="30"/>
        <v>151.6537625621234</v>
      </c>
    </row>
    <row r="338" spans="1:14" ht="12.75">
      <c r="A338" t="s">
        <v>281</v>
      </c>
      <c r="B338" s="1">
        <v>36817</v>
      </c>
      <c r="C338" s="2">
        <v>0.6952662037037037</v>
      </c>
      <c r="D338" t="s">
        <v>423</v>
      </c>
      <c r="E338">
        <v>0.666</v>
      </c>
      <c r="F338">
        <v>8.9349</v>
      </c>
      <c r="G338" t="s">
        <v>424</v>
      </c>
      <c r="H338">
        <v>1.648</v>
      </c>
      <c r="I338">
        <v>99.2508</v>
      </c>
      <c r="K338" s="2">
        <v>0.695138888888888</v>
      </c>
      <c r="L338" s="3">
        <f t="shared" si="29"/>
        <v>292.6951388888889</v>
      </c>
      <c r="M338">
        <f t="shared" si="31"/>
        <v>481.14182938255925</v>
      </c>
      <c r="N338">
        <f t="shared" si="30"/>
        <v>146.2007835588396</v>
      </c>
    </row>
    <row r="339" spans="1:14" ht="12.75">
      <c r="A339" t="s">
        <v>282</v>
      </c>
      <c r="B339" s="1">
        <v>36817</v>
      </c>
      <c r="C339" s="2">
        <v>0.6973611111111112</v>
      </c>
      <c r="D339" t="s">
        <v>423</v>
      </c>
      <c r="E339">
        <v>0.666</v>
      </c>
      <c r="F339">
        <v>8.6844</v>
      </c>
      <c r="G339" t="s">
        <v>424</v>
      </c>
      <c r="H339">
        <v>1.65</v>
      </c>
      <c r="I339">
        <v>102.8561</v>
      </c>
      <c r="K339" s="2">
        <v>0.697222222222221</v>
      </c>
      <c r="L339" s="3">
        <f t="shared" si="29"/>
        <v>292.6972222222222</v>
      </c>
      <c r="M339">
        <f t="shared" si="31"/>
        <v>467.65247547145424</v>
      </c>
      <c r="N339">
        <f t="shared" si="30"/>
        <v>150.458786461211</v>
      </c>
    </row>
    <row r="340" spans="1:14" ht="12.75">
      <c r="A340" t="s">
        <v>283</v>
      </c>
      <c r="B340" s="1">
        <v>36817</v>
      </c>
      <c r="C340" s="2">
        <v>0.6994444444444444</v>
      </c>
      <c r="D340" t="s">
        <v>423</v>
      </c>
      <c r="E340">
        <v>0.665</v>
      </c>
      <c r="F340">
        <v>8.3933</v>
      </c>
      <c r="G340" t="s">
        <v>424</v>
      </c>
      <c r="H340">
        <v>1.648</v>
      </c>
      <c r="I340">
        <v>101.3268</v>
      </c>
      <c r="K340" s="2">
        <v>0.699305555555555</v>
      </c>
      <c r="L340" s="3">
        <f t="shared" si="29"/>
        <v>292.69930555555555</v>
      </c>
      <c r="M340">
        <f t="shared" si="31"/>
        <v>451.97682308214235</v>
      </c>
      <c r="N340">
        <f t="shared" si="30"/>
        <v>148.6526222478039</v>
      </c>
    </row>
    <row r="341" spans="1:14" ht="12.75">
      <c r="A341" t="s">
        <v>284</v>
      </c>
      <c r="B341" s="1">
        <v>36817</v>
      </c>
      <c r="C341" s="2">
        <v>0.7015277777777778</v>
      </c>
      <c r="D341" t="s">
        <v>423</v>
      </c>
      <c r="E341">
        <v>0.666</v>
      </c>
      <c r="F341">
        <v>8.5618</v>
      </c>
      <c r="G341" t="s">
        <v>424</v>
      </c>
      <c r="H341">
        <v>1.651</v>
      </c>
      <c r="I341">
        <v>98.9239</v>
      </c>
      <c r="K341" s="2">
        <v>0.701388888888888</v>
      </c>
      <c r="L341" s="3">
        <f t="shared" si="29"/>
        <v>292.7013888888889</v>
      </c>
      <c r="M341">
        <f t="shared" si="31"/>
        <v>461.05050026386357</v>
      </c>
      <c r="N341">
        <f t="shared" si="30"/>
        <v>145.81470163811582</v>
      </c>
    </row>
    <row r="342" spans="1:14" ht="12.75">
      <c r="A342" t="s">
        <v>431</v>
      </c>
      <c r="B342" s="1">
        <v>36817</v>
      </c>
      <c r="C342">
        <f>AVERAGE(C341,C343)</f>
        <v>0.7036111111111112</v>
      </c>
      <c r="D342" t="s">
        <v>423</v>
      </c>
      <c r="E342" t="s">
        <v>431</v>
      </c>
      <c r="F342" t="s">
        <v>431</v>
      </c>
      <c r="G342" t="s">
        <v>424</v>
      </c>
      <c r="H342" t="s">
        <v>431</v>
      </c>
      <c r="I342" t="s">
        <v>431</v>
      </c>
      <c r="K342" s="2">
        <v>0.703472222222221</v>
      </c>
      <c r="L342" s="3">
        <f t="shared" si="29"/>
        <v>292.7034722222222</v>
      </c>
      <c r="M342" t="s">
        <v>431</v>
      </c>
      <c r="N342" t="s">
        <v>431</v>
      </c>
    </row>
    <row r="343" spans="1:14" ht="12.75">
      <c r="A343" t="s">
        <v>285</v>
      </c>
      <c r="B343" s="1">
        <v>36817</v>
      </c>
      <c r="C343" s="2">
        <v>0.7056944444444445</v>
      </c>
      <c r="D343" t="s">
        <v>423</v>
      </c>
      <c r="E343">
        <v>0.666</v>
      </c>
      <c r="F343">
        <v>8.6161</v>
      </c>
      <c r="G343" t="s">
        <v>424</v>
      </c>
      <c r="H343">
        <v>1.65</v>
      </c>
      <c r="I343">
        <v>99.5793</v>
      </c>
      <c r="K343" s="2">
        <v>0.705555555555555</v>
      </c>
      <c r="L343" s="3">
        <f t="shared" si="29"/>
        <v>292.7055555555556</v>
      </c>
      <c r="M343">
        <f t="shared" si="31"/>
        <v>463.9745398541749</v>
      </c>
      <c r="N343">
        <f>(277-103)/(-60+(AVERAGE($P$207,$P$367)))*I343+277-((277-103)/(-60+(AVERAGE($P$207,$P$367)))*210)</f>
        <v>146.58875514329276</v>
      </c>
    </row>
    <row r="344" spans="1:14" ht="12.75">
      <c r="A344" t="s">
        <v>431</v>
      </c>
      <c r="B344" s="1">
        <v>36817</v>
      </c>
      <c r="C344">
        <f>AVERAGE(C343,C345)</f>
        <v>0.7077777777777778</v>
      </c>
      <c r="D344" t="s">
        <v>423</v>
      </c>
      <c r="E344" t="s">
        <v>431</v>
      </c>
      <c r="F344" t="s">
        <v>431</v>
      </c>
      <c r="G344" t="s">
        <v>424</v>
      </c>
      <c r="H344" t="s">
        <v>431</v>
      </c>
      <c r="I344" t="s">
        <v>431</v>
      </c>
      <c r="K344" s="2">
        <v>0.707638888888888</v>
      </c>
      <c r="L344" s="3">
        <f t="shared" si="29"/>
        <v>292.7076388888889</v>
      </c>
      <c r="M344" t="s">
        <v>431</v>
      </c>
      <c r="N344" t="s">
        <v>431</v>
      </c>
    </row>
    <row r="345" spans="1:14" ht="12.75">
      <c r="A345" t="s">
        <v>286</v>
      </c>
      <c r="B345" s="1">
        <v>36817</v>
      </c>
      <c r="C345" s="2">
        <v>0.709861111111111</v>
      </c>
      <c r="D345" t="s">
        <v>423</v>
      </c>
      <c r="E345">
        <v>0.671</v>
      </c>
      <c r="F345">
        <v>9.8737</v>
      </c>
      <c r="G345" t="s">
        <v>424</v>
      </c>
      <c r="H345">
        <v>1.656</v>
      </c>
      <c r="I345">
        <v>99.0402</v>
      </c>
      <c r="K345" s="2">
        <v>0.709722222222221</v>
      </c>
      <c r="L345" s="3">
        <f t="shared" si="29"/>
        <v>292.70972222222224</v>
      </c>
      <c r="M345">
        <f t="shared" si="31"/>
        <v>531.6959429623805</v>
      </c>
      <c r="N345">
        <f aca="true" t="shared" si="32" ref="N345:N353">(277-103)/(-60+(AVERAGE($P$207,$P$367)))*I345+277-((277-103)/(-60+(AVERAGE($P$207,$P$367)))*210)</f>
        <v>145.9520565704504</v>
      </c>
    </row>
    <row r="346" spans="1:14" ht="12.75">
      <c r="A346" t="s">
        <v>287</v>
      </c>
      <c r="B346" s="1">
        <v>36817</v>
      </c>
      <c r="C346" s="2">
        <v>0.7119560185185185</v>
      </c>
      <c r="D346" t="s">
        <v>423</v>
      </c>
      <c r="E346">
        <v>0.666</v>
      </c>
      <c r="F346">
        <v>8.6057</v>
      </c>
      <c r="G346" t="s">
        <v>424</v>
      </c>
      <c r="H346">
        <v>1.65</v>
      </c>
      <c r="I346">
        <v>104.3941</v>
      </c>
      <c r="K346" s="2">
        <v>0.711805555555554</v>
      </c>
      <c r="L346" s="3">
        <f t="shared" si="29"/>
        <v>292.71180555555554</v>
      </c>
      <c r="M346">
        <f t="shared" si="31"/>
        <v>463.41450280557024</v>
      </c>
      <c r="N346">
        <f t="shared" si="32"/>
        <v>152.27522572114702</v>
      </c>
    </row>
    <row r="347" spans="1:14" ht="12.75">
      <c r="A347" t="s">
        <v>288</v>
      </c>
      <c r="B347" s="1">
        <v>36817</v>
      </c>
      <c r="C347" s="2">
        <v>0.7140393518518519</v>
      </c>
      <c r="D347" t="s">
        <v>423</v>
      </c>
      <c r="E347">
        <v>0.665</v>
      </c>
      <c r="F347">
        <v>8.6538</v>
      </c>
      <c r="G347" t="s">
        <v>424</v>
      </c>
      <c r="H347">
        <v>1.65</v>
      </c>
      <c r="I347">
        <v>100.6851</v>
      </c>
      <c r="K347" s="2">
        <v>0.713888888888888</v>
      </c>
      <c r="L347" s="3">
        <f t="shared" si="29"/>
        <v>292.7138888888889</v>
      </c>
      <c r="M347">
        <f t="shared" si="31"/>
        <v>466.00467415536724</v>
      </c>
      <c r="N347">
        <f t="shared" si="32"/>
        <v>147.89474898831043</v>
      </c>
    </row>
    <row r="348" spans="1:14" ht="12.75">
      <c r="A348" t="s">
        <v>289</v>
      </c>
      <c r="B348" s="1">
        <v>36817</v>
      </c>
      <c r="C348" s="2">
        <v>0.7161226851851853</v>
      </c>
      <c r="D348" t="s">
        <v>423</v>
      </c>
      <c r="E348">
        <v>0.666</v>
      </c>
      <c r="F348">
        <v>8.3057</v>
      </c>
      <c r="G348" t="s">
        <v>424</v>
      </c>
      <c r="H348">
        <v>1.65</v>
      </c>
      <c r="I348">
        <v>102.3489</v>
      </c>
      <c r="K348" s="2">
        <v>0.715972222222221</v>
      </c>
      <c r="L348" s="3">
        <f t="shared" si="29"/>
        <v>292.7159722222222</v>
      </c>
      <c r="M348">
        <f t="shared" si="31"/>
        <v>447.2595879419716</v>
      </c>
      <c r="N348">
        <f t="shared" si="32"/>
        <v>149.85976305897464</v>
      </c>
    </row>
    <row r="349" spans="1:14" ht="12.75">
      <c r="A349" t="s">
        <v>290</v>
      </c>
      <c r="B349" s="1">
        <v>36817</v>
      </c>
      <c r="C349" s="2">
        <v>0.7182060185185185</v>
      </c>
      <c r="D349" t="s">
        <v>423</v>
      </c>
      <c r="E349">
        <v>0.666</v>
      </c>
      <c r="F349">
        <v>8.3515</v>
      </c>
      <c r="G349" t="s">
        <v>424</v>
      </c>
      <c r="H349">
        <v>1.65</v>
      </c>
      <c r="I349">
        <v>109.5784</v>
      </c>
      <c r="K349" s="2">
        <v>0.718055555555555</v>
      </c>
      <c r="L349" s="3">
        <f t="shared" si="29"/>
        <v>292.71805555555557</v>
      </c>
      <c r="M349">
        <f t="shared" si="31"/>
        <v>449.72590494448093</v>
      </c>
      <c r="N349">
        <f t="shared" si="32"/>
        <v>158.39809051652168</v>
      </c>
    </row>
    <row r="350" spans="1:14" ht="12.75">
      <c r="A350" t="s">
        <v>291</v>
      </c>
      <c r="B350" s="1">
        <v>36817</v>
      </c>
      <c r="C350" s="2">
        <v>0.7202893518518518</v>
      </c>
      <c r="D350" t="s">
        <v>423</v>
      </c>
      <c r="E350">
        <v>0.665</v>
      </c>
      <c r="F350">
        <v>7.9498</v>
      </c>
      <c r="G350" t="s">
        <v>424</v>
      </c>
      <c r="H350">
        <v>1.648</v>
      </c>
      <c r="I350">
        <v>109.398</v>
      </c>
      <c r="K350" s="2">
        <v>0.720138888888888</v>
      </c>
      <c r="L350" s="3">
        <f t="shared" si="29"/>
        <v>292.72013888888887</v>
      </c>
      <c r="M350">
        <f t="shared" si="31"/>
        <v>428.09447394212236</v>
      </c>
      <c r="N350">
        <f t="shared" si="32"/>
        <v>158.18503093102595</v>
      </c>
    </row>
    <row r="351" spans="1:14" ht="12.75">
      <c r="A351" t="s">
        <v>292</v>
      </c>
      <c r="B351" s="1">
        <v>36817</v>
      </c>
      <c r="C351" s="2">
        <v>0.7223726851851852</v>
      </c>
      <c r="D351" t="s">
        <v>423</v>
      </c>
      <c r="E351">
        <v>0.666</v>
      </c>
      <c r="F351">
        <v>8.2571</v>
      </c>
      <c r="G351" t="s">
        <v>424</v>
      </c>
      <c r="H351">
        <v>1.65</v>
      </c>
      <c r="I351">
        <v>100.1105</v>
      </c>
      <c r="K351" s="2">
        <v>0.722222222222221</v>
      </c>
      <c r="L351" s="3">
        <f t="shared" si="29"/>
        <v>292.72222222222223</v>
      </c>
      <c r="M351">
        <f t="shared" si="31"/>
        <v>444.64249173406847</v>
      </c>
      <c r="N351">
        <f t="shared" si="32"/>
        <v>147.21612350147086</v>
      </c>
    </row>
    <row r="352" spans="1:14" ht="12.75">
      <c r="A352" t="s">
        <v>293</v>
      </c>
      <c r="B352" s="1">
        <v>36817</v>
      </c>
      <c r="C352" s="2">
        <v>0.7244675925925925</v>
      </c>
      <c r="D352" t="s">
        <v>423</v>
      </c>
      <c r="E352">
        <v>0.666</v>
      </c>
      <c r="F352">
        <v>8.7029</v>
      </c>
      <c r="G352" t="s">
        <v>424</v>
      </c>
      <c r="H352">
        <v>1.648</v>
      </c>
      <c r="I352">
        <v>100.8704</v>
      </c>
      <c r="K352" s="2">
        <v>0.724305555555555</v>
      </c>
      <c r="L352" s="3">
        <f t="shared" si="29"/>
        <v>292.72430555555553</v>
      </c>
      <c r="M352">
        <f t="shared" si="31"/>
        <v>468.64869522137616</v>
      </c>
      <c r="N352">
        <f t="shared" si="32"/>
        <v>148.1135956689776</v>
      </c>
    </row>
    <row r="353" spans="1:14" ht="12.75">
      <c r="A353" t="s">
        <v>294</v>
      </c>
      <c r="B353" s="1">
        <v>36817</v>
      </c>
      <c r="C353" s="2">
        <v>0.7265509259259259</v>
      </c>
      <c r="D353" t="s">
        <v>423</v>
      </c>
      <c r="E353">
        <v>0.666</v>
      </c>
      <c r="F353">
        <v>9.351</v>
      </c>
      <c r="G353" t="s">
        <v>424</v>
      </c>
      <c r="H353">
        <v>1.648</v>
      </c>
      <c r="I353">
        <v>102.3832</v>
      </c>
      <c r="K353" s="2">
        <v>0.726388888888888</v>
      </c>
      <c r="L353" s="3">
        <f t="shared" si="29"/>
        <v>292.7263888888889</v>
      </c>
      <c r="M353">
        <f t="shared" si="31"/>
        <v>503.5486962983705</v>
      </c>
      <c r="N353">
        <f t="shared" si="32"/>
        <v>149.90027272517477</v>
      </c>
    </row>
    <row r="354" spans="1:14" ht="12.75">
      <c r="A354" t="s">
        <v>431</v>
      </c>
      <c r="B354" s="1">
        <v>36817</v>
      </c>
      <c r="C354">
        <f>AVERAGE(C353,C355)</f>
        <v>0.7286342592592592</v>
      </c>
      <c r="D354" t="s">
        <v>423</v>
      </c>
      <c r="E354" t="s">
        <v>431</v>
      </c>
      <c r="F354" t="s">
        <v>431</v>
      </c>
      <c r="G354" t="s">
        <v>424</v>
      </c>
      <c r="H354" t="s">
        <v>431</v>
      </c>
      <c r="I354" t="s">
        <v>431</v>
      </c>
      <c r="K354" s="2">
        <v>0.728472222222221</v>
      </c>
      <c r="L354" s="3">
        <f t="shared" si="29"/>
        <v>292.7284722222222</v>
      </c>
      <c r="M354" t="s">
        <v>431</v>
      </c>
      <c r="N354" t="s">
        <v>431</v>
      </c>
    </row>
    <row r="355" spans="1:14" ht="12.75">
      <c r="A355" t="s">
        <v>295</v>
      </c>
      <c r="B355" s="1">
        <v>36817</v>
      </c>
      <c r="C355" s="2">
        <v>0.7307175925925926</v>
      </c>
      <c r="D355" t="s">
        <v>423</v>
      </c>
      <c r="E355">
        <v>0.668</v>
      </c>
      <c r="F355">
        <v>8.7509</v>
      </c>
      <c r="G355" t="s">
        <v>424</v>
      </c>
      <c r="H355">
        <v>1.65</v>
      </c>
      <c r="I355">
        <v>100.0557</v>
      </c>
      <c r="K355" s="2">
        <v>0.730555555555555</v>
      </c>
      <c r="L355" s="3">
        <f t="shared" si="29"/>
        <v>292.73055555555555</v>
      </c>
      <c r="M355">
        <f t="shared" si="31"/>
        <v>471.23348159955196</v>
      </c>
      <c r="N355">
        <f>(277-103)/(-60+(AVERAGE($P$207,$P$367)))*I355+277-((277-103)/(-60+(AVERAGE($P$207,$P$367)))*210)</f>
        <v>147.15140251873714</v>
      </c>
    </row>
    <row r="356" spans="1:14" ht="12.75">
      <c r="A356" t="s">
        <v>296</v>
      </c>
      <c r="B356" s="1">
        <v>36817</v>
      </c>
      <c r="C356" s="2">
        <v>0.7328009259259259</v>
      </c>
      <c r="D356" t="s">
        <v>423</v>
      </c>
      <c r="E356">
        <v>0.665</v>
      </c>
      <c r="F356">
        <v>8.4726</v>
      </c>
      <c r="G356" t="s">
        <v>424</v>
      </c>
      <c r="H356">
        <v>1.646</v>
      </c>
      <c r="I356">
        <v>104.7361</v>
      </c>
      <c r="K356" s="2">
        <v>0.732638888888888</v>
      </c>
      <c r="L356" s="3">
        <f t="shared" si="29"/>
        <v>292.7326388888889</v>
      </c>
      <c r="M356">
        <f t="shared" si="31"/>
        <v>456.24710557775364</v>
      </c>
      <c r="N356">
        <f>(277-103)/(-60+(AVERAGE($P$207,$P$367)))*I356+277-((277-103)/(-60+(AVERAGE($P$207,$P$367)))*210)</f>
        <v>152.67914134331744</v>
      </c>
    </row>
    <row r="357" spans="1:14" ht="12.75">
      <c r="A357" t="s">
        <v>431</v>
      </c>
      <c r="B357" s="1">
        <v>36817</v>
      </c>
      <c r="C357">
        <f>AVERAGE(C356,C358)</f>
        <v>0.7348842592592593</v>
      </c>
      <c r="D357" t="s">
        <v>423</v>
      </c>
      <c r="E357" t="s">
        <v>431</v>
      </c>
      <c r="F357" t="s">
        <v>431</v>
      </c>
      <c r="G357" t="s">
        <v>424</v>
      </c>
      <c r="H357" t="s">
        <v>431</v>
      </c>
      <c r="I357" t="s">
        <v>431</v>
      </c>
      <c r="K357" s="2">
        <v>0.734722222222221</v>
      </c>
      <c r="L357" s="3">
        <f t="shared" si="29"/>
        <v>292.7347222222222</v>
      </c>
      <c r="M357" t="s">
        <v>431</v>
      </c>
      <c r="N357" t="s">
        <v>431</v>
      </c>
    </row>
    <row r="358" spans="1:14" ht="12.75">
      <c r="A358" t="s">
        <v>297</v>
      </c>
      <c r="B358" s="1">
        <v>36817</v>
      </c>
      <c r="C358" s="2">
        <v>0.7369675925925926</v>
      </c>
      <c r="D358" t="s">
        <v>423</v>
      </c>
      <c r="E358">
        <v>0.665</v>
      </c>
      <c r="F358">
        <v>8.5405</v>
      </c>
      <c r="G358" t="s">
        <v>424</v>
      </c>
      <c r="H358">
        <v>1.648</v>
      </c>
      <c r="I358">
        <v>99.736</v>
      </c>
      <c r="K358" s="2">
        <v>0.736805555555555</v>
      </c>
      <c r="L358" s="3">
        <f t="shared" si="29"/>
        <v>292.7368055555556</v>
      </c>
      <c r="M358">
        <f t="shared" si="31"/>
        <v>459.90350130854813</v>
      </c>
      <c r="N358">
        <f aca="true" t="shared" si="33" ref="N358:N364">(277-103)/(-60+(AVERAGE($P$207,$P$367)))*I358+277-((277-103)/(-60+(AVERAGE($P$207,$P$367)))*210)</f>
        <v>146.773824084796</v>
      </c>
    </row>
    <row r="359" spans="1:14" ht="12.75">
      <c r="A359" t="s">
        <v>298</v>
      </c>
      <c r="B359" s="1">
        <v>36817</v>
      </c>
      <c r="C359" s="2">
        <v>0.7390509259259259</v>
      </c>
      <c r="D359" t="s">
        <v>423</v>
      </c>
      <c r="E359">
        <v>0.665</v>
      </c>
      <c r="F359">
        <v>8.6005</v>
      </c>
      <c r="G359" t="s">
        <v>424</v>
      </c>
      <c r="H359">
        <v>1.646</v>
      </c>
      <c r="I359">
        <v>105.6721</v>
      </c>
      <c r="K359" s="2">
        <v>0.738888888888888</v>
      </c>
      <c r="L359" s="3">
        <f t="shared" si="29"/>
        <v>292.7388888888889</v>
      </c>
      <c r="M359">
        <f t="shared" si="31"/>
        <v>463.1344842812678</v>
      </c>
      <c r="N359">
        <f t="shared" si="33"/>
        <v>153.78459462504702</v>
      </c>
    </row>
    <row r="360" spans="1:14" ht="12.75">
      <c r="A360" t="s">
        <v>299</v>
      </c>
      <c r="B360" s="1">
        <v>36817</v>
      </c>
      <c r="C360" s="2">
        <v>0.7411458333333334</v>
      </c>
      <c r="D360" t="s">
        <v>423</v>
      </c>
      <c r="E360">
        <v>0.666</v>
      </c>
      <c r="F360">
        <v>8.5338</v>
      </c>
      <c r="G360" t="s">
        <v>424</v>
      </c>
      <c r="H360">
        <v>1.648</v>
      </c>
      <c r="I360">
        <v>102.7951</v>
      </c>
      <c r="K360" s="2">
        <v>0.740972222222221</v>
      </c>
      <c r="L360" s="3">
        <f t="shared" si="29"/>
        <v>292.74097222222224</v>
      </c>
      <c r="M360">
        <f t="shared" si="31"/>
        <v>459.5427082099277</v>
      </c>
      <c r="N360">
        <f t="shared" si="33"/>
        <v>150.38674303152567</v>
      </c>
    </row>
    <row r="361" spans="1:14" ht="12.75">
      <c r="A361" t="s">
        <v>300</v>
      </c>
      <c r="B361" s="1">
        <v>36817</v>
      </c>
      <c r="C361" s="2">
        <v>0.7432291666666666</v>
      </c>
      <c r="D361" t="s">
        <v>423</v>
      </c>
      <c r="E361">
        <v>0.666</v>
      </c>
      <c r="F361">
        <v>9.2506</v>
      </c>
      <c r="G361" t="s">
        <v>424</v>
      </c>
      <c r="H361">
        <v>1.646</v>
      </c>
      <c r="I361">
        <v>106.1887</v>
      </c>
      <c r="K361" s="2">
        <v>0.743055555555554</v>
      </c>
      <c r="L361" s="3">
        <f t="shared" si="29"/>
        <v>292.74305555555554</v>
      </c>
      <c r="M361">
        <f t="shared" si="31"/>
        <v>498.1421847906862</v>
      </c>
      <c r="N361">
        <f t="shared" si="33"/>
        <v>154.3947198016939</v>
      </c>
    </row>
    <row r="362" spans="1:14" ht="12.75">
      <c r="A362" t="s">
        <v>301</v>
      </c>
      <c r="B362" s="1">
        <v>36817</v>
      </c>
      <c r="C362" s="2">
        <v>0.7453125</v>
      </c>
      <c r="D362" t="s">
        <v>423</v>
      </c>
      <c r="E362">
        <v>0.665</v>
      </c>
      <c r="F362">
        <v>9.4383</v>
      </c>
      <c r="G362" t="s">
        <v>424</v>
      </c>
      <c r="H362">
        <v>1.646</v>
      </c>
      <c r="I362">
        <v>120.1181</v>
      </c>
      <c r="K362" s="2">
        <v>0.745138888888888</v>
      </c>
      <c r="L362" s="3">
        <f t="shared" si="29"/>
        <v>292.7451388888889</v>
      </c>
      <c r="M362">
        <f t="shared" si="31"/>
        <v>508.24977652367767</v>
      </c>
      <c r="N362">
        <f t="shared" si="33"/>
        <v>170.84589602233933</v>
      </c>
    </row>
    <row r="363" spans="1:14" ht="12.75">
      <c r="A363" t="s">
        <v>302</v>
      </c>
      <c r="B363" s="1">
        <v>36817</v>
      </c>
      <c r="C363" s="2">
        <v>0.7473958333333334</v>
      </c>
      <c r="D363" t="s">
        <v>423</v>
      </c>
      <c r="E363">
        <v>0.665</v>
      </c>
      <c r="F363">
        <v>8.4728</v>
      </c>
      <c r="G363" t="s">
        <v>424</v>
      </c>
      <c r="H363">
        <v>1.645</v>
      </c>
      <c r="I363">
        <v>131.407</v>
      </c>
      <c r="K363" s="2">
        <v>0.747222222222221</v>
      </c>
      <c r="L363" s="3">
        <f t="shared" si="29"/>
        <v>292.7472222222222</v>
      </c>
      <c r="M363">
        <f t="shared" si="31"/>
        <v>456.257875520996</v>
      </c>
      <c r="N363">
        <f t="shared" si="33"/>
        <v>184.178536569473</v>
      </c>
    </row>
    <row r="364" spans="1:14" ht="12.75">
      <c r="A364" t="s">
        <v>303</v>
      </c>
      <c r="B364" s="1">
        <v>36817</v>
      </c>
      <c r="C364" s="2">
        <v>0.7494791666666667</v>
      </c>
      <c r="D364" t="s">
        <v>423</v>
      </c>
      <c r="E364">
        <v>0.665</v>
      </c>
      <c r="F364">
        <v>8.4799</v>
      </c>
      <c r="G364" t="s">
        <v>424</v>
      </c>
      <c r="H364">
        <v>1.648</v>
      </c>
      <c r="I364">
        <v>113.2565</v>
      </c>
      <c r="K364" s="2">
        <v>0.749305555555555</v>
      </c>
      <c r="L364" s="3">
        <f t="shared" si="29"/>
        <v>292.74930555555557</v>
      </c>
      <c r="M364">
        <f t="shared" si="31"/>
        <v>456.64020850610126</v>
      </c>
      <c r="N364">
        <f t="shared" si="33"/>
        <v>162.74207311858322</v>
      </c>
    </row>
    <row r="365" spans="1:17" ht="12.75">
      <c r="A365" t="s">
        <v>304</v>
      </c>
      <c r="B365" s="1">
        <v>36817</v>
      </c>
      <c r="C365" s="2">
        <v>0.7515625</v>
      </c>
      <c r="D365" t="s">
        <v>423</v>
      </c>
      <c r="E365">
        <v>0.665</v>
      </c>
      <c r="F365">
        <v>8.6315</v>
      </c>
      <c r="G365" t="s">
        <v>424</v>
      </c>
      <c r="H365">
        <v>1.646</v>
      </c>
      <c r="I365">
        <v>206.3135</v>
      </c>
      <c r="K365" s="2">
        <v>0.751388888888888</v>
      </c>
      <c r="L365" s="3">
        <f t="shared" si="29"/>
        <v>292.75138888888887</v>
      </c>
      <c r="M365" t="s">
        <v>431</v>
      </c>
      <c r="N365" t="s">
        <v>431</v>
      </c>
      <c r="P365" t="s">
        <v>432</v>
      </c>
      <c r="Q365" t="s">
        <v>423</v>
      </c>
    </row>
    <row r="366" spans="1:14" ht="12.75">
      <c r="A366" t="s">
        <v>305</v>
      </c>
      <c r="B366" s="1">
        <v>36817</v>
      </c>
      <c r="C366" s="2">
        <v>0.7536458333333332</v>
      </c>
      <c r="D366" t="s">
        <v>423</v>
      </c>
      <c r="E366">
        <v>0.665</v>
      </c>
      <c r="F366">
        <v>9.8155</v>
      </c>
      <c r="G366" t="s">
        <v>424</v>
      </c>
      <c r="H366">
        <v>1.646</v>
      </c>
      <c r="I366">
        <v>209.7057</v>
      </c>
      <c r="K366" s="2">
        <v>0.753472222222221</v>
      </c>
      <c r="L366" s="3">
        <f t="shared" si="29"/>
        <v>292.75347222222223</v>
      </c>
      <c r="M366" t="s">
        <v>431</v>
      </c>
      <c r="N366" t="s">
        <v>431</v>
      </c>
    </row>
    <row r="367" spans="1:17" ht="12.75">
      <c r="A367" t="s">
        <v>431</v>
      </c>
      <c r="B367" s="1">
        <v>36817</v>
      </c>
      <c r="C367">
        <f>AVERAGE(C366,C368)</f>
        <v>0.7557349537037037</v>
      </c>
      <c r="D367" t="s">
        <v>423</v>
      </c>
      <c r="E367" t="s">
        <v>431</v>
      </c>
      <c r="F367" t="s">
        <v>431</v>
      </c>
      <c r="G367" t="s">
        <v>424</v>
      </c>
      <c r="H367" t="s">
        <v>431</v>
      </c>
      <c r="I367" t="s">
        <v>431</v>
      </c>
      <c r="K367" s="2">
        <v>0.755555555555554</v>
      </c>
      <c r="L367" s="3">
        <f t="shared" si="29"/>
        <v>292.75555555555553</v>
      </c>
      <c r="M367" t="s">
        <v>431</v>
      </c>
      <c r="N367" t="s">
        <v>431</v>
      </c>
      <c r="P367">
        <f>AVERAGE(I366:I368)</f>
        <v>207.32780000000002</v>
      </c>
      <c r="Q367">
        <f>AVERAGE(F366:F368)</f>
        <v>9.2851</v>
      </c>
    </row>
    <row r="368" spans="1:17" ht="12.75">
      <c r="A368" t="s">
        <v>306</v>
      </c>
      <c r="B368" s="1">
        <v>36817</v>
      </c>
      <c r="C368" s="2">
        <v>0.7578240740740741</v>
      </c>
      <c r="D368" t="s">
        <v>423</v>
      </c>
      <c r="E368">
        <v>0.67</v>
      </c>
      <c r="F368">
        <v>8.7547</v>
      </c>
      <c r="G368" t="s">
        <v>424</v>
      </c>
      <c r="H368">
        <v>1.65</v>
      </c>
      <c r="I368">
        <v>204.9499</v>
      </c>
      <c r="K368" s="2">
        <v>0.757638888888888</v>
      </c>
      <c r="L368" s="3">
        <f t="shared" si="29"/>
        <v>292.7576388888889</v>
      </c>
      <c r="M368" t="s">
        <v>431</v>
      </c>
      <c r="N368" t="s">
        <v>431</v>
      </c>
      <c r="P368">
        <f>STDEV(I366:I368)</f>
        <v>3.362858429965521</v>
      </c>
      <c r="Q368">
        <f>STDEV(F366:F368)</f>
        <v>0.7500988734826856</v>
      </c>
    </row>
    <row r="369" spans="1:14" ht="12.75">
      <c r="A369" t="s">
        <v>307</v>
      </c>
      <c r="B369" s="1">
        <v>36817</v>
      </c>
      <c r="C369" s="2">
        <v>0.7599074074074075</v>
      </c>
      <c r="D369" t="s">
        <v>423</v>
      </c>
      <c r="E369">
        <v>0.665</v>
      </c>
      <c r="F369">
        <v>8.8097</v>
      </c>
      <c r="G369" t="s">
        <v>424</v>
      </c>
      <c r="H369">
        <v>1.646</v>
      </c>
      <c r="I369">
        <v>104.8807</v>
      </c>
      <c r="K369" s="2">
        <v>0.759722222222221</v>
      </c>
      <c r="L369" s="3">
        <f t="shared" si="29"/>
        <v>292.7597222222222</v>
      </c>
      <c r="M369">
        <f aca="true" t="shared" si="34" ref="M369:M429">500*F369/AVERAGE($Q$367,$Q$6)</f>
        <v>469.21670276604044</v>
      </c>
      <c r="N369">
        <f>(277-103)/(-60+(AVERAGE($Q$4,$P$367)))*I369+277-((277-103)/(-60+(AVERAGE($Q$4,$P$367)))*210)</f>
        <v>154.6196011951611</v>
      </c>
    </row>
    <row r="370" spans="1:14" ht="12.75">
      <c r="A370" t="s">
        <v>308</v>
      </c>
      <c r="B370" s="1">
        <v>36817</v>
      </c>
      <c r="C370" s="2">
        <v>0.7620486111111111</v>
      </c>
      <c r="D370" t="s">
        <v>423</v>
      </c>
      <c r="E370">
        <v>0.665</v>
      </c>
      <c r="F370">
        <v>8.7532</v>
      </c>
      <c r="G370" t="s">
        <v>424</v>
      </c>
      <c r="H370">
        <v>1.646</v>
      </c>
      <c r="I370">
        <v>111.3369</v>
      </c>
      <c r="K370" s="2">
        <v>0.761805555555554</v>
      </c>
      <c r="L370" s="3">
        <f t="shared" si="29"/>
        <v>292.76180555555555</v>
      </c>
      <c r="M370">
        <f t="shared" si="34"/>
        <v>466.2074352874337</v>
      </c>
      <c r="N370">
        <f>(277-103)/(-60+(AVERAGE($Q$4,$P$367)))*I370+277-((277-103)/(-60+(AVERAGE($Q$4,$P$367)))*210)</f>
        <v>162.13594054258638</v>
      </c>
    </row>
    <row r="371" spans="1:14" ht="12.75">
      <c r="A371" t="s">
        <v>309</v>
      </c>
      <c r="B371" s="1">
        <v>36817</v>
      </c>
      <c r="C371" s="2">
        <v>0.764074074074074</v>
      </c>
      <c r="D371" t="s">
        <v>423</v>
      </c>
      <c r="E371">
        <v>0.666</v>
      </c>
      <c r="F371">
        <v>9.4133</v>
      </c>
      <c r="G371" t="s">
        <v>424</v>
      </c>
      <c r="H371">
        <v>1.648</v>
      </c>
      <c r="I371">
        <v>100.3811</v>
      </c>
      <c r="K371" s="2">
        <v>0.763888888888888</v>
      </c>
      <c r="L371" s="3">
        <f t="shared" si="29"/>
        <v>292.7638888888889</v>
      </c>
      <c r="M371">
        <f t="shared" si="34"/>
        <v>501.36526648439434</v>
      </c>
      <c r="N371">
        <f>(277-103)/(-60+(AVERAGE($Q$4,$P$367)))*I371+277-((277-103)/(-60+(AVERAGE($Q$4,$P$367)))*210)</f>
        <v>149.3811450556867</v>
      </c>
    </row>
    <row r="372" spans="1:14" ht="12.75">
      <c r="A372" t="s">
        <v>310</v>
      </c>
      <c r="B372" s="1">
        <v>36817</v>
      </c>
      <c r="C372" s="2">
        <v>0.7661574074074075</v>
      </c>
      <c r="D372" t="s">
        <v>423</v>
      </c>
      <c r="E372">
        <v>0.666</v>
      </c>
      <c r="F372">
        <v>8.6273</v>
      </c>
      <c r="G372" t="s">
        <v>424</v>
      </c>
      <c r="H372">
        <v>1.648</v>
      </c>
      <c r="I372">
        <v>104.2216</v>
      </c>
      <c r="K372" s="2">
        <v>0.765972222222221</v>
      </c>
      <c r="L372" s="3">
        <f t="shared" si="29"/>
        <v>292.7659722222222</v>
      </c>
      <c r="M372">
        <f t="shared" si="34"/>
        <v>459.5018286404146</v>
      </c>
      <c r="N372">
        <f>(277-103)/(-60+(AVERAGE($Q$4,$P$367)))*I372+277-((277-103)/(-60+(AVERAGE($Q$4,$P$367)))*210)</f>
        <v>153.85227377905133</v>
      </c>
    </row>
    <row r="373" spans="1:14" ht="12.75">
      <c r="A373" t="s">
        <v>311</v>
      </c>
      <c r="B373" s="1">
        <v>36817</v>
      </c>
      <c r="C373" s="2">
        <v>0.7682523148148147</v>
      </c>
      <c r="D373" t="s">
        <v>423</v>
      </c>
      <c r="E373">
        <v>0.665</v>
      </c>
      <c r="F373">
        <v>9.7622</v>
      </c>
      <c r="G373" t="s">
        <v>424</v>
      </c>
      <c r="H373">
        <v>1.646</v>
      </c>
      <c r="I373">
        <v>104.0978</v>
      </c>
      <c r="K373" s="2">
        <v>0.768055555555553</v>
      </c>
      <c r="L373" s="3">
        <f t="shared" si="29"/>
        <v>292.7680555555556</v>
      </c>
      <c r="M373">
        <f t="shared" si="34"/>
        <v>519.948158931932</v>
      </c>
      <c r="N373">
        <f>(277-103)/(-60+(AVERAGE($Q$4,$P$367)))*I373+277-((277-103)/(-60+(AVERAGE($Q$4,$P$367)))*210)</f>
        <v>153.70814521871998</v>
      </c>
    </row>
    <row r="374" spans="1:14" ht="12.75">
      <c r="A374" t="s">
        <v>431</v>
      </c>
      <c r="B374" s="1">
        <v>36817</v>
      </c>
      <c r="C374">
        <f>AVERAGE(C373,C375)</f>
        <v>0.770335648148148</v>
      </c>
      <c r="D374" t="s">
        <v>423</v>
      </c>
      <c r="E374" t="s">
        <v>431</v>
      </c>
      <c r="F374" t="s">
        <v>431</v>
      </c>
      <c r="G374" t="s">
        <v>424</v>
      </c>
      <c r="H374" t="s">
        <v>431</v>
      </c>
      <c r="I374" t="s">
        <v>431</v>
      </c>
      <c r="K374" s="2">
        <v>0.770138888888888</v>
      </c>
      <c r="L374" s="3">
        <f t="shared" si="29"/>
        <v>292.7701388888889</v>
      </c>
      <c r="M374" t="s">
        <v>431</v>
      </c>
      <c r="N374" t="s">
        <v>431</v>
      </c>
    </row>
    <row r="375" spans="1:14" ht="12.75">
      <c r="A375" t="s">
        <v>312</v>
      </c>
      <c r="B375" s="1">
        <v>36817</v>
      </c>
      <c r="C375" s="2">
        <v>0.7724189814814815</v>
      </c>
      <c r="D375" t="s">
        <v>423</v>
      </c>
      <c r="E375">
        <v>0.665</v>
      </c>
      <c r="F375">
        <v>9.2707</v>
      </c>
      <c r="G375" t="s">
        <v>424</v>
      </c>
      <c r="H375">
        <v>1.645</v>
      </c>
      <c r="I375">
        <v>99.7156</v>
      </c>
      <c r="K375" s="2">
        <v>0.772222222222221</v>
      </c>
      <c r="L375" s="3">
        <f t="shared" si="29"/>
        <v>292.77222222222224</v>
      </c>
      <c r="M375">
        <f t="shared" si="34"/>
        <v>493.77019493661885</v>
      </c>
      <c r="N375">
        <f aca="true" t="shared" si="35" ref="N375:N382">(277-103)/(-60+(AVERAGE($Q$4,$P$367)))*I375+277-((277-103)/(-60+(AVERAGE($Q$4,$P$367)))*210)</f>
        <v>148.60636672854199</v>
      </c>
    </row>
    <row r="376" spans="1:14" ht="12.75">
      <c r="A376" t="s">
        <v>313</v>
      </c>
      <c r="B376" s="1">
        <v>36817</v>
      </c>
      <c r="C376" s="2">
        <v>0.7745023148148148</v>
      </c>
      <c r="D376" t="s">
        <v>423</v>
      </c>
      <c r="E376">
        <v>0.666</v>
      </c>
      <c r="F376">
        <v>8.6175</v>
      </c>
      <c r="G376" t="s">
        <v>424</v>
      </c>
      <c r="H376">
        <v>1.646</v>
      </c>
      <c r="I376">
        <v>105.2184</v>
      </c>
      <c r="K376" s="2">
        <v>0.774305555555554</v>
      </c>
      <c r="L376" s="3">
        <f t="shared" si="29"/>
        <v>292.77430555555554</v>
      </c>
      <c r="M376">
        <f t="shared" si="34"/>
        <v>458.9798672016475</v>
      </c>
      <c r="N376">
        <f t="shared" si="35"/>
        <v>155.01275317273704</v>
      </c>
    </row>
    <row r="377" spans="1:14" ht="12.75">
      <c r="A377" t="s">
        <v>314</v>
      </c>
      <c r="B377" s="1">
        <v>36817</v>
      </c>
      <c r="C377" s="2">
        <v>0.7765856481481482</v>
      </c>
      <c r="D377" t="s">
        <v>423</v>
      </c>
      <c r="E377">
        <v>0.665</v>
      </c>
      <c r="F377">
        <v>8.7238</v>
      </c>
      <c r="G377" t="s">
        <v>424</v>
      </c>
      <c r="H377">
        <v>1.646</v>
      </c>
      <c r="I377">
        <v>100.3835</v>
      </c>
      <c r="K377" s="2">
        <v>0.776388888888888</v>
      </c>
      <c r="L377" s="3">
        <f t="shared" si="29"/>
        <v>292.7763888888889</v>
      </c>
      <c r="M377">
        <f t="shared" si="34"/>
        <v>464.64155097113235</v>
      </c>
      <c r="N377">
        <f t="shared" si="35"/>
        <v>149.3839391473248</v>
      </c>
    </row>
    <row r="378" spans="1:14" ht="12.75">
      <c r="A378" t="s">
        <v>315</v>
      </c>
      <c r="B378" s="1">
        <v>36817</v>
      </c>
      <c r="C378" s="2">
        <v>0.7786689814814814</v>
      </c>
      <c r="D378" t="s">
        <v>423</v>
      </c>
      <c r="E378">
        <v>0.665</v>
      </c>
      <c r="F378">
        <v>8.9106</v>
      </c>
      <c r="G378" t="s">
        <v>424</v>
      </c>
      <c r="H378">
        <v>1.646</v>
      </c>
      <c r="I378">
        <v>103.726</v>
      </c>
      <c r="K378" s="2">
        <v>0.778472222222221</v>
      </c>
      <c r="L378" s="3">
        <f t="shared" si="29"/>
        <v>292.7784722222222</v>
      </c>
      <c r="M378">
        <f t="shared" si="34"/>
        <v>474.59077513049033</v>
      </c>
      <c r="N378">
        <f t="shared" si="35"/>
        <v>153.27529385578626</v>
      </c>
    </row>
    <row r="379" spans="1:14" ht="12.75">
      <c r="A379" t="s">
        <v>316</v>
      </c>
      <c r="B379" s="1">
        <v>36817</v>
      </c>
      <c r="C379" s="2">
        <v>0.7807523148148148</v>
      </c>
      <c r="D379" t="s">
        <v>423</v>
      </c>
      <c r="E379">
        <v>0.665</v>
      </c>
      <c r="F379">
        <v>9.1867</v>
      </c>
      <c r="G379" t="s">
        <v>424</v>
      </c>
      <c r="H379">
        <v>1.645</v>
      </c>
      <c r="I379">
        <v>103.0119</v>
      </c>
      <c r="K379" s="2">
        <v>0.780555555555554</v>
      </c>
      <c r="L379" s="3">
        <f t="shared" si="29"/>
        <v>292.78055555555557</v>
      </c>
      <c r="M379">
        <f t="shared" si="34"/>
        <v>489.296239747186</v>
      </c>
      <c r="N379">
        <f t="shared" si="35"/>
        <v>152.4439351729703</v>
      </c>
    </row>
    <row r="380" spans="1:14" ht="12.75">
      <c r="A380" t="s">
        <v>317</v>
      </c>
      <c r="B380" s="1">
        <v>36817</v>
      </c>
      <c r="C380" s="2">
        <v>0.7828356481481481</v>
      </c>
      <c r="D380" t="s">
        <v>423</v>
      </c>
      <c r="E380">
        <v>0.665</v>
      </c>
      <c r="F380">
        <v>9.1636</v>
      </c>
      <c r="G380" t="s">
        <v>424</v>
      </c>
      <c r="H380">
        <v>1.645</v>
      </c>
      <c r="I380">
        <v>100.9397</v>
      </c>
      <c r="K380" s="2">
        <v>0.782638888888888</v>
      </c>
      <c r="L380" s="3">
        <f t="shared" si="29"/>
        <v>292.78263888888887</v>
      </c>
      <c r="M380">
        <f t="shared" si="34"/>
        <v>488.0659020700919</v>
      </c>
      <c r="N380">
        <f t="shared" si="35"/>
        <v>150.03146988445158</v>
      </c>
    </row>
    <row r="381" spans="1:14" ht="12.75">
      <c r="A381" t="s">
        <v>318</v>
      </c>
      <c r="B381" s="1">
        <v>36817</v>
      </c>
      <c r="C381" s="2">
        <v>0.7849305555555556</v>
      </c>
      <c r="D381" t="s">
        <v>423</v>
      </c>
      <c r="E381">
        <v>0.665</v>
      </c>
      <c r="F381">
        <v>9.4491</v>
      </c>
      <c r="G381" t="s">
        <v>424</v>
      </c>
      <c r="H381">
        <v>1.645</v>
      </c>
      <c r="I381">
        <v>100.3625</v>
      </c>
      <c r="K381" s="2">
        <v>0.784722222222221</v>
      </c>
      <c r="L381" s="3">
        <f t="shared" si="29"/>
        <v>292.78472222222223</v>
      </c>
      <c r="M381">
        <f t="shared" si="34"/>
        <v>503.2720235770336</v>
      </c>
      <c r="N381">
        <f t="shared" si="35"/>
        <v>149.35949084549154</v>
      </c>
    </row>
    <row r="382" spans="1:14" ht="12.75">
      <c r="A382" t="s">
        <v>319</v>
      </c>
      <c r="B382" s="1">
        <v>36817</v>
      </c>
      <c r="C382" s="2">
        <v>0.7870138888888888</v>
      </c>
      <c r="D382" t="s">
        <v>423</v>
      </c>
      <c r="E382">
        <v>0.666</v>
      </c>
      <c r="F382">
        <v>8.7025</v>
      </c>
      <c r="G382" t="s">
        <v>424</v>
      </c>
      <c r="H382">
        <v>1.646</v>
      </c>
      <c r="I382">
        <v>103.9718</v>
      </c>
      <c r="K382" s="2">
        <v>0.786805555555554</v>
      </c>
      <c r="L382" s="3">
        <f t="shared" si="29"/>
        <v>292.78680555555553</v>
      </c>
      <c r="M382">
        <f t="shared" si="34"/>
        <v>463.5070837623832</v>
      </c>
      <c r="N382">
        <f t="shared" si="35"/>
        <v>153.5614554077204</v>
      </c>
    </row>
    <row r="383" spans="1:14" ht="12.75">
      <c r="A383" t="s">
        <v>431</v>
      </c>
      <c r="B383" s="1">
        <v>36817</v>
      </c>
      <c r="C383">
        <f>AVERAGE(C382,C384)</f>
        <v>0.7890972222222221</v>
      </c>
      <c r="D383" t="s">
        <v>423</v>
      </c>
      <c r="E383" t="s">
        <v>431</v>
      </c>
      <c r="F383" t="s">
        <v>431</v>
      </c>
      <c r="G383" t="s">
        <v>424</v>
      </c>
      <c r="H383" t="s">
        <v>431</v>
      </c>
      <c r="I383" t="s">
        <v>431</v>
      </c>
      <c r="K383" s="2">
        <v>0.788888888888888</v>
      </c>
      <c r="L383" s="3">
        <f t="shared" si="29"/>
        <v>292.7888888888889</v>
      </c>
      <c r="M383" t="s">
        <v>431</v>
      </c>
      <c r="N383" t="s">
        <v>431</v>
      </c>
    </row>
    <row r="384" spans="1:14" ht="12.75">
      <c r="A384" t="s">
        <v>320</v>
      </c>
      <c r="B384" s="1">
        <v>36817</v>
      </c>
      <c r="C384" s="2">
        <v>0.7911805555555556</v>
      </c>
      <c r="D384" t="s">
        <v>423</v>
      </c>
      <c r="E384">
        <v>0.665</v>
      </c>
      <c r="F384">
        <v>8.3113</v>
      </c>
      <c r="G384" t="s">
        <v>424</v>
      </c>
      <c r="H384">
        <v>1.646</v>
      </c>
      <c r="I384">
        <v>105.1585</v>
      </c>
      <c r="K384" s="2">
        <v>0.790972222222221</v>
      </c>
      <c r="L384" s="3">
        <f t="shared" si="29"/>
        <v>292.7909722222222</v>
      </c>
      <c r="M384">
        <f t="shared" si="34"/>
        <v>442.6712353087383</v>
      </c>
      <c r="N384">
        <f>(277-103)/(-60+(AVERAGE($Q$4,$P$367)))*I384+277-((277-103)/(-60+(AVERAGE($Q$4,$P$367)))*210)</f>
        <v>154.94301730226974</v>
      </c>
    </row>
    <row r="385" spans="1:14" ht="12.75">
      <c r="A385" t="s">
        <v>321</v>
      </c>
      <c r="B385" s="1">
        <v>36817</v>
      </c>
      <c r="C385" s="2">
        <v>0.7932638888888889</v>
      </c>
      <c r="D385" t="s">
        <v>423</v>
      </c>
      <c r="E385">
        <v>0.665</v>
      </c>
      <c r="F385">
        <v>8.6436</v>
      </c>
      <c r="G385" t="s">
        <v>424</v>
      </c>
      <c r="H385">
        <v>1.645</v>
      </c>
      <c r="I385">
        <v>103.3396</v>
      </c>
      <c r="K385" s="2">
        <v>0.793055555555554</v>
      </c>
      <c r="L385" s="3">
        <f t="shared" si="29"/>
        <v>292.79305555555555</v>
      </c>
      <c r="M385">
        <f t="shared" si="34"/>
        <v>460.3699889926498</v>
      </c>
      <c r="N385">
        <f>(277-103)/(-60+(AVERAGE($Q$4,$P$367)))*I385+277-((277-103)/(-60+(AVERAGE($Q$4,$P$367)))*210)</f>
        <v>152.82544510205415</v>
      </c>
    </row>
    <row r="386" spans="1:14" ht="12.75">
      <c r="A386" t="s">
        <v>322</v>
      </c>
      <c r="B386" s="1">
        <v>36817</v>
      </c>
      <c r="C386" s="2">
        <v>0.7953472222222223</v>
      </c>
      <c r="D386" t="s">
        <v>423</v>
      </c>
      <c r="E386">
        <v>0.665</v>
      </c>
      <c r="F386">
        <v>8.8397</v>
      </c>
      <c r="G386" t="s">
        <v>424</v>
      </c>
      <c r="H386">
        <v>1.645</v>
      </c>
      <c r="I386">
        <v>103.2205</v>
      </c>
      <c r="K386" s="2">
        <v>0.795138888888888</v>
      </c>
      <c r="L386" s="3">
        <f t="shared" si="29"/>
        <v>292.7951388888889</v>
      </c>
      <c r="M386">
        <f t="shared" si="34"/>
        <v>470.81454390512374</v>
      </c>
      <c r="N386">
        <f>(277-103)/(-60+(AVERAGE($Q$4,$P$367)))*I386+277-((277-103)/(-60+(AVERAGE($Q$4,$P$367)))*210)</f>
        <v>152.68678830451407</v>
      </c>
    </row>
    <row r="387" spans="1:14" ht="12.75">
      <c r="A387" t="s">
        <v>431</v>
      </c>
      <c r="B387" s="1">
        <v>36817</v>
      </c>
      <c r="C387">
        <f>AVERAGE(C386,C388)</f>
        <v>0.7974305555555556</v>
      </c>
      <c r="D387" t="s">
        <v>423</v>
      </c>
      <c r="E387" t="s">
        <v>431</v>
      </c>
      <c r="F387" t="s">
        <v>431</v>
      </c>
      <c r="G387" t="s">
        <v>424</v>
      </c>
      <c r="H387" t="s">
        <v>431</v>
      </c>
      <c r="I387" t="s">
        <v>431</v>
      </c>
      <c r="K387" s="2">
        <v>0.797222222222221</v>
      </c>
      <c r="L387" s="3">
        <f t="shared" si="29"/>
        <v>292.7972222222222</v>
      </c>
      <c r="M387" t="s">
        <v>431</v>
      </c>
      <c r="N387" t="s">
        <v>431</v>
      </c>
    </row>
    <row r="388" spans="1:14" ht="12.75">
      <c r="A388" t="s">
        <v>323</v>
      </c>
      <c r="B388" s="1">
        <v>36817</v>
      </c>
      <c r="C388" s="2">
        <v>0.7995138888888889</v>
      </c>
      <c r="D388" t="s">
        <v>423</v>
      </c>
      <c r="E388">
        <v>0.665</v>
      </c>
      <c r="F388">
        <v>8.9107</v>
      </c>
      <c r="G388" t="s">
        <v>424</v>
      </c>
      <c r="H388">
        <v>1.646</v>
      </c>
      <c r="I388">
        <v>96.6194</v>
      </c>
      <c r="K388" s="2">
        <v>0.799305555555553</v>
      </c>
      <c r="L388" s="3">
        <f t="shared" si="29"/>
        <v>292.7993055555556</v>
      </c>
      <c r="M388">
        <f t="shared" si="34"/>
        <v>474.5961012676206</v>
      </c>
      <c r="N388">
        <f aca="true" t="shared" si="36" ref="N388:N396">(277-103)/(-60+(AVERAGE($Q$4,$P$367)))*I388+277-((277-103)/(-60+(AVERAGE($Q$4,$P$367)))*210)</f>
        <v>145.0017556744393</v>
      </c>
    </row>
    <row r="389" spans="1:14" ht="12.75">
      <c r="A389" t="s">
        <v>324</v>
      </c>
      <c r="B389" s="1">
        <v>36817</v>
      </c>
      <c r="C389" s="2">
        <v>0.8016087962962963</v>
      </c>
      <c r="D389" t="s">
        <v>423</v>
      </c>
      <c r="E389">
        <v>0.666</v>
      </c>
      <c r="F389">
        <v>9.0121</v>
      </c>
      <c r="G389" t="s">
        <v>424</v>
      </c>
      <c r="H389">
        <v>1.646</v>
      </c>
      <c r="I389">
        <v>99.8093</v>
      </c>
      <c r="K389" s="2">
        <v>0.801388888888888</v>
      </c>
      <c r="L389" s="3">
        <f t="shared" si="29"/>
        <v>292.8013888888889</v>
      </c>
      <c r="M389">
        <f t="shared" si="34"/>
        <v>479.9968043177218</v>
      </c>
      <c r="N389">
        <f t="shared" si="36"/>
        <v>148.71545272291237</v>
      </c>
    </row>
    <row r="390" spans="1:14" ht="12.75">
      <c r="A390" t="s">
        <v>325</v>
      </c>
      <c r="B390" s="1">
        <v>36817</v>
      </c>
      <c r="C390" s="2">
        <v>0.8036921296296297</v>
      </c>
      <c r="D390" t="s">
        <v>423</v>
      </c>
      <c r="E390">
        <v>0.666</v>
      </c>
      <c r="F390">
        <v>8.6662</v>
      </c>
      <c r="G390" t="s">
        <v>424</v>
      </c>
      <c r="H390">
        <v>1.646</v>
      </c>
      <c r="I390">
        <v>102.352</v>
      </c>
      <c r="K390" s="2">
        <v>0.803472222222221</v>
      </c>
      <c r="L390" s="3">
        <f aca="true" t="shared" si="37" ref="L390:L453">B390-DATE(1999,12,31)+K390</f>
        <v>292.80347222222224</v>
      </c>
      <c r="M390">
        <f t="shared" si="34"/>
        <v>461.5736959840926</v>
      </c>
      <c r="N390">
        <f t="shared" si="36"/>
        <v>151.67567639298116</v>
      </c>
    </row>
    <row r="391" spans="1:14" ht="12.75">
      <c r="A391" t="s">
        <v>326</v>
      </c>
      <c r="B391" s="1">
        <v>36817</v>
      </c>
      <c r="C391" s="2">
        <v>0.8057754629629629</v>
      </c>
      <c r="D391" t="s">
        <v>423</v>
      </c>
      <c r="E391">
        <v>0.665</v>
      </c>
      <c r="F391">
        <v>9.0276</v>
      </c>
      <c r="G391" t="s">
        <v>424</v>
      </c>
      <c r="H391">
        <v>1.645</v>
      </c>
      <c r="I391">
        <v>97.6078</v>
      </c>
      <c r="K391" s="2">
        <v>0.805555555555554</v>
      </c>
      <c r="L391" s="3">
        <f t="shared" si="37"/>
        <v>292.80555555555554</v>
      </c>
      <c r="M391">
        <f t="shared" si="34"/>
        <v>480.8223555729148</v>
      </c>
      <c r="N391">
        <f t="shared" si="36"/>
        <v>146.15245574739166</v>
      </c>
    </row>
    <row r="392" spans="1:14" ht="12.75">
      <c r="A392" t="s">
        <v>327</v>
      </c>
      <c r="B392" s="1">
        <v>36817</v>
      </c>
      <c r="C392" s="2">
        <v>0.8078587962962963</v>
      </c>
      <c r="D392" t="s">
        <v>423</v>
      </c>
      <c r="E392">
        <v>0.666</v>
      </c>
      <c r="F392">
        <v>8.634</v>
      </c>
      <c r="G392" t="s">
        <v>424</v>
      </c>
      <c r="H392">
        <v>1.646</v>
      </c>
      <c r="I392">
        <v>99.4646</v>
      </c>
      <c r="K392" s="2">
        <v>0.807638888888888</v>
      </c>
      <c r="L392" s="3">
        <f t="shared" si="37"/>
        <v>292.8076388888889</v>
      </c>
      <c r="M392">
        <f t="shared" si="34"/>
        <v>459.85867982814324</v>
      </c>
      <c r="N392">
        <f t="shared" si="36"/>
        <v>148.31415131139207</v>
      </c>
    </row>
    <row r="393" spans="1:14" ht="12.75">
      <c r="A393" t="s">
        <v>328</v>
      </c>
      <c r="B393" s="1">
        <v>36817</v>
      </c>
      <c r="C393" s="2">
        <v>0.8099421296296296</v>
      </c>
      <c r="D393" t="s">
        <v>423</v>
      </c>
      <c r="E393">
        <v>0.665</v>
      </c>
      <c r="F393">
        <v>9.6067</v>
      </c>
      <c r="G393" t="s">
        <v>424</v>
      </c>
      <c r="H393">
        <v>1.645</v>
      </c>
      <c r="I393">
        <v>97.6148</v>
      </c>
      <c r="K393" s="2">
        <v>0.809722222222221</v>
      </c>
      <c r="L393" s="3">
        <f t="shared" si="37"/>
        <v>292.8097222222222</v>
      </c>
      <c r="M393">
        <f t="shared" si="34"/>
        <v>511.66601569435073</v>
      </c>
      <c r="N393">
        <f t="shared" si="36"/>
        <v>146.16060518133608</v>
      </c>
    </row>
    <row r="394" spans="1:14" ht="12.75">
      <c r="A394" t="s">
        <v>329</v>
      </c>
      <c r="B394" s="1">
        <v>36817</v>
      </c>
      <c r="C394" s="2">
        <v>0.812025462962963</v>
      </c>
      <c r="D394" t="s">
        <v>423</v>
      </c>
      <c r="E394">
        <v>0.665</v>
      </c>
      <c r="F394">
        <v>8.8713</v>
      </c>
      <c r="G394" t="s">
        <v>424</v>
      </c>
      <c r="H394">
        <v>1.646</v>
      </c>
      <c r="I394">
        <v>101.9105</v>
      </c>
      <c r="K394" s="2">
        <v>0.811805555555554</v>
      </c>
      <c r="L394" s="3">
        <f t="shared" si="37"/>
        <v>292.81180555555557</v>
      </c>
      <c r="M394">
        <f t="shared" si="34"/>
        <v>472.4976032382913</v>
      </c>
      <c r="N394">
        <f t="shared" si="36"/>
        <v>151.161679952058</v>
      </c>
    </row>
    <row r="395" spans="1:14" ht="12.75">
      <c r="A395" t="s">
        <v>330</v>
      </c>
      <c r="B395" s="1">
        <v>36817</v>
      </c>
      <c r="C395" s="2">
        <v>0.8141203703703703</v>
      </c>
      <c r="D395" t="s">
        <v>423</v>
      </c>
      <c r="E395">
        <v>0.666</v>
      </c>
      <c r="F395">
        <v>8.4703</v>
      </c>
      <c r="G395" t="s">
        <v>424</v>
      </c>
      <c r="H395">
        <v>1.646</v>
      </c>
      <c r="I395">
        <v>99.2811</v>
      </c>
      <c r="K395" s="2">
        <v>0.813888888888888</v>
      </c>
      <c r="L395" s="3">
        <f t="shared" si="37"/>
        <v>292.81388888888887</v>
      </c>
      <c r="M395">
        <f t="shared" si="34"/>
        <v>451.13979334587924</v>
      </c>
      <c r="N395">
        <f t="shared" si="36"/>
        <v>148.10051972156324</v>
      </c>
    </row>
    <row r="396" spans="1:14" ht="12.75">
      <c r="A396" t="s">
        <v>331</v>
      </c>
      <c r="B396" s="1">
        <v>36817</v>
      </c>
      <c r="C396" s="2">
        <v>0.8162615740740741</v>
      </c>
      <c r="D396" t="s">
        <v>423</v>
      </c>
      <c r="E396">
        <v>0.665</v>
      </c>
      <c r="F396">
        <v>8.4447</v>
      </c>
      <c r="G396" t="s">
        <v>424</v>
      </c>
      <c r="H396">
        <v>1.645</v>
      </c>
      <c r="I396">
        <v>98.3834</v>
      </c>
      <c r="K396" s="2">
        <v>0.815972222222221</v>
      </c>
      <c r="L396" s="3">
        <f t="shared" si="37"/>
        <v>292.81597222222223</v>
      </c>
      <c r="M396">
        <f t="shared" si="34"/>
        <v>449.77630224052825</v>
      </c>
      <c r="N396">
        <f t="shared" si="36"/>
        <v>147.0554130284336</v>
      </c>
    </row>
    <row r="397" spans="1:14" ht="12.75">
      <c r="A397" t="s">
        <v>431</v>
      </c>
      <c r="B397" s="1">
        <v>36817</v>
      </c>
      <c r="C397">
        <f>AVERAGE(C396,C398)</f>
        <v>0.8183159722222222</v>
      </c>
      <c r="D397" t="s">
        <v>423</v>
      </c>
      <c r="E397" t="s">
        <v>431</v>
      </c>
      <c r="F397" t="s">
        <v>431</v>
      </c>
      <c r="G397" t="s">
        <v>424</v>
      </c>
      <c r="H397" t="s">
        <v>431</v>
      </c>
      <c r="I397" t="s">
        <v>431</v>
      </c>
      <c r="K397" s="2">
        <v>0.818055555555554</v>
      </c>
      <c r="L397" s="3">
        <f t="shared" si="37"/>
        <v>292.81805555555553</v>
      </c>
      <c r="M397" t="s">
        <v>431</v>
      </c>
      <c r="N397" t="s">
        <v>431</v>
      </c>
    </row>
    <row r="398" spans="1:14" ht="12.75">
      <c r="A398" t="s">
        <v>332</v>
      </c>
      <c r="B398" s="1">
        <v>36817</v>
      </c>
      <c r="C398" s="2">
        <v>0.8203703703703704</v>
      </c>
      <c r="D398" t="s">
        <v>423</v>
      </c>
      <c r="E398">
        <v>0.666</v>
      </c>
      <c r="F398">
        <v>8.7444</v>
      </c>
      <c r="G398" t="s">
        <v>424</v>
      </c>
      <c r="H398">
        <v>1.646</v>
      </c>
      <c r="I398">
        <v>101.6151</v>
      </c>
      <c r="K398" s="2">
        <v>0.820138888888888</v>
      </c>
      <c r="L398" s="3">
        <f t="shared" si="37"/>
        <v>292.8201388888889</v>
      </c>
      <c r="M398">
        <f t="shared" si="34"/>
        <v>465.7387352199695</v>
      </c>
      <c r="N398">
        <f aca="true" t="shared" si="38" ref="N398:N404">(277-103)/(-60+(AVERAGE($Q$4,$P$367)))*I398+277-((277-103)/(-60+(AVERAGE($Q$4,$P$367)))*210)</f>
        <v>150.81777383960335</v>
      </c>
    </row>
    <row r="399" spans="1:14" ht="12.75">
      <c r="A399" t="s">
        <v>333</v>
      </c>
      <c r="B399" s="1">
        <v>36817</v>
      </c>
      <c r="C399" s="2">
        <v>0.8224537037037036</v>
      </c>
      <c r="D399" t="s">
        <v>423</v>
      </c>
      <c r="E399">
        <v>0.666</v>
      </c>
      <c r="F399">
        <v>8.6675</v>
      </c>
      <c r="G399" t="s">
        <v>424</v>
      </c>
      <c r="H399">
        <v>1.646</v>
      </c>
      <c r="I399">
        <v>106.6573</v>
      </c>
      <c r="K399" s="2">
        <v>0.822222222222221</v>
      </c>
      <c r="L399" s="3">
        <f t="shared" si="37"/>
        <v>292.8222222222222</v>
      </c>
      <c r="M399">
        <f t="shared" si="34"/>
        <v>461.64293576678614</v>
      </c>
      <c r="N399">
        <f t="shared" si="38"/>
        <v>156.6879275302554</v>
      </c>
    </row>
    <row r="400" spans="1:14" ht="12.75">
      <c r="A400" t="s">
        <v>334</v>
      </c>
      <c r="B400" s="1">
        <v>36817</v>
      </c>
      <c r="C400" s="2">
        <v>0.8245949074074074</v>
      </c>
      <c r="D400" t="s">
        <v>423</v>
      </c>
      <c r="E400">
        <v>0.666</v>
      </c>
      <c r="F400">
        <v>8.7886</v>
      </c>
      <c r="G400" t="s">
        <v>424</v>
      </c>
      <c r="H400">
        <v>1.646</v>
      </c>
      <c r="I400">
        <v>97.204</v>
      </c>
      <c r="K400" s="2">
        <v>0.824305555555554</v>
      </c>
      <c r="L400" s="3">
        <f t="shared" si="37"/>
        <v>292.82430555555555</v>
      </c>
      <c r="M400">
        <f t="shared" si="34"/>
        <v>468.092887831552</v>
      </c>
      <c r="N400">
        <f t="shared" si="38"/>
        <v>145.68234982928342</v>
      </c>
    </row>
    <row r="401" spans="1:14" ht="12.75">
      <c r="A401" t="s">
        <v>335</v>
      </c>
      <c r="B401" s="1">
        <v>36817</v>
      </c>
      <c r="C401" s="2">
        <v>0.8266319444444444</v>
      </c>
      <c r="D401" t="s">
        <v>423</v>
      </c>
      <c r="E401">
        <v>0.666</v>
      </c>
      <c r="F401">
        <v>9.1806</v>
      </c>
      <c r="G401" t="s">
        <v>424</v>
      </c>
      <c r="H401">
        <v>1.645</v>
      </c>
      <c r="I401">
        <v>95.5745</v>
      </c>
      <c r="K401" s="2">
        <v>0.826388888888888</v>
      </c>
      <c r="L401" s="3">
        <f t="shared" si="37"/>
        <v>292.8263888888889</v>
      </c>
      <c r="M401">
        <f t="shared" si="34"/>
        <v>488.97134538223906</v>
      </c>
      <c r="N401">
        <f t="shared" si="38"/>
        <v>143.7852780275069</v>
      </c>
    </row>
    <row r="402" spans="1:14" ht="12.75">
      <c r="A402" t="s">
        <v>336</v>
      </c>
      <c r="B402" s="1">
        <v>36817</v>
      </c>
      <c r="C402" s="2">
        <v>0.8287152777777779</v>
      </c>
      <c r="D402" t="s">
        <v>423</v>
      </c>
      <c r="E402">
        <v>0.666</v>
      </c>
      <c r="F402">
        <v>9.1163</v>
      </c>
      <c r="G402" t="s">
        <v>424</v>
      </c>
      <c r="H402">
        <v>1.646</v>
      </c>
      <c r="I402">
        <v>98.4349</v>
      </c>
      <c r="K402" s="2">
        <v>0.828472222222221</v>
      </c>
      <c r="L402" s="3">
        <f t="shared" si="37"/>
        <v>292.8284722222222</v>
      </c>
      <c r="M402">
        <f t="shared" si="34"/>
        <v>485.5466392074708</v>
      </c>
      <c r="N402">
        <f t="shared" si="38"/>
        <v>147.11536957816756</v>
      </c>
    </row>
    <row r="403" spans="1:14" ht="12.75">
      <c r="A403" t="s">
        <v>337</v>
      </c>
      <c r="B403" s="1">
        <v>36817</v>
      </c>
      <c r="C403" s="2">
        <v>0.8308564814814815</v>
      </c>
      <c r="D403" t="s">
        <v>423</v>
      </c>
      <c r="E403">
        <v>0.666</v>
      </c>
      <c r="F403">
        <v>8.6038</v>
      </c>
      <c r="G403" t="s">
        <v>424</v>
      </c>
      <c r="H403">
        <v>1.646</v>
      </c>
      <c r="I403">
        <v>96.6901</v>
      </c>
      <c r="K403" s="2">
        <v>0.830555555555553</v>
      </c>
      <c r="L403" s="3">
        <f t="shared" si="37"/>
        <v>292.8305555555556</v>
      </c>
      <c r="M403">
        <f t="shared" si="34"/>
        <v>458.2501864147995</v>
      </c>
      <c r="N403">
        <f t="shared" si="38"/>
        <v>145.08406495727795</v>
      </c>
    </row>
    <row r="404" spans="1:14" ht="12.75">
      <c r="A404" t="s">
        <v>338</v>
      </c>
      <c r="B404" s="1">
        <v>36817</v>
      </c>
      <c r="C404" s="2">
        <v>0.8329398148148148</v>
      </c>
      <c r="D404" t="s">
        <v>423</v>
      </c>
      <c r="E404">
        <v>0.665</v>
      </c>
      <c r="F404">
        <v>8.4319</v>
      </c>
      <c r="G404" t="s">
        <v>424</v>
      </c>
      <c r="H404">
        <v>1.646</v>
      </c>
      <c r="I404">
        <v>96.4801</v>
      </c>
      <c r="K404" s="2">
        <v>0.832638888888888</v>
      </c>
      <c r="L404" s="3">
        <f t="shared" si="37"/>
        <v>292.8326388888889</v>
      </c>
      <c r="M404">
        <f t="shared" si="34"/>
        <v>449.0945566878529</v>
      </c>
      <c r="N404">
        <f t="shared" si="38"/>
        <v>144.83958193894526</v>
      </c>
    </row>
    <row r="405" spans="1:14" ht="12.75">
      <c r="A405" t="s">
        <v>431</v>
      </c>
      <c r="B405" s="1">
        <v>36817</v>
      </c>
      <c r="C405">
        <f>AVERAGE(C404,C406)</f>
        <v>0.8349942129629631</v>
      </c>
      <c r="D405" t="s">
        <v>423</v>
      </c>
      <c r="E405" t="s">
        <v>431</v>
      </c>
      <c r="F405" t="s">
        <v>431</v>
      </c>
      <c r="G405" t="s">
        <v>424</v>
      </c>
      <c r="H405" t="s">
        <v>431</v>
      </c>
      <c r="I405" t="s">
        <v>431</v>
      </c>
      <c r="K405" s="2">
        <v>0.834722222222221</v>
      </c>
      <c r="L405" s="3">
        <f t="shared" si="37"/>
        <v>292.83472222222224</v>
      </c>
      <c r="M405" t="s">
        <v>431</v>
      </c>
      <c r="N405" t="s">
        <v>431</v>
      </c>
    </row>
    <row r="406" spans="1:14" ht="12.75">
      <c r="A406" t="s">
        <v>339</v>
      </c>
      <c r="B406" s="1">
        <v>36817</v>
      </c>
      <c r="C406" s="2">
        <v>0.8370486111111112</v>
      </c>
      <c r="D406" t="s">
        <v>423</v>
      </c>
      <c r="E406">
        <v>0.665</v>
      </c>
      <c r="F406">
        <v>8.8916</v>
      </c>
      <c r="G406" t="s">
        <v>424</v>
      </c>
      <c r="H406">
        <v>1.646</v>
      </c>
      <c r="I406">
        <v>97.9902</v>
      </c>
      <c r="K406" s="2">
        <v>0.836805555555554</v>
      </c>
      <c r="L406" s="3">
        <f t="shared" si="37"/>
        <v>292.83680555555554</v>
      </c>
      <c r="M406">
        <f t="shared" si="34"/>
        <v>473.57880907573764</v>
      </c>
      <c r="N406">
        <f aca="true" t="shared" si="39" ref="N406:N419">(277-103)/(-60+(AVERAGE($Q$4,$P$367)))*I406+277-((277-103)/(-60+(AVERAGE($Q$4,$P$367)))*210)</f>
        <v>146.59764768172695</v>
      </c>
    </row>
    <row r="407" spans="1:14" ht="12.75">
      <c r="A407" t="s">
        <v>340</v>
      </c>
      <c r="B407" s="1">
        <v>36817</v>
      </c>
      <c r="C407" s="2">
        <v>0.8391319444444445</v>
      </c>
      <c r="D407" t="s">
        <v>423</v>
      </c>
      <c r="E407">
        <v>0.665</v>
      </c>
      <c r="F407">
        <v>8.7061</v>
      </c>
      <c r="G407" t="s">
        <v>424</v>
      </c>
      <c r="H407">
        <v>1.645</v>
      </c>
      <c r="I407">
        <v>98.9779</v>
      </c>
      <c r="K407" s="2">
        <v>0.838888888888887</v>
      </c>
      <c r="L407" s="3">
        <f t="shared" si="37"/>
        <v>292.8388888888889</v>
      </c>
      <c r="M407">
        <f t="shared" si="34"/>
        <v>463.6988246990731</v>
      </c>
      <c r="N407">
        <f t="shared" si="39"/>
        <v>147.74753281128486</v>
      </c>
    </row>
    <row r="408" spans="1:14" ht="12.75">
      <c r="A408" t="s">
        <v>341</v>
      </c>
      <c r="B408" s="1">
        <v>36817</v>
      </c>
      <c r="C408" s="2">
        <v>0.8412152777777777</v>
      </c>
      <c r="D408" t="s">
        <v>423</v>
      </c>
      <c r="E408">
        <v>0.665</v>
      </c>
      <c r="F408">
        <v>8.6472</v>
      </c>
      <c r="G408" t="s">
        <v>424</v>
      </c>
      <c r="H408">
        <v>1.645</v>
      </c>
      <c r="I408">
        <v>98.2344</v>
      </c>
      <c r="K408" s="2">
        <v>0.84097222222222</v>
      </c>
      <c r="L408" s="3">
        <f t="shared" si="37"/>
        <v>292.8409722222222</v>
      </c>
      <c r="M408">
        <f t="shared" si="34"/>
        <v>460.5617299293398</v>
      </c>
      <c r="N408">
        <f t="shared" si="39"/>
        <v>146.88194650590233</v>
      </c>
    </row>
    <row r="409" spans="1:14" ht="12.75">
      <c r="A409" t="s">
        <v>342</v>
      </c>
      <c r="B409" s="1">
        <v>36817</v>
      </c>
      <c r="C409" s="2">
        <v>0.8433101851851852</v>
      </c>
      <c r="D409" t="s">
        <v>423</v>
      </c>
      <c r="E409">
        <v>0.665</v>
      </c>
      <c r="F409">
        <v>9.0967</v>
      </c>
      <c r="G409" t="s">
        <v>424</v>
      </c>
      <c r="H409">
        <v>1.645</v>
      </c>
      <c r="I409">
        <v>95.5936</v>
      </c>
      <c r="K409" s="2">
        <v>0.843055555555553</v>
      </c>
      <c r="L409" s="3">
        <f t="shared" si="37"/>
        <v>292.84305555555557</v>
      </c>
      <c r="M409">
        <f t="shared" si="34"/>
        <v>484.5027163299364</v>
      </c>
      <c r="N409">
        <f t="shared" si="39"/>
        <v>143.8075143401267</v>
      </c>
    </row>
    <row r="410" spans="1:14" ht="12.75">
      <c r="A410" t="s">
        <v>343</v>
      </c>
      <c r="B410" s="1">
        <v>36817</v>
      </c>
      <c r="C410" s="2">
        <v>0.8453935185185185</v>
      </c>
      <c r="D410" t="s">
        <v>423</v>
      </c>
      <c r="E410">
        <v>0.665</v>
      </c>
      <c r="F410">
        <v>9.0264</v>
      </c>
      <c r="G410" t="s">
        <v>424</v>
      </c>
      <c r="H410">
        <v>1.646</v>
      </c>
      <c r="I410">
        <v>97.4878</v>
      </c>
      <c r="K410" s="2">
        <v>0.845138888888888</v>
      </c>
      <c r="L410" s="3">
        <f t="shared" si="37"/>
        <v>292.84513888888887</v>
      </c>
      <c r="M410">
        <f t="shared" si="34"/>
        <v>480.7584419273515</v>
      </c>
      <c r="N410">
        <f t="shared" si="39"/>
        <v>146.0127511654873</v>
      </c>
    </row>
    <row r="411" spans="1:14" ht="12.75">
      <c r="A411" t="s">
        <v>344</v>
      </c>
      <c r="B411" s="1">
        <v>36817</v>
      </c>
      <c r="C411" s="2">
        <v>0.847476851851852</v>
      </c>
      <c r="D411" t="s">
        <v>423</v>
      </c>
      <c r="E411">
        <v>0.666</v>
      </c>
      <c r="F411">
        <v>9.1935</v>
      </c>
      <c r="G411" t="s">
        <v>424</v>
      </c>
      <c r="H411">
        <v>1.646</v>
      </c>
      <c r="I411">
        <v>97.4117</v>
      </c>
      <c r="K411" s="2">
        <v>0.847222222222221</v>
      </c>
      <c r="L411" s="3">
        <f t="shared" si="37"/>
        <v>292.84722222222223</v>
      </c>
      <c r="M411">
        <f t="shared" si="34"/>
        <v>489.6584170720448</v>
      </c>
      <c r="N411">
        <f t="shared" si="39"/>
        <v>145.9241551764629</v>
      </c>
    </row>
    <row r="412" spans="1:14" ht="12.75">
      <c r="A412" t="s">
        <v>345</v>
      </c>
      <c r="B412" s="1">
        <v>36817</v>
      </c>
      <c r="C412" s="2">
        <v>0.8495601851851852</v>
      </c>
      <c r="D412" t="s">
        <v>423</v>
      </c>
      <c r="E412">
        <v>0.665</v>
      </c>
      <c r="F412">
        <v>8.8868</v>
      </c>
      <c r="G412" t="s">
        <v>424</v>
      </c>
      <c r="H412">
        <v>1.646</v>
      </c>
      <c r="I412">
        <v>97.3067</v>
      </c>
      <c r="K412" s="2">
        <v>0.849305555555554</v>
      </c>
      <c r="L412" s="3">
        <f t="shared" si="37"/>
        <v>292.84930555555553</v>
      </c>
      <c r="M412">
        <f t="shared" si="34"/>
        <v>473.32315449348425</v>
      </c>
      <c r="N412">
        <f t="shared" si="39"/>
        <v>145.8019136672966</v>
      </c>
    </row>
    <row r="413" spans="1:14" ht="12.75">
      <c r="A413" t="s">
        <v>346</v>
      </c>
      <c r="B413" s="1">
        <v>36817</v>
      </c>
      <c r="C413" s="2">
        <v>0.8516435185185185</v>
      </c>
      <c r="D413" t="s">
        <v>423</v>
      </c>
      <c r="E413">
        <v>0.666</v>
      </c>
      <c r="F413">
        <v>9.0057</v>
      </c>
      <c r="G413" t="s">
        <v>424</v>
      </c>
      <c r="H413">
        <v>1.648</v>
      </c>
      <c r="I413">
        <v>95.704</v>
      </c>
      <c r="K413" s="2">
        <v>0.851388888888887</v>
      </c>
      <c r="L413" s="3">
        <f t="shared" si="37"/>
        <v>292.8513888888889</v>
      </c>
      <c r="M413">
        <f t="shared" si="34"/>
        <v>479.65593154138395</v>
      </c>
      <c r="N413">
        <f t="shared" si="39"/>
        <v>143.93604255547874</v>
      </c>
    </row>
    <row r="414" spans="1:14" ht="12.75">
      <c r="A414" t="s">
        <v>347</v>
      </c>
      <c r="B414" s="1">
        <v>36817</v>
      </c>
      <c r="C414" s="2">
        <v>0.8537268518518518</v>
      </c>
      <c r="D414" t="s">
        <v>423</v>
      </c>
      <c r="E414">
        <v>0.666</v>
      </c>
      <c r="F414">
        <v>9.6723</v>
      </c>
      <c r="G414" t="s">
        <v>424</v>
      </c>
      <c r="H414">
        <v>1.646</v>
      </c>
      <c r="I414">
        <v>96.2895</v>
      </c>
      <c r="K414" s="2">
        <v>0.853472222222221</v>
      </c>
      <c r="L414" s="3">
        <f t="shared" si="37"/>
        <v>292.8534722222222</v>
      </c>
      <c r="M414">
        <f t="shared" si="34"/>
        <v>515.1599616518125</v>
      </c>
      <c r="N414">
        <f t="shared" si="39"/>
        <v>144.61768449468715</v>
      </c>
    </row>
    <row r="415" spans="1:14" ht="12.75">
      <c r="A415" t="s">
        <v>348</v>
      </c>
      <c r="B415" s="1">
        <v>36817</v>
      </c>
      <c r="C415" s="2">
        <v>0.8558217592592593</v>
      </c>
      <c r="D415" t="s">
        <v>423</v>
      </c>
      <c r="E415">
        <v>0.666</v>
      </c>
      <c r="F415">
        <v>8.8277</v>
      </c>
      <c r="G415" t="s">
        <v>424</v>
      </c>
      <c r="H415">
        <v>1.645</v>
      </c>
      <c r="I415">
        <v>93.2543</v>
      </c>
      <c r="K415" s="2">
        <v>0.855555555555554</v>
      </c>
      <c r="L415" s="3">
        <f t="shared" si="37"/>
        <v>292.85555555555555</v>
      </c>
      <c r="M415">
        <f t="shared" si="34"/>
        <v>470.1754074494904</v>
      </c>
      <c r="N415">
        <f t="shared" si="39"/>
        <v>141.08408993638582</v>
      </c>
    </row>
    <row r="416" spans="1:14" ht="12.75">
      <c r="A416" t="s">
        <v>349</v>
      </c>
      <c r="B416" s="1">
        <v>36817</v>
      </c>
      <c r="C416" s="2">
        <v>0.8579050925925925</v>
      </c>
      <c r="D416" t="s">
        <v>423</v>
      </c>
      <c r="E416">
        <v>0.666</v>
      </c>
      <c r="F416">
        <v>8.5364</v>
      </c>
      <c r="G416" t="s">
        <v>424</v>
      </c>
      <c r="H416">
        <v>1.645</v>
      </c>
      <c r="I416">
        <v>94.4604</v>
      </c>
      <c r="K416" s="2">
        <v>0.857638888888887</v>
      </c>
      <c r="L416" s="3">
        <f t="shared" si="37"/>
        <v>292.8576388888889</v>
      </c>
      <c r="M416">
        <f t="shared" si="34"/>
        <v>454.66036998899256</v>
      </c>
      <c r="N416">
        <f t="shared" si="39"/>
        <v>142.48823740500976</v>
      </c>
    </row>
    <row r="417" spans="1:14" ht="12.75">
      <c r="A417" t="s">
        <v>350</v>
      </c>
      <c r="B417" s="1">
        <v>36817</v>
      </c>
      <c r="C417" s="2">
        <v>0.859988425925926</v>
      </c>
      <c r="D417" t="s">
        <v>423</v>
      </c>
      <c r="E417">
        <v>0.665</v>
      </c>
      <c r="F417">
        <v>8.777</v>
      </c>
      <c r="G417" t="s">
        <v>424</v>
      </c>
      <c r="H417">
        <v>1.645</v>
      </c>
      <c r="I417">
        <v>95.7448</v>
      </c>
      <c r="K417" s="2">
        <v>0.859722222222221</v>
      </c>
      <c r="L417" s="3">
        <f t="shared" si="37"/>
        <v>292.8597222222222</v>
      </c>
      <c r="M417">
        <f t="shared" si="34"/>
        <v>467.4750559244398</v>
      </c>
      <c r="N417">
        <f t="shared" si="39"/>
        <v>143.9835421133262</v>
      </c>
    </row>
    <row r="418" spans="1:14" ht="12.75">
      <c r="A418" t="s">
        <v>351</v>
      </c>
      <c r="B418" s="1">
        <v>36817</v>
      </c>
      <c r="C418" s="2">
        <v>0.8620717592592593</v>
      </c>
      <c r="D418" t="s">
        <v>423</v>
      </c>
      <c r="E418">
        <v>0.665</v>
      </c>
      <c r="F418">
        <v>9.1907</v>
      </c>
      <c r="G418" t="s">
        <v>424</v>
      </c>
      <c r="H418">
        <v>1.646</v>
      </c>
      <c r="I418">
        <v>96.172</v>
      </c>
      <c r="K418" s="2">
        <v>0.861805555555553</v>
      </c>
      <c r="L418" s="3">
        <f t="shared" si="37"/>
        <v>292.8618055555556</v>
      </c>
      <c r="M418">
        <f t="shared" si="34"/>
        <v>489.509285232397</v>
      </c>
      <c r="N418">
        <f t="shared" si="39"/>
        <v>144.48089042490577</v>
      </c>
    </row>
    <row r="419" spans="1:14" ht="12.75">
      <c r="A419" t="s">
        <v>352</v>
      </c>
      <c r="B419" s="1">
        <v>36817</v>
      </c>
      <c r="C419" s="2">
        <v>0.8641550925925926</v>
      </c>
      <c r="D419" t="s">
        <v>423</v>
      </c>
      <c r="E419">
        <v>0.665</v>
      </c>
      <c r="F419">
        <v>8.6567</v>
      </c>
      <c r="G419" t="s">
        <v>424</v>
      </c>
      <c r="H419">
        <v>1.645</v>
      </c>
      <c r="I419">
        <v>94.7501</v>
      </c>
      <c r="K419" s="2">
        <v>0.863888888888886</v>
      </c>
      <c r="L419" s="3">
        <f t="shared" si="37"/>
        <v>292.8638888888889</v>
      </c>
      <c r="M419">
        <f t="shared" si="34"/>
        <v>461.0677129567162</v>
      </c>
      <c r="N419">
        <f t="shared" si="39"/>
        <v>142.82550754982387</v>
      </c>
    </row>
    <row r="420" spans="1:14" ht="12.75">
      <c r="A420" t="s">
        <v>431</v>
      </c>
      <c r="B420" s="1">
        <v>36817</v>
      </c>
      <c r="C420">
        <f>AVERAGE(C419,C421)</f>
        <v>0.866244212962963</v>
      </c>
      <c r="D420" t="s">
        <v>423</v>
      </c>
      <c r="E420" t="s">
        <v>431</v>
      </c>
      <c r="F420" t="s">
        <v>431</v>
      </c>
      <c r="G420" t="s">
        <v>424</v>
      </c>
      <c r="H420" t="s">
        <v>431</v>
      </c>
      <c r="I420" t="s">
        <v>431</v>
      </c>
      <c r="K420" s="2">
        <v>0.865972222222221</v>
      </c>
      <c r="L420" s="3">
        <f t="shared" si="37"/>
        <v>292.86597222222224</v>
      </c>
      <c r="M420" t="s">
        <v>431</v>
      </c>
      <c r="N420" t="s">
        <v>431</v>
      </c>
    </row>
    <row r="421" spans="1:14" ht="12.75">
      <c r="A421" t="s">
        <v>353</v>
      </c>
      <c r="B421" s="1">
        <v>36817</v>
      </c>
      <c r="C421" s="2">
        <v>0.8683333333333333</v>
      </c>
      <c r="D421" t="s">
        <v>423</v>
      </c>
      <c r="E421">
        <v>0.665</v>
      </c>
      <c r="F421">
        <v>8.3436</v>
      </c>
      <c r="G421" t="s">
        <v>424</v>
      </c>
      <c r="H421">
        <v>1.645</v>
      </c>
      <c r="I421">
        <v>96.722</v>
      </c>
      <c r="K421" s="2">
        <v>0.868055555555554</v>
      </c>
      <c r="L421" s="3">
        <f t="shared" si="37"/>
        <v>292.86805555555554</v>
      </c>
      <c r="M421">
        <f t="shared" si="34"/>
        <v>444.39157760181797</v>
      </c>
      <c r="N421">
        <f aca="true" t="shared" si="40" ref="N421:N429">(277-103)/(-60+(AVERAGE($Q$4,$P$367)))*I421+277-((277-103)/(-60+(AVERAGE($Q$4,$P$367)))*210)</f>
        <v>145.1212030919675</v>
      </c>
    </row>
    <row r="422" spans="1:14" ht="12.75">
      <c r="A422" t="s">
        <v>354</v>
      </c>
      <c r="B422" s="1">
        <v>36817</v>
      </c>
      <c r="C422" s="2">
        <v>0.8704050925925926</v>
      </c>
      <c r="D422" t="s">
        <v>423</v>
      </c>
      <c r="E422">
        <v>0.67</v>
      </c>
      <c r="F422">
        <v>8.909</v>
      </c>
      <c r="G422" t="s">
        <v>424</v>
      </c>
      <c r="H422">
        <v>1.65</v>
      </c>
      <c r="I422">
        <v>96.7442</v>
      </c>
      <c r="K422" s="2">
        <v>0.870138888888887</v>
      </c>
      <c r="L422" s="3">
        <f t="shared" si="37"/>
        <v>292.8701388888889</v>
      </c>
      <c r="M422">
        <f t="shared" si="34"/>
        <v>474.50555693640587</v>
      </c>
      <c r="N422">
        <f t="shared" si="40"/>
        <v>145.14704843961985</v>
      </c>
    </row>
    <row r="423" spans="1:14" ht="12.75">
      <c r="A423" t="s">
        <v>355</v>
      </c>
      <c r="B423" s="1">
        <v>36817</v>
      </c>
      <c r="C423" s="2">
        <v>0.8725</v>
      </c>
      <c r="D423" t="s">
        <v>423</v>
      </c>
      <c r="E423">
        <v>0.665</v>
      </c>
      <c r="F423">
        <v>8.494</v>
      </c>
      <c r="G423" t="s">
        <v>424</v>
      </c>
      <c r="H423">
        <v>1.645</v>
      </c>
      <c r="I423">
        <v>96.8912</v>
      </c>
      <c r="K423" s="2">
        <v>0.87222222222222</v>
      </c>
      <c r="L423" s="3">
        <f t="shared" si="37"/>
        <v>292.8722222222222</v>
      </c>
      <c r="M423">
        <f t="shared" si="34"/>
        <v>452.40208784575503</v>
      </c>
      <c r="N423">
        <f t="shared" si="40"/>
        <v>145.31818655245266</v>
      </c>
    </row>
    <row r="424" spans="1:14" ht="12.75">
      <c r="A424" t="s">
        <v>356</v>
      </c>
      <c r="B424" s="1">
        <v>36817</v>
      </c>
      <c r="C424" s="2">
        <v>0.8745833333333333</v>
      </c>
      <c r="D424" t="s">
        <v>423</v>
      </c>
      <c r="E424">
        <v>0.665</v>
      </c>
      <c r="F424">
        <v>8.5763</v>
      </c>
      <c r="G424" t="s">
        <v>424</v>
      </c>
      <c r="H424">
        <v>1.646</v>
      </c>
      <c r="I424">
        <v>90.4152</v>
      </c>
      <c r="K424" s="2">
        <v>0.874305555555553</v>
      </c>
      <c r="L424" s="3">
        <f t="shared" si="37"/>
        <v>292.87430555555557</v>
      </c>
      <c r="M424">
        <f t="shared" si="34"/>
        <v>456.7854987039732</v>
      </c>
      <c r="N424">
        <f t="shared" si="40"/>
        <v>137.7787959490132</v>
      </c>
    </row>
    <row r="425" spans="1:14" ht="12.75">
      <c r="A425" t="s">
        <v>357</v>
      </c>
      <c r="B425" s="1">
        <v>36817</v>
      </c>
      <c r="C425" s="2">
        <v>0.8766666666666666</v>
      </c>
      <c r="D425" t="s">
        <v>423</v>
      </c>
      <c r="E425">
        <v>0.665</v>
      </c>
      <c r="F425">
        <v>9.4599</v>
      </c>
      <c r="G425" t="s">
        <v>424</v>
      </c>
      <c r="H425">
        <v>1.645</v>
      </c>
      <c r="I425">
        <v>92.0333</v>
      </c>
      <c r="K425" s="2">
        <v>0.876388888888886</v>
      </c>
      <c r="L425" s="3">
        <f t="shared" si="37"/>
        <v>292.87638888888887</v>
      </c>
      <c r="M425">
        <f t="shared" si="34"/>
        <v>503.84724638710355</v>
      </c>
      <c r="N425">
        <f t="shared" si="40"/>
        <v>139.6625958155088</v>
      </c>
    </row>
    <row r="426" spans="1:14" ht="12.75">
      <c r="A426" t="s">
        <v>358</v>
      </c>
      <c r="B426" s="1">
        <v>36817</v>
      </c>
      <c r="C426" s="2">
        <v>0.87875</v>
      </c>
      <c r="D426" t="s">
        <v>423</v>
      </c>
      <c r="E426">
        <v>0.665</v>
      </c>
      <c r="F426">
        <v>9.0619</v>
      </c>
      <c r="G426" t="s">
        <v>424</v>
      </c>
      <c r="H426">
        <v>1.645</v>
      </c>
      <c r="I426">
        <v>95.2018</v>
      </c>
      <c r="K426" s="2">
        <v>0.878472222222221</v>
      </c>
      <c r="L426" s="3">
        <f t="shared" si="37"/>
        <v>292.87847222222223</v>
      </c>
      <c r="M426">
        <f t="shared" si="34"/>
        <v>482.6492206085999</v>
      </c>
      <c r="N426">
        <f t="shared" si="40"/>
        <v>143.35137888020896</v>
      </c>
    </row>
    <row r="427" spans="1:14" ht="12.75">
      <c r="A427" t="s">
        <v>359</v>
      </c>
      <c r="B427" s="1">
        <v>36817</v>
      </c>
      <c r="C427" s="2">
        <v>0.8808333333333334</v>
      </c>
      <c r="D427" t="s">
        <v>423</v>
      </c>
      <c r="E427">
        <v>0.666</v>
      </c>
      <c r="F427">
        <v>8.8638</v>
      </c>
      <c r="G427" t="s">
        <v>424</v>
      </c>
      <c r="H427">
        <v>1.646</v>
      </c>
      <c r="I427">
        <v>93.4419</v>
      </c>
      <c r="K427" s="2">
        <v>0.880555555555554</v>
      </c>
      <c r="L427" s="3">
        <f t="shared" si="37"/>
        <v>292.88055555555553</v>
      </c>
      <c r="M427">
        <f t="shared" si="34"/>
        <v>472.0981429535205</v>
      </c>
      <c r="N427">
        <f t="shared" si="40"/>
        <v>141.30249476609632</v>
      </c>
    </row>
    <row r="428" spans="1:14" ht="12.75">
      <c r="A428" t="s">
        <v>360</v>
      </c>
      <c r="B428" s="1">
        <v>36817</v>
      </c>
      <c r="C428" s="2">
        <v>0.8829166666666667</v>
      </c>
      <c r="D428" t="s">
        <v>423</v>
      </c>
      <c r="E428">
        <v>0.665</v>
      </c>
      <c r="F428">
        <v>8.9655</v>
      </c>
      <c r="G428" t="s">
        <v>424</v>
      </c>
      <c r="H428">
        <v>1.645</v>
      </c>
      <c r="I428">
        <v>93.7378</v>
      </c>
      <c r="K428" s="2">
        <v>0.882638888888887</v>
      </c>
      <c r="L428" s="3">
        <f t="shared" si="37"/>
        <v>292.8826388888889</v>
      </c>
      <c r="M428">
        <f t="shared" si="34"/>
        <v>477.5148244150125</v>
      </c>
      <c r="N428">
        <f t="shared" si="40"/>
        <v>141.64698298097554</v>
      </c>
    </row>
    <row r="429" spans="1:14" ht="12.75">
      <c r="A429" t="s">
        <v>361</v>
      </c>
      <c r="B429" s="1">
        <v>36817</v>
      </c>
      <c r="C429" s="2">
        <v>0.885011574074074</v>
      </c>
      <c r="D429" t="s">
        <v>423</v>
      </c>
      <c r="E429">
        <v>0.666</v>
      </c>
      <c r="F429">
        <v>9.0978</v>
      </c>
      <c r="G429" t="s">
        <v>424</v>
      </c>
      <c r="H429">
        <v>1.646</v>
      </c>
      <c r="I429">
        <v>94.5316</v>
      </c>
      <c r="K429" s="2">
        <v>0.884722222222221</v>
      </c>
      <c r="L429" s="3">
        <f t="shared" si="37"/>
        <v>292.8847222222222</v>
      </c>
      <c r="M429">
        <f t="shared" si="34"/>
        <v>484.5613038383694</v>
      </c>
      <c r="N429">
        <f t="shared" si="40"/>
        <v>142.57112879027298</v>
      </c>
    </row>
    <row r="430" spans="1:14" ht="12.75">
      <c r="A430" t="s">
        <v>431</v>
      </c>
      <c r="B430" s="1">
        <v>36817</v>
      </c>
      <c r="C430">
        <f>AVERAGE(C429,C433)</f>
        <v>0.8891782407407407</v>
      </c>
      <c r="D430" t="s">
        <v>423</v>
      </c>
      <c r="E430" t="s">
        <v>431</v>
      </c>
      <c r="F430" t="s">
        <v>431</v>
      </c>
      <c r="G430" t="s">
        <v>424</v>
      </c>
      <c r="H430" t="s">
        <v>431</v>
      </c>
      <c r="I430" t="s">
        <v>431</v>
      </c>
      <c r="K430" s="2">
        <v>0.886805555555554</v>
      </c>
      <c r="L430" s="3">
        <f t="shared" si="37"/>
        <v>292.88680555555555</v>
      </c>
      <c r="M430" t="s">
        <v>431</v>
      </c>
      <c r="N430" t="s">
        <v>431</v>
      </c>
    </row>
    <row r="431" spans="1:14" ht="12.75">
      <c r="A431" t="s">
        <v>431</v>
      </c>
      <c r="B431" s="1">
        <v>36817</v>
      </c>
      <c r="C431">
        <f>AVERAGE(C430,C433)</f>
        <v>0.891261574074074</v>
      </c>
      <c r="D431" t="s">
        <v>423</v>
      </c>
      <c r="E431" t="s">
        <v>431</v>
      </c>
      <c r="F431" t="s">
        <v>431</v>
      </c>
      <c r="G431" t="s">
        <v>424</v>
      </c>
      <c r="H431" t="s">
        <v>431</v>
      </c>
      <c r="I431" t="s">
        <v>431</v>
      </c>
      <c r="K431" s="2">
        <v>0.888888888888887</v>
      </c>
      <c r="L431" s="3">
        <f t="shared" si="37"/>
        <v>292.8888888888889</v>
      </c>
      <c r="M431" t="s">
        <v>431</v>
      </c>
      <c r="N431" t="s">
        <v>431</v>
      </c>
    </row>
    <row r="432" spans="1:14" ht="12.75">
      <c r="A432" t="s">
        <v>431</v>
      </c>
      <c r="B432" s="1">
        <v>36817</v>
      </c>
      <c r="C432">
        <f>AVERAGE(C431,C433)</f>
        <v>0.8923032407407407</v>
      </c>
      <c r="D432" t="s">
        <v>423</v>
      </c>
      <c r="E432" t="s">
        <v>431</v>
      </c>
      <c r="F432" t="s">
        <v>431</v>
      </c>
      <c r="G432" t="s">
        <v>424</v>
      </c>
      <c r="H432" t="s">
        <v>431</v>
      </c>
      <c r="I432" t="s">
        <v>431</v>
      </c>
      <c r="K432" s="2">
        <v>0.890972222222221</v>
      </c>
      <c r="L432" s="3">
        <f t="shared" si="37"/>
        <v>292.8909722222222</v>
      </c>
      <c r="M432" t="s">
        <v>431</v>
      </c>
      <c r="N432" t="s">
        <v>431</v>
      </c>
    </row>
    <row r="433" spans="1:14" ht="12.75">
      <c r="A433" t="s">
        <v>362</v>
      </c>
      <c r="B433" s="1">
        <v>36817</v>
      </c>
      <c r="C433" s="2">
        <v>0.8933449074074074</v>
      </c>
      <c r="D433" t="s">
        <v>423</v>
      </c>
      <c r="E433">
        <v>0.665</v>
      </c>
      <c r="F433">
        <v>9.3009</v>
      </c>
      <c r="G433" t="s">
        <v>424</v>
      </c>
      <c r="H433">
        <v>1.645</v>
      </c>
      <c r="I433">
        <v>94.014</v>
      </c>
      <c r="K433" s="2">
        <v>0.893055555555553</v>
      </c>
      <c r="L433" s="3">
        <f t="shared" si="37"/>
        <v>292.8930555555556</v>
      </c>
      <c r="M433">
        <f aca="true" t="shared" si="41" ref="M433:M484">500*F433/AVERAGE($Q$367,$Q$6)</f>
        <v>495.37868834996266</v>
      </c>
      <c r="N433">
        <f aca="true" t="shared" si="42" ref="N433:N443">(277-103)/(-60+(AVERAGE($Q$4,$P$367)))*I433+277-((277-103)/(-60+(AVERAGE($Q$4,$P$367)))*210)</f>
        <v>141.96853636032543</v>
      </c>
    </row>
    <row r="434" spans="1:14" ht="12.75">
      <c r="A434" t="s">
        <v>363</v>
      </c>
      <c r="B434" s="1">
        <v>36817</v>
      </c>
      <c r="C434" s="2">
        <v>0.8954282407407407</v>
      </c>
      <c r="D434" t="s">
        <v>423</v>
      </c>
      <c r="E434">
        <v>0.665</v>
      </c>
      <c r="F434">
        <v>9.1832</v>
      </c>
      <c r="G434" t="s">
        <v>424</v>
      </c>
      <c r="H434">
        <v>1.645</v>
      </c>
      <c r="I434">
        <v>92.2853</v>
      </c>
      <c r="K434" s="2">
        <v>0.895138888888886</v>
      </c>
      <c r="L434" s="3">
        <f t="shared" si="37"/>
        <v>292.8951388888889</v>
      </c>
      <c r="M434">
        <f t="shared" si="41"/>
        <v>489.1098249476262</v>
      </c>
      <c r="N434">
        <f t="shared" si="42"/>
        <v>139.955975437508</v>
      </c>
    </row>
    <row r="435" spans="1:14" ht="12.75">
      <c r="A435" t="s">
        <v>364</v>
      </c>
      <c r="B435" s="1">
        <v>36817</v>
      </c>
      <c r="C435" s="2">
        <v>0.8975115740740741</v>
      </c>
      <c r="D435" t="s">
        <v>423</v>
      </c>
      <c r="E435">
        <v>0.668</v>
      </c>
      <c r="F435">
        <v>8.9573</v>
      </c>
      <c r="G435" t="s">
        <v>424</v>
      </c>
      <c r="H435">
        <v>1.648</v>
      </c>
      <c r="I435">
        <v>90.7968</v>
      </c>
      <c r="K435" s="2">
        <v>0.897222222222221</v>
      </c>
      <c r="L435" s="3">
        <f t="shared" si="37"/>
        <v>292.89722222222224</v>
      </c>
      <c r="M435">
        <f t="shared" si="41"/>
        <v>477.07808117032977</v>
      </c>
      <c r="N435">
        <f t="shared" si="42"/>
        <v>138.2230565194691</v>
      </c>
    </row>
    <row r="436" spans="1:14" ht="12.75">
      <c r="A436" t="s">
        <v>365</v>
      </c>
      <c r="B436" s="1">
        <v>36817</v>
      </c>
      <c r="C436" s="2">
        <v>0.8995949074074074</v>
      </c>
      <c r="D436" t="s">
        <v>423</v>
      </c>
      <c r="E436">
        <v>0.666</v>
      </c>
      <c r="F436">
        <v>8.6779</v>
      </c>
      <c r="G436" t="s">
        <v>424</v>
      </c>
      <c r="H436">
        <v>1.646</v>
      </c>
      <c r="I436">
        <v>94.3133</v>
      </c>
      <c r="K436" s="2">
        <v>0.899305555555554</v>
      </c>
      <c r="L436" s="3">
        <f t="shared" si="37"/>
        <v>292.89930555555554</v>
      </c>
      <c r="M436">
        <f t="shared" si="41"/>
        <v>462.19685402833494</v>
      </c>
      <c r="N436">
        <f t="shared" si="42"/>
        <v>142.31698287169192</v>
      </c>
    </row>
    <row r="437" spans="1:14" ht="12.75">
      <c r="A437" t="s">
        <v>366</v>
      </c>
      <c r="B437" s="1">
        <v>36817</v>
      </c>
      <c r="C437" s="2">
        <v>0.9016898148148148</v>
      </c>
      <c r="D437" t="s">
        <v>423</v>
      </c>
      <c r="E437">
        <v>0.665</v>
      </c>
      <c r="F437">
        <v>8.3903</v>
      </c>
      <c r="G437" t="s">
        <v>424</v>
      </c>
      <c r="H437">
        <v>1.646</v>
      </c>
      <c r="I437">
        <v>91.3722</v>
      </c>
      <c r="K437" s="2">
        <v>0.901388888888887</v>
      </c>
      <c r="L437" s="3">
        <f t="shared" si="37"/>
        <v>292.9013888888889</v>
      </c>
      <c r="M437">
        <f t="shared" si="41"/>
        <v>446.8788836416574</v>
      </c>
      <c r="N437">
        <f t="shared" si="42"/>
        <v>138.89293998970064</v>
      </c>
    </row>
    <row r="438" spans="1:14" ht="12.75">
      <c r="A438" t="s">
        <v>367</v>
      </c>
      <c r="B438" s="1">
        <v>36817</v>
      </c>
      <c r="C438" s="2">
        <v>0.9037731481481481</v>
      </c>
      <c r="D438" t="s">
        <v>423</v>
      </c>
      <c r="E438">
        <v>0.665</v>
      </c>
      <c r="F438">
        <v>8.2291</v>
      </c>
      <c r="G438" t="s">
        <v>424</v>
      </c>
      <c r="H438">
        <v>1.645</v>
      </c>
      <c r="I438">
        <v>92.0707</v>
      </c>
      <c r="K438" s="2">
        <v>0.90347222222222</v>
      </c>
      <c r="L438" s="3">
        <f t="shared" si="37"/>
        <v>292.9034722222222</v>
      </c>
      <c r="M438">
        <f t="shared" si="41"/>
        <v>438.2931505876504</v>
      </c>
      <c r="N438">
        <f t="shared" si="42"/>
        <v>139.706137076869</v>
      </c>
    </row>
    <row r="439" spans="1:14" ht="12.75">
      <c r="A439" t="s">
        <v>368</v>
      </c>
      <c r="B439" s="1">
        <v>36817</v>
      </c>
      <c r="C439" s="2">
        <v>0.9058564814814815</v>
      </c>
      <c r="D439" t="s">
        <v>423</v>
      </c>
      <c r="E439">
        <v>0.665</v>
      </c>
      <c r="F439">
        <v>8.2222</v>
      </c>
      <c r="G439" t="s">
        <v>424</v>
      </c>
      <c r="H439">
        <v>1.645</v>
      </c>
      <c r="I439">
        <v>90.0645</v>
      </c>
      <c r="K439" s="2">
        <v>0.905555555555553</v>
      </c>
      <c r="L439" s="3">
        <f t="shared" si="37"/>
        <v>292.90555555555557</v>
      </c>
      <c r="M439">
        <f t="shared" si="41"/>
        <v>437.9256471256613</v>
      </c>
      <c r="N439">
        <f t="shared" si="42"/>
        <v>137.37050930839766</v>
      </c>
    </row>
    <row r="440" spans="1:14" ht="12.75">
      <c r="A440" t="s">
        <v>369</v>
      </c>
      <c r="B440" s="1">
        <v>36817</v>
      </c>
      <c r="C440" s="2">
        <v>0.9079398148148149</v>
      </c>
      <c r="D440" t="s">
        <v>423</v>
      </c>
      <c r="E440">
        <v>0.665</v>
      </c>
      <c r="F440">
        <v>8.7795</v>
      </c>
      <c r="G440" t="s">
        <v>424</v>
      </c>
      <c r="H440">
        <v>1.645</v>
      </c>
      <c r="I440">
        <v>95.225</v>
      </c>
      <c r="K440" s="2">
        <v>0.907638888888886</v>
      </c>
      <c r="L440" s="3">
        <f t="shared" si="37"/>
        <v>292.90763888888887</v>
      </c>
      <c r="M440">
        <f t="shared" si="41"/>
        <v>467.60820935269675</v>
      </c>
      <c r="N440">
        <f t="shared" si="42"/>
        <v>143.3783884327104</v>
      </c>
    </row>
    <row r="441" spans="1:14" ht="12.75">
      <c r="A441" t="s">
        <v>370</v>
      </c>
      <c r="B441" s="1">
        <v>36817</v>
      </c>
      <c r="C441" s="2">
        <v>0.9100231481481481</v>
      </c>
      <c r="D441" t="s">
        <v>423</v>
      </c>
      <c r="E441">
        <v>0.665</v>
      </c>
      <c r="F441">
        <v>9.0995</v>
      </c>
      <c r="G441" t="s">
        <v>424</v>
      </c>
      <c r="H441">
        <v>1.646</v>
      </c>
      <c r="I441">
        <v>91.7195</v>
      </c>
      <c r="K441" s="2">
        <v>0.909722222222221</v>
      </c>
      <c r="L441" s="3">
        <f t="shared" si="37"/>
        <v>292.90972222222223</v>
      </c>
      <c r="M441">
        <f t="shared" si="41"/>
        <v>484.6518481695841</v>
      </c>
      <c r="N441">
        <f t="shared" si="42"/>
        <v>139.29726833382884</v>
      </c>
    </row>
    <row r="442" spans="1:14" ht="12.75">
      <c r="A442" t="s">
        <v>371</v>
      </c>
      <c r="B442" s="1">
        <v>36817</v>
      </c>
      <c r="C442" s="2">
        <v>0.9121064814814814</v>
      </c>
      <c r="D442" t="s">
        <v>423</v>
      </c>
      <c r="E442">
        <v>0.666</v>
      </c>
      <c r="F442">
        <v>8.5547</v>
      </c>
      <c r="G442" t="s">
        <v>424</v>
      </c>
      <c r="H442">
        <v>1.648</v>
      </c>
      <c r="I442">
        <v>92.0898</v>
      </c>
      <c r="K442" s="2">
        <v>0.911805555555554</v>
      </c>
      <c r="L442" s="3">
        <f t="shared" si="37"/>
        <v>292.91180555555553</v>
      </c>
      <c r="M442">
        <f t="shared" si="41"/>
        <v>455.6350530838334</v>
      </c>
      <c r="N442">
        <f t="shared" si="42"/>
        <v>139.72837338948878</v>
      </c>
    </row>
    <row r="443" spans="1:14" ht="12.75">
      <c r="A443" t="s">
        <v>372</v>
      </c>
      <c r="B443" s="1">
        <v>36817</v>
      </c>
      <c r="C443" s="2">
        <v>0.9141898148148148</v>
      </c>
      <c r="D443" t="s">
        <v>423</v>
      </c>
      <c r="E443">
        <v>0.666</v>
      </c>
      <c r="F443">
        <v>9.7463</v>
      </c>
      <c r="G443" t="s">
        <v>424</v>
      </c>
      <c r="H443">
        <v>1.646</v>
      </c>
      <c r="I443">
        <v>96.7034</v>
      </c>
      <c r="K443" s="2">
        <v>0.913888888888887</v>
      </c>
      <c r="L443" s="3">
        <f t="shared" si="37"/>
        <v>292.9138888888889</v>
      </c>
      <c r="M443">
        <f t="shared" si="41"/>
        <v>519.1013031282178</v>
      </c>
      <c r="N443">
        <f t="shared" si="42"/>
        <v>145.09954888177234</v>
      </c>
    </row>
    <row r="444" spans="1:14" ht="12.75">
      <c r="A444" t="s">
        <v>431</v>
      </c>
      <c r="B444" s="1">
        <v>36817</v>
      </c>
      <c r="C444">
        <f>AVERAGE(C443,C447)</f>
        <v>0.9183622685185184</v>
      </c>
      <c r="D444" t="s">
        <v>423</v>
      </c>
      <c r="E444" t="s">
        <v>431</v>
      </c>
      <c r="F444" t="s">
        <v>431</v>
      </c>
      <c r="G444" t="s">
        <v>424</v>
      </c>
      <c r="H444" t="s">
        <v>431</v>
      </c>
      <c r="I444" t="s">
        <v>431</v>
      </c>
      <c r="K444" s="2">
        <v>0.915972222222221</v>
      </c>
      <c r="L444" s="3">
        <f t="shared" si="37"/>
        <v>292.9159722222222</v>
      </c>
      <c r="M444" t="s">
        <v>431</v>
      </c>
      <c r="N444" t="s">
        <v>431</v>
      </c>
    </row>
    <row r="445" spans="1:14" ht="12.75">
      <c r="A445" t="s">
        <v>431</v>
      </c>
      <c r="B445" s="1">
        <v>36817</v>
      </c>
      <c r="C445">
        <f>AVERAGE(C444,C447)</f>
        <v>0.9204484953703703</v>
      </c>
      <c r="D445" t="s">
        <v>423</v>
      </c>
      <c r="E445" t="s">
        <v>431</v>
      </c>
      <c r="F445" t="s">
        <v>431</v>
      </c>
      <c r="G445" t="s">
        <v>424</v>
      </c>
      <c r="H445" t="s">
        <v>431</v>
      </c>
      <c r="I445" t="s">
        <v>431</v>
      </c>
      <c r="K445" s="2">
        <v>0.918055555555554</v>
      </c>
      <c r="L445" s="3">
        <f t="shared" si="37"/>
        <v>292.91805555555555</v>
      </c>
      <c r="M445" t="s">
        <v>431</v>
      </c>
      <c r="N445" t="s">
        <v>431</v>
      </c>
    </row>
    <row r="446" spans="1:14" ht="12.75">
      <c r="A446" t="s">
        <v>431</v>
      </c>
      <c r="B446" s="1">
        <v>36817</v>
      </c>
      <c r="C446">
        <f>AVERAGE(C445,C447)</f>
        <v>0.9214916087962963</v>
      </c>
      <c r="D446" t="s">
        <v>423</v>
      </c>
      <c r="E446" t="s">
        <v>431</v>
      </c>
      <c r="F446" t="s">
        <v>431</v>
      </c>
      <c r="G446" t="s">
        <v>424</v>
      </c>
      <c r="H446" t="s">
        <v>431</v>
      </c>
      <c r="I446" t="s">
        <v>431</v>
      </c>
      <c r="K446" s="2">
        <v>0.920138888888887</v>
      </c>
      <c r="L446" s="3">
        <f t="shared" si="37"/>
        <v>292.9201388888889</v>
      </c>
      <c r="M446" t="s">
        <v>431</v>
      </c>
      <c r="N446" t="s">
        <v>431</v>
      </c>
    </row>
    <row r="447" spans="1:14" ht="12.75">
      <c r="A447" t="s">
        <v>373</v>
      </c>
      <c r="B447" s="1">
        <v>36817</v>
      </c>
      <c r="C447" s="2">
        <v>0.9225347222222222</v>
      </c>
      <c r="D447" t="s">
        <v>423</v>
      </c>
      <c r="E447">
        <v>0.665</v>
      </c>
      <c r="F447">
        <v>9.3571</v>
      </c>
      <c r="G447" t="s">
        <v>424</v>
      </c>
      <c r="H447">
        <v>1.645</v>
      </c>
      <c r="I447">
        <v>88.5766</v>
      </c>
      <c r="K447" s="2">
        <v>0.922222222222221</v>
      </c>
      <c r="L447" s="3">
        <f t="shared" si="37"/>
        <v>292.9222222222222</v>
      </c>
      <c r="M447">
        <f t="shared" si="41"/>
        <v>498.3719774171785</v>
      </c>
      <c r="N447">
        <f aca="true" t="shared" si="43" ref="N447:N455">(277-103)/(-60+(AVERAGE($Q$4,$P$367)))*I447+277-((277-103)/(-60+(AVERAGE($Q$4,$P$367)))*210)</f>
        <v>135.63828891326833</v>
      </c>
    </row>
    <row r="448" spans="1:14" ht="12.75">
      <c r="A448" t="s">
        <v>374</v>
      </c>
      <c r="B448" s="1">
        <v>36817</v>
      </c>
      <c r="C448" s="2">
        <v>0.9246180555555555</v>
      </c>
      <c r="D448" t="s">
        <v>423</v>
      </c>
      <c r="E448">
        <v>0.665</v>
      </c>
      <c r="F448">
        <v>8.8372</v>
      </c>
      <c r="G448" t="s">
        <v>424</v>
      </c>
      <c r="H448">
        <v>1.645</v>
      </c>
      <c r="I448">
        <v>90.2316</v>
      </c>
      <c r="K448" s="2">
        <v>0.924305555555553</v>
      </c>
      <c r="L448" s="3">
        <f t="shared" si="37"/>
        <v>292.9243055555556</v>
      </c>
      <c r="M448">
        <f t="shared" si="41"/>
        <v>470.6813904768667</v>
      </c>
      <c r="N448">
        <f t="shared" si="43"/>
        <v>137.5650479386995</v>
      </c>
    </row>
    <row r="449" spans="1:14" ht="12.75">
      <c r="A449" t="s">
        <v>375</v>
      </c>
      <c r="B449" s="1">
        <v>36817</v>
      </c>
      <c r="C449" s="2">
        <v>0.926701388888889</v>
      </c>
      <c r="D449" t="s">
        <v>423</v>
      </c>
      <c r="E449">
        <v>0.666</v>
      </c>
      <c r="F449">
        <v>8.8039</v>
      </c>
      <c r="G449" t="s">
        <v>424</v>
      </c>
      <c r="H449">
        <v>1.646</v>
      </c>
      <c r="I449">
        <v>92.9536</v>
      </c>
      <c r="K449" s="2">
        <v>0.926388888888886</v>
      </c>
      <c r="L449" s="3">
        <f t="shared" si="37"/>
        <v>292.9263888888889</v>
      </c>
      <c r="M449">
        <f t="shared" si="41"/>
        <v>468.9077868124844</v>
      </c>
      <c r="N449">
        <f t="shared" si="43"/>
        <v>140.7340135382304</v>
      </c>
    </row>
    <row r="450" spans="1:14" ht="12.75">
      <c r="A450" t="s">
        <v>376</v>
      </c>
      <c r="B450" s="1">
        <v>36817</v>
      </c>
      <c r="C450" s="2">
        <v>0.9287962962962962</v>
      </c>
      <c r="D450" t="s">
        <v>423</v>
      </c>
      <c r="E450">
        <v>0.665</v>
      </c>
      <c r="F450">
        <v>8.9162</v>
      </c>
      <c r="G450" t="s">
        <v>424</v>
      </c>
      <c r="H450">
        <v>1.646</v>
      </c>
      <c r="I450">
        <v>92.483</v>
      </c>
      <c r="K450" s="2">
        <v>0.928472222222221</v>
      </c>
      <c r="L450" s="3">
        <f t="shared" si="37"/>
        <v>292.92847222222224</v>
      </c>
      <c r="M450">
        <f t="shared" si="41"/>
        <v>474.88903880978586</v>
      </c>
      <c r="N450">
        <f t="shared" si="43"/>
        <v>140.18613873619543</v>
      </c>
    </row>
    <row r="451" spans="1:14" ht="12.75">
      <c r="A451" t="s">
        <v>377</v>
      </c>
      <c r="B451" s="1">
        <v>36817</v>
      </c>
      <c r="C451" s="2">
        <v>0.9308796296296297</v>
      </c>
      <c r="D451" t="s">
        <v>423</v>
      </c>
      <c r="E451">
        <v>0.666</v>
      </c>
      <c r="F451">
        <v>8.6701</v>
      </c>
      <c r="G451" t="s">
        <v>424</v>
      </c>
      <c r="H451">
        <v>1.646</v>
      </c>
      <c r="I451">
        <v>91.895</v>
      </c>
      <c r="K451" s="2">
        <v>0.930555555555554</v>
      </c>
      <c r="L451" s="3">
        <f t="shared" si="37"/>
        <v>292.93055555555554</v>
      </c>
      <c r="M451">
        <f t="shared" si="41"/>
        <v>461.78141533217337</v>
      </c>
      <c r="N451">
        <f t="shared" si="43"/>
        <v>139.50158628486398</v>
      </c>
    </row>
    <row r="452" spans="1:14" ht="12.75">
      <c r="A452" t="s">
        <v>378</v>
      </c>
      <c r="B452" s="1">
        <v>36817</v>
      </c>
      <c r="C452" s="2">
        <v>0.932962962962963</v>
      </c>
      <c r="D452" t="s">
        <v>423</v>
      </c>
      <c r="E452">
        <v>0.67</v>
      </c>
      <c r="F452">
        <v>8.9802</v>
      </c>
      <c r="G452" t="s">
        <v>424</v>
      </c>
      <c r="H452">
        <v>1.651</v>
      </c>
      <c r="I452">
        <v>90.8033</v>
      </c>
      <c r="K452" s="2">
        <v>0.932638888888887</v>
      </c>
      <c r="L452" s="3">
        <f t="shared" si="37"/>
        <v>292.9326388888889</v>
      </c>
      <c r="M452">
        <f t="shared" si="41"/>
        <v>478.29776657316336</v>
      </c>
      <c r="N452">
        <f t="shared" si="43"/>
        <v>138.2306238509889</v>
      </c>
    </row>
    <row r="453" spans="1:14" ht="12.75">
      <c r="A453" t="s">
        <v>379</v>
      </c>
      <c r="B453" s="1">
        <v>36817</v>
      </c>
      <c r="C453" s="2">
        <v>0.9350462962962963</v>
      </c>
      <c r="D453" t="s">
        <v>423</v>
      </c>
      <c r="E453">
        <v>0.665</v>
      </c>
      <c r="F453">
        <v>9.1426</v>
      </c>
      <c r="G453" t="s">
        <v>424</v>
      </c>
      <c r="H453">
        <v>1.645</v>
      </c>
      <c r="I453">
        <v>93.9995</v>
      </c>
      <c r="K453" s="2">
        <v>0.93472222222222</v>
      </c>
      <c r="L453" s="3">
        <f t="shared" si="37"/>
        <v>292.9347222222222</v>
      </c>
      <c r="M453">
        <f t="shared" si="41"/>
        <v>486.9474132727337</v>
      </c>
      <c r="N453">
        <f t="shared" si="43"/>
        <v>141.951655390012</v>
      </c>
    </row>
    <row r="454" spans="1:14" ht="12.75">
      <c r="A454" t="s">
        <v>380</v>
      </c>
      <c r="B454" s="1">
        <v>36817</v>
      </c>
      <c r="C454" s="2">
        <v>0.9371296296296295</v>
      </c>
      <c r="D454" t="s">
        <v>423</v>
      </c>
      <c r="E454">
        <v>0.665</v>
      </c>
      <c r="F454">
        <v>8.8344</v>
      </c>
      <c r="G454" t="s">
        <v>424</v>
      </c>
      <c r="H454">
        <v>1.645</v>
      </c>
      <c r="I454">
        <v>92.9818</v>
      </c>
      <c r="K454" s="2">
        <v>0.936805555555553</v>
      </c>
      <c r="L454" s="3">
        <f aca="true" t="shared" si="44" ref="L454:L484">B454-DATE(1999,12,31)+K454</f>
        <v>292.93680555555557</v>
      </c>
      <c r="M454">
        <f t="shared" si="41"/>
        <v>470.53225863721894</v>
      </c>
      <c r="N454">
        <f t="shared" si="43"/>
        <v>140.766844114978</v>
      </c>
    </row>
    <row r="455" spans="1:14" ht="12.75">
      <c r="A455" t="s">
        <v>381</v>
      </c>
      <c r="B455" s="1">
        <v>36817</v>
      </c>
      <c r="C455" s="2">
        <v>0.939212962962963</v>
      </c>
      <c r="D455" t="s">
        <v>423</v>
      </c>
      <c r="E455">
        <v>0.666</v>
      </c>
      <c r="F455">
        <v>8.5212</v>
      </c>
      <c r="G455" t="s">
        <v>424</v>
      </c>
      <c r="H455">
        <v>1.646</v>
      </c>
      <c r="I455">
        <v>92.7813</v>
      </c>
      <c r="K455" s="2">
        <v>0.938888888888886</v>
      </c>
      <c r="L455" s="3">
        <f t="shared" si="44"/>
        <v>292.93888888888887</v>
      </c>
      <c r="M455">
        <f t="shared" si="41"/>
        <v>453.8507971451905</v>
      </c>
      <c r="N455">
        <f t="shared" si="43"/>
        <v>140.53342104271272</v>
      </c>
    </row>
    <row r="456" spans="1:14" ht="12.75">
      <c r="A456" t="s">
        <v>431</v>
      </c>
      <c r="B456" s="1">
        <v>36817</v>
      </c>
      <c r="C456">
        <f>AVERAGE(C455,C458)</f>
        <v>0.9423726851851852</v>
      </c>
      <c r="D456" t="s">
        <v>423</v>
      </c>
      <c r="E456" t="s">
        <v>431</v>
      </c>
      <c r="F456" t="s">
        <v>431</v>
      </c>
      <c r="G456" t="s">
        <v>424</v>
      </c>
      <c r="H456" t="s">
        <v>431</v>
      </c>
      <c r="I456" t="s">
        <v>431</v>
      </c>
      <c r="K456" s="2">
        <v>0.94097222222222</v>
      </c>
      <c r="L456" s="3">
        <f t="shared" si="44"/>
        <v>292.94097222222223</v>
      </c>
      <c r="M456" t="s">
        <v>431</v>
      </c>
      <c r="N456" t="s">
        <v>431</v>
      </c>
    </row>
    <row r="457" spans="1:14" ht="12.75">
      <c r="A457" t="s">
        <v>431</v>
      </c>
      <c r="B457" s="1">
        <v>36817</v>
      </c>
      <c r="C457">
        <f>AVERAGE(C456,C458)</f>
        <v>0.9439525462962963</v>
      </c>
      <c r="D457" t="s">
        <v>423</v>
      </c>
      <c r="E457" t="s">
        <v>431</v>
      </c>
      <c r="F457" t="s">
        <v>431</v>
      </c>
      <c r="G457" t="s">
        <v>424</v>
      </c>
      <c r="H457" t="s">
        <v>431</v>
      </c>
      <c r="I457" t="s">
        <v>431</v>
      </c>
      <c r="K457" s="2">
        <v>0.943055555555554</v>
      </c>
      <c r="L457" s="3">
        <f t="shared" si="44"/>
        <v>292.94305555555553</v>
      </c>
      <c r="M457" t="s">
        <v>431</v>
      </c>
      <c r="N457" t="s">
        <v>431</v>
      </c>
    </row>
    <row r="458" spans="1:14" ht="12.75">
      <c r="A458" t="s">
        <v>382</v>
      </c>
      <c r="B458" s="1">
        <v>36817</v>
      </c>
      <c r="C458" s="2">
        <v>0.9455324074074074</v>
      </c>
      <c r="D458" t="s">
        <v>423</v>
      </c>
      <c r="E458">
        <v>0.666</v>
      </c>
      <c r="F458">
        <v>8.3053</v>
      </c>
      <c r="G458" t="s">
        <v>424</v>
      </c>
      <c r="H458">
        <v>1.648</v>
      </c>
      <c r="I458">
        <v>89.7585</v>
      </c>
      <c r="K458" s="2">
        <v>0.945138888888887</v>
      </c>
      <c r="L458" s="3">
        <f t="shared" si="44"/>
        <v>292.9451388888889</v>
      </c>
      <c r="M458">
        <f t="shared" si="41"/>
        <v>442.3516670809218</v>
      </c>
      <c r="N458">
        <f>(277-103)/(-60+(AVERAGE($Q$4,$P$367)))*I458+277-((277-103)/(-60+(AVERAGE($Q$4,$P$367)))*210)</f>
        <v>137.0142626245415</v>
      </c>
    </row>
    <row r="459" spans="1:14" ht="12.75">
      <c r="A459" t="s">
        <v>383</v>
      </c>
      <c r="B459" s="1">
        <v>36817</v>
      </c>
      <c r="C459" s="2">
        <v>0.9476157407407407</v>
      </c>
      <c r="D459" t="s">
        <v>423</v>
      </c>
      <c r="E459">
        <v>0.666</v>
      </c>
      <c r="F459">
        <v>9.3028</v>
      </c>
      <c r="G459" t="s">
        <v>424</v>
      </c>
      <c r="H459">
        <v>1.648</v>
      </c>
      <c r="I459">
        <v>92.0562</v>
      </c>
      <c r="K459" s="2">
        <v>0.94722222222222</v>
      </c>
      <c r="L459" s="3">
        <f t="shared" si="44"/>
        <v>292.9472222222222</v>
      </c>
      <c r="M459">
        <f t="shared" si="41"/>
        <v>495.47988495543785</v>
      </c>
      <c r="N459">
        <f>(277-103)/(-60+(AVERAGE($Q$4,$P$367)))*I459+277-((277-103)/(-60+(AVERAGE($Q$4,$P$367)))*210)</f>
        <v>139.68925610655552</v>
      </c>
    </row>
    <row r="460" spans="1:14" ht="12.75">
      <c r="A460" t="s">
        <v>384</v>
      </c>
      <c r="B460" s="1">
        <v>36817</v>
      </c>
      <c r="C460" s="2">
        <v>0.9496990740740742</v>
      </c>
      <c r="D460" t="s">
        <v>423</v>
      </c>
      <c r="E460">
        <v>0.666</v>
      </c>
      <c r="F460">
        <v>9.5163</v>
      </c>
      <c r="G460" t="s">
        <v>424</v>
      </c>
      <c r="H460">
        <v>1.646</v>
      </c>
      <c r="I460">
        <v>91.9449</v>
      </c>
      <c r="K460" s="2">
        <v>0.949305555555554</v>
      </c>
      <c r="L460" s="3">
        <f t="shared" si="44"/>
        <v>292.94930555555555</v>
      </c>
      <c r="M460">
        <f t="shared" si="41"/>
        <v>506.85118772857993</v>
      </c>
      <c r="N460">
        <f>(277-103)/(-60+(AVERAGE($Q$4,$P$367)))*I460+277-((277-103)/(-60+(AVERAGE($Q$4,$P$367)))*210)</f>
        <v>139.55968010683924</v>
      </c>
    </row>
    <row r="461" spans="1:14" ht="12.75">
      <c r="A461" t="s">
        <v>385</v>
      </c>
      <c r="B461" s="1">
        <v>36817</v>
      </c>
      <c r="C461" s="2">
        <v>0.9517245370370371</v>
      </c>
      <c r="D461" t="s">
        <v>423</v>
      </c>
      <c r="E461">
        <v>0.666</v>
      </c>
      <c r="F461">
        <v>9.2806</v>
      </c>
      <c r="G461" t="s">
        <v>424</v>
      </c>
      <c r="H461">
        <v>1.646</v>
      </c>
      <c r="I461">
        <v>93.5669</v>
      </c>
      <c r="K461" s="2">
        <v>0.951388888888887</v>
      </c>
      <c r="L461" s="3">
        <f t="shared" si="44"/>
        <v>292.9513888888889</v>
      </c>
      <c r="M461">
        <f t="shared" si="41"/>
        <v>494.29748251251635</v>
      </c>
      <c r="N461">
        <f>(277-103)/(-60+(AVERAGE($Q$4,$P$367)))*I461+277-((277-103)/(-60+(AVERAGE($Q$4,$P$367)))*210)</f>
        <v>141.4480203722467</v>
      </c>
    </row>
    <row r="462" spans="1:14" ht="12.75">
      <c r="A462" t="s">
        <v>386</v>
      </c>
      <c r="B462" s="1">
        <v>36817</v>
      </c>
      <c r="C462" s="2">
        <v>0.9538078703703704</v>
      </c>
      <c r="D462" t="s">
        <v>423</v>
      </c>
      <c r="E462">
        <v>0.665</v>
      </c>
      <c r="F462">
        <v>8.7506</v>
      </c>
      <c r="G462" t="s">
        <v>424</v>
      </c>
      <c r="H462">
        <v>1.645</v>
      </c>
      <c r="I462">
        <v>91.9882</v>
      </c>
      <c r="K462" s="2">
        <v>0.95347222222222</v>
      </c>
      <c r="L462" s="3">
        <f t="shared" si="44"/>
        <v>292.9534722222222</v>
      </c>
      <c r="M462">
        <f t="shared" si="41"/>
        <v>466.0689557220466</v>
      </c>
      <c r="N462">
        <f>(277-103)/(-60+(AVERAGE($Q$4,$P$367)))*I462+277-((277-103)/(-60+(AVERAGE($Q$4,$P$367)))*210)</f>
        <v>139.61009017680973</v>
      </c>
    </row>
    <row r="463" spans="1:14" ht="12.75">
      <c r="A463" t="s">
        <v>431</v>
      </c>
      <c r="B463" s="1">
        <v>36817</v>
      </c>
      <c r="C463">
        <f>AVERAGE(C462,C464)</f>
        <v>0.9558969907407407</v>
      </c>
      <c r="D463" t="s">
        <v>423</v>
      </c>
      <c r="E463" t="s">
        <v>431</v>
      </c>
      <c r="F463" t="s">
        <v>431</v>
      </c>
      <c r="G463" t="s">
        <v>424</v>
      </c>
      <c r="H463" t="s">
        <v>431</v>
      </c>
      <c r="I463" t="s">
        <v>431</v>
      </c>
      <c r="K463" s="2">
        <v>0.955555555555553</v>
      </c>
      <c r="L463" s="3">
        <f t="shared" si="44"/>
        <v>292.9555555555556</v>
      </c>
      <c r="M463" t="s">
        <v>431</v>
      </c>
      <c r="N463" t="s">
        <v>431</v>
      </c>
    </row>
    <row r="464" spans="1:14" ht="12.75">
      <c r="A464" t="s">
        <v>387</v>
      </c>
      <c r="B464" s="1">
        <v>36817</v>
      </c>
      <c r="C464" s="2">
        <v>0.9579861111111111</v>
      </c>
      <c r="D464" t="s">
        <v>423</v>
      </c>
      <c r="E464">
        <v>0.671</v>
      </c>
      <c r="F464">
        <v>8.6207</v>
      </c>
      <c r="G464" t="s">
        <v>424</v>
      </c>
      <c r="H464">
        <v>1.651</v>
      </c>
      <c r="I464">
        <v>92.5216</v>
      </c>
      <c r="K464" s="2">
        <v>0.957638888888886</v>
      </c>
      <c r="L464" s="3">
        <f t="shared" si="44"/>
        <v>292.9576388888889</v>
      </c>
      <c r="M464">
        <f t="shared" si="41"/>
        <v>459.1503035898163</v>
      </c>
      <c r="N464">
        <f>(277-103)/(-60+(AVERAGE($Q$4,$P$367)))*I464+277-((277-103)/(-60+(AVERAGE($Q$4,$P$367)))*210)</f>
        <v>140.23107704337465</v>
      </c>
    </row>
    <row r="465" spans="1:14" ht="12.75">
      <c r="A465" t="s">
        <v>388</v>
      </c>
      <c r="B465" s="1">
        <v>36817</v>
      </c>
      <c r="C465" s="2">
        <v>0.9600694444444445</v>
      </c>
      <c r="D465" t="s">
        <v>423</v>
      </c>
      <c r="E465">
        <v>0.665</v>
      </c>
      <c r="F465">
        <v>8.8098</v>
      </c>
      <c r="G465" t="s">
        <v>424</v>
      </c>
      <c r="H465">
        <v>1.646</v>
      </c>
      <c r="I465">
        <v>93.1638</v>
      </c>
      <c r="K465" s="2">
        <v>0.959722222222219</v>
      </c>
      <c r="L465" s="3">
        <f t="shared" si="44"/>
        <v>292.95972222222224</v>
      </c>
      <c r="M465">
        <f t="shared" si="41"/>
        <v>469.2220289031707</v>
      </c>
      <c r="N465">
        <f>(277-103)/(-60+(AVERAGE($Q$4,$P$367)))*I465+277-((277-103)/(-60+(AVERAGE($Q$4,$P$367)))*210)</f>
        <v>140.97872939753293</v>
      </c>
    </row>
    <row r="466" spans="1:14" ht="12.75">
      <c r="A466" t="s">
        <v>389</v>
      </c>
      <c r="B466" s="1">
        <v>36817</v>
      </c>
      <c r="C466" s="2">
        <v>0.9621527777777777</v>
      </c>
      <c r="D466" t="s">
        <v>423</v>
      </c>
      <c r="E466">
        <v>0.666</v>
      </c>
      <c r="F466">
        <v>8.7897</v>
      </c>
      <c r="G466" t="s">
        <v>424</v>
      </c>
      <c r="H466">
        <v>1.648</v>
      </c>
      <c r="I466">
        <v>90.367</v>
      </c>
      <c r="K466" s="2">
        <v>0.961805555555554</v>
      </c>
      <c r="L466" s="3">
        <f t="shared" si="44"/>
        <v>292.96180555555554</v>
      </c>
      <c r="M466">
        <f t="shared" si="41"/>
        <v>468.15147533998504</v>
      </c>
      <c r="N466">
        <f>(277-103)/(-60+(AVERAGE($Q$4,$P$367)))*I466+277-((277-103)/(-60+(AVERAGE($Q$4,$P$367)))*210)</f>
        <v>137.72268127528164</v>
      </c>
    </row>
    <row r="467" spans="1:14" ht="12.75">
      <c r="A467" t="s">
        <v>431</v>
      </c>
      <c r="B467" s="1">
        <v>36817</v>
      </c>
      <c r="C467">
        <f>AVERAGE(C466,C468)</f>
        <v>0.9642361111111111</v>
      </c>
      <c r="D467" t="s">
        <v>423</v>
      </c>
      <c r="E467" t="s">
        <v>431</v>
      </c>
      <c r="F467" t="s">
        <v>431</v>
      </c>
      <c r="G467" t="s">
        <v>424</v>
      </c>
      <c r="H467" t="s">
        <v>431</v>
      </c>
      <c r="I467" t="s">
        <v>431</v>
      </c>
      <c r="K467" s="2">
        <v>0.963888888888887</v>
      </c>
      <c r="L467" s="3">
        <f t="shared" si="44"/>
        <v>292.9638888888889</v>
      </c>
      <c r="M467" t="s">
        <v>431</v>
      </c>
      <c r="N467" t="s">
        <v>431</v>
      </c>
    </row>
    <row r="468" spans="1:14" ht="12.75">
      <c r="A468" t="s">
        <v>390</v>
      </c>
      <c r="B468" s="1">
        <v>36817</v>
      </c>
      <c r="C468" s="2">
        <v>0.9663194444444444</v>
      </c>
      <c r="D468" t="s">
        <v>423</v>
      </c>
      <c r="E468">
        <v>0.665</v>
      </c>
      <c r="F468">
        <v>8.9467</v>
      </c>
      <c r="G468" t="s">
        <v>424</v>
      </c>
      <c r="H468">
        <v>1.645</v>
      </c>
      <c r="I468">
        <v>87.7431</v>
      </c>
      <c r="K468" s="2">
        <v>0.96597222222222</v>
      </c>
      <c r="L468" s="3">
        <f t="shared" si="44"/>
        <v>292.9659722222222</v>
      </c>
      <c r="M468">
        <f t="shared" si="41"/>
        <v>476.51351063452046</v>
      </c>
      <c r="N468">
        <f aca="true" t="shared" si="45" ref="N468:N479">(277-103)/(-60+(AVERAGE($Q$4,$P$367)))*I468+277-((277-103)/(-60+(AVERAGE($Q$4,$P$367)))*210)</f>
        <v>134.66792417145749</v>
      </c>
    </row>
    <row r="469" spans="1:14" ht="12.75">
      <c r="A469" t="s">
        <v>391</v>
      </c>
      <c r="B469" s="1">
        <v>36817</v>
      </c>
      <c r="C469" s="2">
        <v>0.9684027777777778</v>
      </c>
      <c r="D469" t="s">
        <v>423</v>
      </c>
      <c r="E469">
        <v>0.665</v>
      </c>
      <c r="F469">
        <v>9.4456</v>
      </c>
      <c r="G469" t="s">
        <v>424</v>
      </c>
      <c r="H469">
        <v>1.645</v>
      </c>
      <c r="I469">
        <v>90.17</v>
      </c>
      <c r="K469" s="2">
        <v>0.968055555555553</v>
      </c>
      <c r="L469" s="3">
        <f t="shared" si="44"/>
        <v>292.96805555555557</v>
      </c>
      <c r="M469">
        <f t="shared" si="41"/>
        <v>503.08560877747396</v>
      </c>
      <c r="N469">
        <f t="shared" si="45"/>
        <v>137.4933329199886</v>
      </c>
    </row>
    <row r="470" spans="1:14" ht="12.75">
      <c r="A470" t="s">
        <v>392</v>
      </c>
      <c r="B470" s="1">
        <v>36817</v>
      </c>
      <c r="C470" s="2">
        <v>0.9704976851851851</v>
      </c>
      <c r="D470" t="s">
        <v>423</v>
      </c>
      <c r="E470">
        <v>0.666</v>
      </c>
      <c r="F470">
        <v>8.0052</v>
      </c>
      <c r="G470" t="s">
        <v>424</v>
      </c>
      <c r="H470">
        <v>1.646</v>
      </c>
      <c r="I470">
        <v>91.7718</v>
      </c>
      <c r="K470" s="2">
        <v>0.970138888888886</v>
      </c>
      <c r="L470" s="3">
        <f t="shared" si="44"/>
        <v>292.97013888888887</v>
      </c>
      <c r="M470">
        <f t="shared" si="41"/>
        <v>426.36792955295954</v>
      </c>
      <c r="N470">
        <f t="shared" si="45"/>
        <v>139.35815624744217</v>
      </c>
    </row>
    <row r="471" spans="1:14" ht="12.75">
      <c r="A471" t="s">
        <v>393</v>
      </c>
      <c r="B471" s="1">
        <v>36817</v>
      </c>
      <c r="C471" s="2">
        <v>0.9725810185185185</v>
      </c>
      <c r="D471" t="s">
        <v>423</v>
      </c>
      <c r="E471">
        <v>0.665</v>
      </c>
      <c r="F471">
        <v>9.2686</v>
      </c>
      <c r="G471" t="s">
        <v>424</v>
      </c>
      <c r="H471">
        <v>1.645</v>
      </c>
      <c r="I471">
        <v>90.8774</v>
      </c>
      <c r="K471" s="2">
        <v>0.97222222222222</v>
      </c>
      <c r="L471" s="3">
        <f t="shared" si="44"/>
        <v>292.97222222222223</v>
      </c>
      <c r="M471">
        <f t="shared" si="41"/>
        <v>493.658346056883</v>
      </c>
      <c r="N471">
        <f t="shared" si="45"/>
        <v>138.31689143031488</v>
      </c>
    </row>
    <row r="472" spans="1:14" ht="12.75">
      <c r="A472" t="s">
        <v>394</v>
      </c>
      <c r="B472" s="1">
        <v>36817</v>
      </c>
      <c r="C472" s="2">
        <v>0.9747222222222223</v>
      </c>
      <c r="D472" t="s">
        <v>423</v>
      </c>
      <c r="E472">
        <v>0.666</v>
      </c>
      <c r="F472">
        <v>8.3299</v>
      </c>
      <c r="G472" t="s">
        <v>424</v>
      </c>
      <c r="H472">
        <v>1.645</v>
      </c>
      <c r="I472">
        <v>91.3198</v>
      </c>
      <c r="K472" s="2">
        <v>0.974305555555554</v>
      </c>
      <c r="L472" s="3">
        <f t="shared" si="44"/>
        <v>292.97430555555553</v>
      </c>
      <c r="M472">
        <f t="shared" si="41"/>
        <v>443.6618968149699</v>
      </c>
      <c r="N472">
        <f t="shared" si="45"/>
        <v>138.83193565560234</v>
      </c>
    </row>
    <row r="473" spans="1:14" ht="12.75">
      <c r="A473" t="s">
        <v>395</v>
      </c>
      <c r="B473" s="1">
        <v>36817</v>
      </c>
      <c r="C473" s="2">
        <v>0.9767476851851852</v>
      </c>
      <c r="D473" t="s">
        <v>423</v>
      </c>
      <c r="E473">
        <v>0.666</v>
      </c>
      <c r="F473">
        <v>9.052</v>
      </c>
      <c r="G473" t="s">
        <v>424</v>
      </c>
      <c r="H473">
        <v>1.646</v>
      </c>
      <c r="I473">
        <v>91.3133</v>
      </c>
      <c r="K473" s="2">
        <v>0.976388888888887</v>
      </c>
      <c r="L473" s="3">
        <f t="shared" si="44"/>
        <v>292.9763888888889</v>
      </c>
      <c r="M473">
        <f t="shared" si="41"/>
        <v>482.12193303270243</v>
      </c>
      <c r="N473">
        <f t="shared" si="45"/>
        <v>138.82436832408254</v>
      </c>
    </row>
    <row r="474" spans="1:14" ht="12.75">
      <c r="A474" t="s">
        <v>396</v>
      </c>
      <c r="B474" s="1">
        <v>36817</v>
      </c>
      <c r="C474" s="2">
        <v>0.9788310185185186</v>
      </c>
      <c r="D474" t="s">
        <v>423</v>
      </c>
      <c r="E474">
        <v>0.665</v>
      </c>
      <c r="F474">
        <v>8.9438</v>
      </c>
      <c r="G474" t="s">
        <v>424</v>
      </c>
      <c r="H474">
        <v>1.646</v>
      </c>
      <c r="I474">
        <v>93.124</v>
      </c>
      <c r="K474" s="2">
        <v>0.97847222222222</v>
      </c>
      <c r="L474" s="3">
        <f t="shared" si="44"/>
        <v>292.9784722222222</v>
      </c>
      <c r="M474">
        <f t="shared" si="41"/>
        <v>476.3590526577423</v>
      </c>
      <c r="N474">
        <f t="shared" si="45"/>
        <v>140.93239404453462</v>
      </c>
    </row>
    <row r="475" spans="1:14" ht="12.75">
      <c r="A475" t="s">
        <v>397</v>
      </c>
      <c r="B475" s="1">
        <v>36817</v>
      </c>
      <c r="C475" s="2">
        <v>0.9809143518518518</v>
      </c>
      <c r="D475" t="s">
        <v>423</v>
      </c>
      <c r="E475">
        <v>0.668</v>
      </c>
      <c r="F475">
        <v>8.6392</v>
      </c>
      <c r="G475" t="s">
        <v>424</v>
      </c>
      <c r="H475">
        <v>1.648</v>
      </c>
      <c r="I475">
        <v>89.8932</v>
      </c>
      <c r="K475" s="2">
        <v>0.980555555555554</v>
      </c>
      <c r="L475" s="3">
        <f t="shared" si="44"/>
        <v>292.98055555555555</v>
      </c>
      <c r="M475">
        <f t="shared" si="41"/>
        <v>460.1356389589177</v>
      </c>
      <c r="N475">
        <f t="shared" si="45"/>
        <v>137.17108101772916</v>
      </c>
    </row>
    <row r="476" spans="1:14" ht="12.75">
      <c r="A476" t="s">
        <v>398</v>
      </c>
      <c r="B476" s="1">
        <v>36817</v>
      </c>
      <c r="C476" s="2">
        <v>0.9829976851851852</v>
      </c>
      <c r="D476" t="s">
        <v>423</v>
      </c>
      <c r="E476">
        <v>0.671</v>
      </c>
      <c r="F476">
        <v>8.8085</v>
      </c>
      <c r="G476" t="s">
        <v>424</v>
      </c>
      <c r="H476">
        <v>1.651</v>
      </c>
      <c r="I476">
        <v>89.2602</v>
      </c>
      <c r="K476" s="2">
        <v>0.982638888888887</v>
      </c>
      <c r="L476" s="3">
        <f t="shared" si="44"/>
        <v>292.9826388888889</v>
      </c>
      <c r="M476">
        <f t="shared" si="41"/>
        <v>469.15278912047717</v>
      </c>
      <c r="N476">
        <f t="shared" si="45"/>
        <v>136.43413934818355</v>
      </c>
    </row>
    <row r="477" spans="1:14" ht="12.75">
      <c r="A477" t="s">
        <v>399</v>
      </c>
      <c r="B477" s="1">
        <v>36817</v>
      </c>
      <c r="C477" s="2">
        <v>0.9850810185185185</v>
      </c>
      <c r="D477" t="s">
        <v>423</v>
      </c>
      <c r="E477">
        <v>0.665</v>
      </c>
      <c r="F477">
        <v>8.5686</v>
      </c>
      <c r="G477" t="s">
        <v>424</v>
      </c>
      <c r="H477">
        <v>1.646</v>
      </c>
      <c r="I477">
        <v>91.588</v>
      </c>
      <c r="K477" s="2">
        <v>0.98472222222222</v>
      </c>
      <c r="L477" s="3">
        <f t="shared" si="44"/>
        <v>292.9847222222222</v>
      </c>
      <c r="M477">
        <f t="shared" si="41"/>
        <v>456.3753861449419</v>
      </c>
      <c r="N477">
        <f t="shared" si="45"/>
        <v>139.14417539615866</v>
      </c>
    </row>
    <row r="478" spans="1:14" ht="12.75">
      <c r="A478" t="s">
        <v>400</v>
      </c>
      <c r="B478" s="1">
        <v>36817</v>
      </c>
      <c r="C478" s="2">
        <v>0.987175925925926</v>
      </c>
      <c r="D478" t="s">
        <v>423</v>
      </c>
      <c r="E478">
        <v>0.666</v>
      </c>
      <c r="F478">
        <v>9.5162</v>
      </c>
      <c r="G478" t="s">
        <v>424</v>
      </c>
      <c r="H478">
        <v>1.645</v>
      </c>
      <c r="I478">
        <v>92.4835</v>
      </c>
      <c r="K478" s="2">
        <v>0.986805555555553</v>
      </c>
      <c r="L478" s="3">
        <f t="shared" si="44"/>
        <v>292.9868055555556</v>
      </c>
      <c r="M478">
        <f t="shared" si="41"/>
        <v>506.84586159144965</v>
      </c>
      <c r="N478">
        <f t="shared" si="45"/>
        <v>140.18672083862006</v>
      </c>
    </row>
    <row r="479" spans="1:14" ht="12.75">
      <c r="A479" t="s">
        <v>401</v>
      </c>
      <c r="B479" s="1">
        <v>36817</v>
      </c>
      <c r="C479" s="2">
        <v>0.9892592592592592</v>
      </c>
      <c r="D479" t="s">
        <v>423</v>
      </c>
      <c r="E479">
        <v>0.666</v>
      </c>
      <c r="F479">
        <v>8.6677</v>
      </c>
      <c r="G479" t="s">
        <v>424</v>
      </c>
      <c r="H479">
        <v>1.646</v>
      </c>
      <c r="I479">
        <v>91.8053</v>
      </c>
      <c r="K479" s="2">
        <v>0.988888888888886</v>
      </c>
      <c r="L479" s="3">
        <f t="shared" si="44"/>
        <v>292.9888888888889</v>
      </c>
      <c r="M479">
        <f t="shared" si="41"/>
        <v>461.65358804104676</v>
      </c>
      <c r="N479">
        <f t="shared" si="45"/>
        <v>139.39715710989046</v>
      </c>
    </row>
    <row r="480" spans="1:14" ht="12.75">
      <c r="A480" t="s">
        <v>431</v>
      </c>
      <c r="B480" s="1">
        <v>36817</v>
      </c>
      <c r="C480">
        <f>AVERAGE(C479,C481)</f>
        <v>0.9913425925925925</v>
      </c>
      <c r="D480" t="s">
        <v>423</v>
      </c>
      <c r="E480" t="s">
        <v>431</v>
      </c>
      <c r="F480" t="s">
        <v>431</v>
      </c>
      <c r="G480" t="s">
        <v>424</v>
      </c>
      <c r="H480" t="s">
        <v>431</v>
      </c>
      <c r="I480" t="s">
        <v>431</v>
      </c>
      <c r="K480" s="2">
        <v>0.990972222222219</v>
      </c>
      <c r="L480" s="3">
        <f t="shared" si="44"/>
        <v>292.99097222222224</v>
      </c>
      <c r="M480" t="s">
        <v>431</v>
      </c>
      <c r="N480" t="s">
        <v>431</v>
      </c>
    </row>
    <row r="481" spans="1:14" ht="12.75">
      <c r="A481" t="s">
        <v>402</v>
      </c>
      <c r="B481" s="1">
        <v>36817</v>
      </c>
      <c r="C481" s="2">
        <v>0.9934259259259259</v>
      </c>
      <c r="D481" t="s">
        <v>423</v>
      </c>
      <c r="E481">
        <v>0.665</v>
      </c>
      <c r="F481">
        <v>8.1332</v>
      </c>
      <c r="G481" t="s">
        <v>424</v>
      </c>
      <c r="H481">
        <v>1.645</v>
      </c>
      <c r="I481">
        <v>87.9665</v>
      </c>
      <c r="K481" s="2">
        <v>0.993055555555554</v>
      </c>
      <c r="L481" s="3">
        <f t="shared" si="44"/>
        <v>292.99305555555554</v>
      </c>
      <c r="M481">
        <f t="shared" si="41"/>
        <v>433.1853850797145</v>
      </c>
      <c r="N481">
        <f>(277-103)/(-60+(AVERAGE($Q$4,$P$367)))*I481+277-((277-103)/(-60+(AVERAGE($Q$4,$P$367)))*210)</f>
        <v>134.92800753476948</v>
      </c>
    </row>
    <row r="482" spans="1:14" ht="12.75">
      <c r="A482" t="s">
        <v>403</v>
      </c>
      <c r="B482" s="1">
        <v>36817</v>
      </c>
      <c r="C482" s="2">
        <v>0.9955092592592593</v>
      </c>
      <c r="D482" t="s">
        <v>423</v>
      </c>
      <c r="E482">
        <v>0.666</v>
      </c>
      <c r="F482">
        <v>8.6994</v>
      </c>
      <c r="G482" t="s">
        <v>424</v>
      </c>
      <c r="H482">
        <v>1.646</v>
      </c>
      <c r="I482">
        <v>90.828</v>
      </c>
      <c r="K482" s="2">
        <v>0.995138888888887</v>
      </c>
      <c r="L482" s="3">
        <f t="shared" si="44"/>
        <v>292.9951388888889</v>
      </c>
      <c r="M482">
        <f t="shared" si="41"/>
        <v>463.3419735113447</v>
      </c>
      <c r="N482">
        <f>(277-103)/(-60+(AVERAGE($Q$4,$P$367)))*I482+277-((277-103)/(-60+(AVERAGE($Q$4,$P$367)))*210)</f>
        <v>138.25937971076425</v>
      </c>
    </row>
    <row r="483" spans="1:14" ht="12.75">
      <c r="A483" t="s">
        <v>404</v>
      </c>
      <c r="B483" s="1">
        <v>36817</v>
      </c>
      <c r="C483" s="2">
        <v>0.9975925925925927</v>
      </c>
      <c r="D483" t="s">
        <v>423</v>
      </c>
      <c r="E483">
        <v>0.665</v>
      </c>
      <c r="F483">
        <v>8.6109</v>
      </c>
      <c r="G483" t="s">
        <v>424</v>
      </c>
      <c r="H483">
        <v>1.646</v>
      </c>
      <c r="I483">
        <v>90.8004</v>
      </c>
      <c r="K483" s="2">
        <v>0.99722222222222</v>
      </c>
      <c r="L483" s="3">
        <f t="shared" si="44"/>
        <v>292.9972222222222</v>
      </c>
      <c r="M483">
        <f t="shared" si="41"/>
        <v>458.62834215104925</v>
      </c>
      <c r="N483">
        <f>(277-103)/(-60+(AVERAGE($Q$4,$P$367)))*I483+277-((277-103)/(-60+(AVERAGE($Q$4,$P$367)))*210)</f>
        <v>138.22724765692627</v>
      </c>
    </row>
    <row r="484" spans="1:14" ht="12.75">
      <c r="A484" t="s">
        <v>405</v>
      </c>
      <c r="B484" s="1">
        <v>36817</v>
      </c>
      <c r="C484" s="2">
        <v>0.9997337962962963</v>
      </c>
      <c r="D484" t="s">
        <v>423</v>
      </c>
      <c r="E484">
        <v>0.665</v>
      </c>
      <c r="F484">
        <v>8.5709</v>
      </c>
      <c r="G484" t="s">
        <v>424</v>
      </c>
      <c r="H484">
        <v>1.645</v>
      </c>
      <c r="I484">
        <v>90.5673</v>
      </c>
      <c r="K484" s="2">
        <v>0.999305555555553</v>
      </c>
      <c r="L484" s="3">
        <f t="shared" si="44"/>
        <v>292.99930555555557</v>
      </c>
      <c r="M484">
        <f t="shared" si="41"/>
        <v>456.4978872989382</v>
      </c>
      <c r="N484">
        <f>(277-103)/(-60+(AVERAGE($Q$4,$P$367)))*I484+277-((277-103)/(-60+(AVERAGE($Q$4,$P$367)))*210)</f>
        <v>137.95587150657698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