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<sst xmlns="http://schemas.openxmlformats.org/spreadsheetml/2006/main" count="1837" uniqueCount="443">
  <si>
    <t>c:\data\co\001018\fld1995</t>
  </si>
  <si>
    <t>c:\data\co\001018\fld1996</t>
  </si>
  <si>
    <t>c:\data\co\001018\fld1997</t>
  </si>
  <si>
    <t>c:\data\co\001018\fld1998</t>
  </si>
  <si>
    <t>c:\data\co\001018\fld1999</t>
  </si>
  <si>
    <t>c:\data\co\001018\fld2000</t>
  </si>
  <si>
    <t>c:\data\co\001018\fld2001</t>
  </si>
  <si>
    <t>c:\data\co\001018\fld2002</t>
  </si>
  <si>
    <t>c:\data\co\001018\fld2003</t>
  </si>
  <si>
    <t>c:\data\co\001018\fld2004</t>
  </si>
  <si>
    <t>c:\data\co\001018\fld2005</t>
  </si>
  <si>
    <t>c:\data\co\001018\fld2006</t>
  </si>
  <si>
    <t>c:\data\co\001018\fld2007</t>
  </si>
  <si>
    <t>c:\data\co\001018\fld2008</t>
  </si>
  <si>
    <t>c:\data\co\001018\fld2009</t>
  </si>
  <si>
    <t>c:\data\co\001018\fld2010</t>
  </si>
  <si>
    <t>c:\data\co\001018\fld2011</t>
  </si>
  <si>
    <t>c:\data\co\001018\fld2012</t>
  </si>
  <si>
    <t>c:\data\co\001018\fld2013</t>
  </si>
  <si>
    <t>c:\data\co\001018\fld2014</t>
  </si>
  <si>
    <t>c:\data\co\001018\fld2015</t>
  </si>
  <si>
    <t>c:\data\co\001018\fld2016</t>
  </si>
  <si>
    <t>c:\data\co\001018\fld2017</t>
  </si>
  <si>
    <t>c:\data\co\001018\fld2018</t>
  </si>
  <si>
    <t>c:\data\co\001018\fld2019</t>
  </si>
  <si>
    <t>c:\data\co\001018\fld2020</t>
  </si>
  <si>
    <t>c:\data\co\001018\fld2021</t>
  </si>
  <si>
    <t>c:\data\co\001018\fld2022</t>
  </si>
  <si>
    <t>c:\data\co\001018\fld2023</t>
  </si>
  <si>
    <t>c:\data\co\001018\fld2024</t>
  </si>
  <si>
    <t>c:\data\co\001018\fld2025</t>
  </si>
  <si>
    <t>c:\data\co\001018\fld2026</t>
  </si>
  <si>
    <t>c:\data\co\001018\fld2027</t>
  </si>
  <si>
    <t>c:\data\co\001018\fld2028</t>
  </si>
  <si>
    <t>c:\data\co\001018\fld2029</t>
  </si>
  <si>
    <t>c:\data\co\001018\fld2030</t>
  </si>
  <si>
    <t>c:\data\co\001018\fld2031</t>
  </si>
  <si>
    <t>c:\data\co\001023\fld</t>
  </si>
  <si>
    <t>c:\data\co\001023\fld01</t>
  </si>
  <si>
    <t>c:\data\co\001023\fld02</t>
  </si>
  <si>
    <t>c:\data\co\001023\fld03</t>
  </si>
  <si>
    <t>c:\data\co\001023\fld04</t>
  </si>
  <si>
    <t>c:\data\co\001023\fld05</t>
  </si>
  <si>
    <t>c:\data\co\001023\fld06</t>
  </si>
  <si>
    <t>c:\data\co\001023\fld07</t>
  </si>
  <si>
    <t>c:\data\co\001023\fld08</t>
  </si>
  <si>
    <t>c:\data\co\001023\fld09</t>
  </si>
  <si>
    <t>c:\data\co\001023\fld10</t>
  </si>
  <si>
    <t>c:\data\co\001023\fld11</t>
  </si>
  <si>
    <t>c:\data\co\001023\fld12</t>
  </si>
  <si>
    <t>c:\data\co\001023\fld13</t>
  </si>
  <si>
    <t>c:\data\co\001023\fld14</t>
  </si>
  <si>
    <t>c:\data\co\001023\fld15</t>
  </si>
  <si>
    <t>c:\data\co\001023\fld16</t>
  </si>
  <si>
    <t>c:\data\co\001023\fld17</t>
  </si>
  <si>
    <t>c:\data\co\001023\fld18</t>
  </si>
  <si>
    <t>c:\data\co\001023\fld19</t>
  </si>
  <si>
    <t>c:\data\co\001023\fld20</t>
  </si>
  <si>
    <t>c:\data\co\001023\fld21</t>
  </si>
  <si>
    <t>c:\data\co\001023\fld22</t>
  </si>
  <si>
    <t>c:\data\co\001023\fld23</t>
  </si>
  <si>
    <t>c:\data\co\001023\fld24</t>
  </si>
  <si>
    <t>c:\data\co\001023\fld25</t>
  </si>
  <si>
    <t>c:\data\co\001023\fld26</t>
  </si>
  <si>
    <t>c:\data\co\001023\fld27</t>
  </si>
  <si>
    <t>c:\data\co\001023\fld28</t>
  </si>
  <si>
    <t>c:\data\co\001023\fld29</t>
  </si>
  <si>
    <t>c:\data\co\001023\fld30</t>
  </si>
  <si>
    <t>c:\data\co\001023\fld31</t>
  </si>
  <si>
    <t>c:\data\co\001023\fld32</t>
  </si>
  <si>
    <t>c:\data\co\001023\fld33</t>
  </si>
  <si>
    <t>c:\data\co\001023\fld34</t>
  </si>
  <si>
    <t>c:\data\co\001023\fld35</t>
  </si>
  <si>
    <t>c:\data\co\001023\fld36</t>
  </si>
  <si>
    <t>c:\data\co\001023\fld37</t>
  </si>
  <si>
    <t>c:\data\co\001023\fld38</t>
  </si>
  <si>
    <t>c:\data\co\001023\fld39</t>
  </si>
  <si>
    <t>c:\data\co\001023\fld40</t>
  </si>
  <si>
    <t>c:\data\co\001023\fld41</t>
  </si>
  <si>
    <t>c:\data\co\001023\fld42</t>
  </si>
  <si>
    <t>c:\data\co\001023\fld43</t>
  </si>
  <si>
    <t>c:\data\co\001023\fld44</t>
  </si>
  <si>
    <t>c:\data\co\001023\fld45</t>
  </si>
  <si>
    <t>c:\data\co\001023\fld46</t>
  </si>
  <si>
    <t>c:\data\co\001023\fld47</t>
  </si>
  <si>
    <t>c:\data\co\001023\fld48</t>
  </si>
  <si>
    <t>c:\data\co\001023\fld49</t>
  </si>
  <si>
    <t>c:\data\co\001023\fld50</t>
  </si>
  <si>
    <t>c:\data\co\001023\fld51</t>
  </si>
  <si>
    <t>c:\data\co\001023\fld52</t>
  </si>
  <si>
    <t>c:\data\co\001023\fld53</t>
  </si>
  <si>
    <t>c:\data\co\001023\fld54</t>
  </si>
  <si>
    <t>c:\data\co\001023\fld55</t>
  </si>
  <si>
    <t>c:\data\co\001023\fld56</t>
  </si>
  <si>
    <t>c:\data\co\001023\fld57</t>
  </si>
  <si>
    <t>c:\data\co\001023\fld58</t>
  </si>
  <si>
    <t>c:\data\co\001023\fld59</t>
  </si>
  <si>
    <t>c:\data\co\001023\fld60</t>
  </si>
  <si>
    <t>c:\data\co\001023\fld61</t>
  </si>
  <si>
    <t>c:\data\co\001023\fld62</t>
  </si>
  <si>
    <t>c:\data\co\001023\fld63</t>
  </si>
  <si>
    <t>c:\data\co\001023\fld64</t>
  </si>
  <si>
    <t>c:\data\co\001023\fld65</t>
  </si>
  <si>
    <t>c:\data\co\001023\fld66</t>
  </si>
  <si>
    <t>c:\data\co\001023\fld67</t>
  </si>
  <si>
    <t>c:\data\co\001023\fld68</t>
  </si>
  <si>
    <t>c:\data\co\001023\fld69</t>
  </si>
  <si>
    <t>c:\data\co\001023\fld70</t>
  </si>
  <si>
    <t>c:\data\co\001023\fld71</t>
  </si>
  <si>
    <t>c:\data\co\001023\fld72</t>
  </si>
  <si>
    <t>c:\data\co\001023\fld73</t>
  </si>
  <si>
    <t>c:\data\co\001023\fld74</t>
  </si>
  <si>
    <t>c:\data\co\001023\fld75</t>
  </si>
  <si>
    <t>c:\data\co\001023\fld76</t>
  </si>
  <si>
    <t>c:\data\co\001023\fld77</t>
  </si>
  <si>
    <t>c:\data\co\001023\fld78</t>
  </si>
  <si>
    <t>c:\data\co\001023\fld79</t>
  </si>
  <si>
    <t>c:\data\co\001023\fld80</t>
  </si>
  <si>
    <t>c:\data\co\001023\fld81</t>
  </si>
  <si>
    <t>c:\data\co\001023\fld82</t>
  </si>
  <si>
    <t>c:\data\co\001023\fld83</t>
  </si>
  <si>
    <t>c:\data\co\001023\fld84</t>
  </si>
  <si>
    <t>c:\data\co\001023\fld85</t>
  </si>
  <si>
    <t>c:\data\co\001023\fld86</t>
  </si>
  <si>
    <t>c:\data\co\001023\fld87</t>
  </si>
  <si>
    <t>c:\data\co\001023\fld88</t>
  </si>
  <si>
    <t>c:\data\co\001023\fld89</t>
  </si>
  <si>
    <t>c:\data\co\001023\fld90</t>
  </si>
  <si>
    <t>c:\data\co\001023\fld91</t>
  </si>
  <si>
    <t>c:\data\co\001023\fld92</t>
  </si>
  <si>
    <t>c:\data\co\001023\fld93</t>
  </si>
  <si>
    <t>c:\data\co\001023\fld94</t>
  </si>
  <si>
    <t>c:\data\co\001023\fld95</t>
  </si>
  <si>
    <t>c:\data\co\001023\fld96</t>
  </si>
  <si>
    <t>c:\data\co\001023\fld97</t>
  </si>
  <si>
    <t>c:\data\co\001023\fld98</t>
  </si>
  <si>
    <t>c:\data\co\001023\fld99</t>
  </si>
  <si>
    <t>c:\data\co\001023\fld100</t>
  </si>
  <si>
    <t>c:\data\co\001023\fld101</t>
  </si>
  <si>
    <t>c:\data\co\001023\fld102</t>
  </si>
  <si>
    <t>c:\data\co\001023\fld103</t>
  </si>
  <si>
    <t>c:\data\co\001023\fld104</t>
  </si>
  <si>
    <t>c:\data\co\001023\fld105</t>
  </si>
  <si>
    <t>c:\data\co\001023\fld106</t>
  </si>
  <si>
    <t>c:\data\co\001023\fld107</t>
  </si>
  <si>
    <t>c:\data\co\001023\fld108</t>
  </si>
  <si>
    <t>c:\data\co\001023\fld109</t>
  </si>
  <si>
    <t>c:\data\co\001023\fld110</t>
  </si>
  <si>
    <t>c:\data\co\001023\fld111</t>
  </si>
  <si>
    <t>c:\data\co\001023\fld112</t>
  </si>
  <si>
    <t>c:\data\co\001023\fld113</t>
  </si>
  <si>
    <t>c:\data\co\001023\fld114</t>
  </si>
  <si>
    <t>c:\data\co\001023\fld115</t>
  </si>
  <si>
    <t>c:\data\co\001023\fld116</t>
  </si>
  <si>
    <t>c:\data\co\001023\fld117</t>
  </si>
  <si>
    <t>c:\data\co\001023\fld118</t>
  </si>
  <si>
    <t>c:\data\co\001023\fld119</t>
  </si>
  <si>
    <t>c:\data\co\001023\fld120</t>
  </si>
  <si>
    <t>c:\data\co\001023\fld121</t>
  </si>
  <si>
    <t>c:\data\co\001023\fld122</t>
  </si>
  <si>
    <t>c:\data\co\001023\fld123</t>
  </si>
  <si>
    <t>c:\data\co\001023\fld124</t>
  </si>
  <si>
    <t>c:\data\co\001023\fld125</t>
  </si>
  <si>
    <t>c:\data\co\001023\fld126</t>
  </si>
  <si>
    <t>c:\data\co\001023\fld127</t>
  </si>
  <si>
    <t>c:\data\co\001023\fld128</t>
  </si>
  <si>
    <t>c:\data\co\001023\fld129</t>
  </si>
  <si>
    <t>c:\data\co\001023\fld130</t>
  </si>
  <si>
    <t>c:\data\co\001023\fld131</t>
  </si>
  <si>
    <t>c:\data\co\001023\fld132</t>
  </si>
  <si>
    <t>c:\data\co\001023\fld133</t>
  </si>
  <si>
    <t>c:\data\co\001023\fld134</t>
  </si>
  <si>
    <t>c:\data\co\001023\fld135</t>
  </si>
  <si>
    <t>c:\data\co\001023\fld136</t>
  </si>
  <si>
    <t>c:\data\co\001023\fld137</t>
  </si>
  <si>
    <t>c:\data\co\001023\fld138</t>
  </si>
  <si>
    <t>c:\data\co\001023\fld139</t>
  </si>
  <si>
    <t>c:\data\co\001023\fld140</t>
  </si>
  <si>
    <t>c:\data\co\001023\fld141</t>
  </si>
  <si>
    <t>c:\data\co\001023\fld142</t>
  </si>
  <si>
    <t>c:\data\co\001023\fld143</t>
  </si>
  <si>
    <t>c:\data\co\001023\fld144</t>
  </si>
  <si>
    <t>c:\data\co\001023\fld145</t>
  </si>
  <si>
    <t>c:\data\co\001023\fld146</t>
  </si>
  <si>
    <t>c:\data\co\001023\fld147</t>
  </si>
  <si>
    <t>c:\data\co\001023\fld148</t>
  </si>
  <si>
    <t>c:\data\co\001023\fld149</t>
  </si>
  <si>
    <t>c:\data\co\001023\fld150</t>
  </si>
  <si>
    <t>c:\data\co\001023\fld151</t>
  </si>
  <si>
    <t>c:\data\co\001023\fld152</t>
  </si>
  <si>
    <t>c:\data\co\001023\fld153</t>
  </si>
  <si>
    <t>c:\data\co\001023\fld154</t>
  </si>
  <si>
    <t>c:\data\co\001023\fld155</t>
  </si>
  <si>
    <t>c:\data\co\001023\fld156</t>
  </si>
  <si>
    <t>c:\data\co\001023\fld157</t>
  </si>
  <si>
    <t>c:\data\co\001023\fld158</t>
  </si>
  <si>
    <t>c:\data\co\001023\fld159</t>
  </si>
  <si>
    <t>c:\data\co\001023\fld160</t>
  </si>
  <si>
    <t>c:\data\co\001023\fld161</t>
  </si>
  <si>
    <t>c:\data\co\001023\fld162</t>
  </si>
  <si>
    <t>c:\data\co\001023\fld163</t>
  </si>
  <si>
    <t>c:\data\co\001023\fld164</t>
  </si>
  <si>
    <t>c:\data\co\001023\fld165</t>
  </si>
  <si>
    <t>c:\data\co\001023\fld166</t>
  </si>
  <si>
    <t>c:\data\co\001023\fld167</t>
  </si>
  <si>
    <t>c:\data\co\001023\fld168</t>
  </si>
  <si>
    <t>c:\data\co\001023\fld169</t>
  </si>
  <si>
    <t>c:\data\co\001023\fld170</t>
  </si>
  <si>
    <t>c:\data\co\001023\fld171</t>
  </si>
  <si>
    <t>c:\data\co\001023\fld172</t>
  </si>
  <si>
    <t>c:\data\co\001023\fld173</t>
  </si>
  <si>
    <t>c:\data\co\001023\fld174</t>
  </si>
  <si>
    <t>c:\data\co\001023\fld175</t>
  </si>
  <si>
    <t>c:\data\co\001023\fld176</t>
  </si>
  <si>
    <t>c:\data\co\001023\fld177</t>
  </si>
  <si>
    <t>c:\data\co\001023\fld178</t>
  </si>
  <si>
    <t>c:\data\co\001023\fld179</t>
  </si>
  <si>
    <t>c:\data\co\001023\fld180</t>
  </si>
  <si>
    <t>c:\data\co\001023\fld181</t>
  </si>
  <si>
    <t>c:\data\co\001023\fld182</t>
  </si>
  <si>
    <t>c:\data\co\001023\fld183</t>
  </si>
  <si>
    <t>c:\data\co\001023\fld184</t>
  </si>
  <si>
    <t>c:\data\co\001023\fld185</t>
  </si>
  <si>
    <t>c:\data\co\001023\fld186</t>
  </si>
  <si>
    <t>c:\data\co\001023\fld187</t>
  </si>
  <si>
    <t>c:\data\co\001023\fld188</t>
  </si>
  <si>
    <t>c:\data\co\001023\fld189</t>
  </si>
  <si>
    <t>c:\data\co\001023\fld190</t>
  </si>
  <si>
    <t>c:\data\co\001023\fld191</t>
  </si>
  <si>
    <t>c:\data\co\001023\fld192</t>
  </si>
  <si>
    <t>c:\data\co\001023\fld193</t>
  </si>
  <si>
    <t>c:\data\co\001023\fld194</t>
  </si>
  <si>
    <t>c:\data\co\001023\fld195</t>
  </si>
  <si>
    <t>c:\data\co\001023\fld196</t>
  </si>
  <si>
    <t>c:\data\co\001023\fld197</t>
  </si>
  <si>
    <t>c:\data\co\001023\fld198</t>
  </si>
  <si>
    <t>c:\data\co\001023\fld199</t>
  </si>
  <si>
    <t>c:\data\co\001023\fld200</t>
  </si>
  <si>
    <t>c:\data\co\001023\fld201</t>
  </si>
  <si>
    <t>c:\data\co\001023\fld202</t>
  </si>
  <si>
    <t>c:\data\co\001023\fld203</t>
  </si>
  <si>
    <t>c:\data\co\001023\fld204</t>
  </si>
  <si>
    <t>c:\data\co\001023\fld205</t>
  </si>
  <si>
    <t>c:\data\co\001023\fld206</t>
  </si>
  <si>
    <t>c:\data\co\001023\fld207</t>
  </si>
  <si>
    <t>c:\data\co\001023\fld208</t>
  </si>
  <si>
    <t>c:\data\co\001023\fld209</t>
  </si>
  <si>
    <t>c:\data\co\001023\fld210</t>
  </si>
  <si>
    <t>c:\data\co\001023\fld211</t>
  </si>
  <si>
    <t>c:\data\co\001023\fld212</t>
  </si>
  <si>
    <t>c:\data\co\001023\fld213</t>
  </si>
  <si>
    <t>c:\data\co\001023\fld214</t>
  </si>
  <si>
    <t>c:\data\co\001023\fld215</t>
  </si>
  <si>
    <t>c:\data\co\001023\fld216</t>
  </si>
  <si>
    <t>c:\data\co\001023\fld217</t>
  </si>
  <si>
    <t>c:\data\co\001023\fld218</t>
  </si>
  <si>
    <t>c:\data\co\001023\fld219</t>
  </si>
  <si>
    <t>c:\data\co\001023\fld220</t>
  </si>
  <si>
    <t>c:\data\co\001023\fld221</t>
  </si>
  <si>
    <t>c:\data\co\001023\fld222</t>
  </si>
  <si>
    <t>c:\data\co\001023\fld223</t>
  </si>
  <si>
    <t>c:\data\co\001023\fld224</t>
  </si>
  <si>
    <t>c:\data\co\001023\fld225</t>
  </si>
  <si>
    <t>c:\data\co\001023\fld226</t>
  </si>
  <si>
    <t>c:\data\co\001023\fld227</t>
  </si>
  <si>
    <t>c:\data\co\001023\fld228</t>
  </si>
  <si>
    <t>c:\data\co\001023\fld229</t>
  </si>
  <si>
    <t>c:\data\co\001023\fld230</t>
  </si>
  <si>
    <t>c:\data\co\001023\fld231</t>
  </si>
  <si>
    <t>c:\data\co\001023\fld232</t>
  </si>
  <si>
    <t>c:\data\co\001023\fld233</t>
  </si>
  <si>
    <t>c:\data\co\001023\fld234</t>
  </si>
  <si>
    <t>c:\data\co\001023\fld235</t>
  </si>
  <si>
    <t>c:\data\co\001023\fld236</t>
  </si>
  <si>
    <t>c:\data\co\001023\fld237</t>
  </si>
  <si>
    <t>c:\data\co\001023\fld238</t>
  </si>
  <si>
    <t>c:\data\co\001023\fld239</t>
  </si>
  <si>
    <t>c:\data\co\001023\fld240</t>
  </si>
  <si>
    <t>c:\data\co\001023\fld241</t>
  </si>
  <si>
    <t>c:\data\co\001023\fld242</t>
  </si>
  <si>
    <t>c:\data\co\001023\fld243</t>
  </si>
  <si>
    <t>c:\data\co\001023\fld244</t>
  </si>
  <si>
    <t>c:\data\co\001023\fld245</t>
  </si>
  <si>
    <t>c:\data\co\001023\fld246</t>
  </si>
  <si>
    <t>c:\data\co\001023\fld247</t>
  </si>
  <si>
    <t>c:\data\co\001023\fld248</t>
  </si>
  <si>
    <t>c:\data\co\001023\fld249</t>
  </si>
  <si>
    <t>c:\data\co\001023\fld250</t>
  </si>
  <si>
    <t>c:\data\co\001023\fld251</t>
  </si>
  <si>
    <t>c:\data\co\001023\fld252</t>
  </si>
  <si>
    <t>c:\data\co\001023\fld253</t>
  </si>
  <si>
    <t>c:\data\co\001023\fld254</t>
  </si>
  <si>
    <t>c:\data\co\001023\fld255</t>
  </si>
  <si>
    <t>c:\data\co\001023\fld256</t>
  </si>
  <si>
    <t>c:\data\co\001023\fld257</t>
  </si>
  <si>
    <t>c:\data\co\001023\fld258</t>
  </si>
  <si>
    <t>c:\data\co\001023\fld259</t>
  </si>
  <si>
    <t>c:\data\co\001023\fld260</t>
  </si>
  <si>
    <t>c:\data\co\001023\fld261</t>
  </si>
  <si>
    <t>c:\data\co\001023\fld262</t>
  </si>
  <si>
    <t>c:\data\co\001023\fld263</t>
  </si>
  <si>
    <t>c:\data\co\001023\fld264</t>
  </si>
  <si>
    <t>c:\data\co\001023\fld265</t>
  </si>
  <si>
    <t>c:\data\co\001023\fld266</t>
  </si>
  <si>
    <t>c:\data\co\001023\fld267</t>
  </si>
  <si>
    <t>c:\data\co\001023\fld268</t>
  </si>
  <si>
    <t>c:\data\co\001018\fld1878</t>
  </si>
  <si>
    <t>c:\data\co\001018\fld1879</t>
  </si>
  <si>
    <t>c:\data\co\001018\fld1880</t>
  </si>
  <si>
    <t>c:\data\co\001018\fld1881</t>
  </si>
  <si>
    <t>c:\data\co\001018\fld1882</t>
  </si>
  <si>
    <t>c:\data\co\001018\fld1883</t>
  </si>
  <si>
    <t>c:\data\co\001018\fld1884</t>
  </si>
  <si>
    <t>c:\data\co\001018\fld1885</t>
  </si>
  <si>
    <t>c:\data\co\001018\fld1886</t>
  </si>
  <si>
    <t>c:\data\co\001018\fld1887</t>
  </si>
  <si>
    <t>c:\data\co\001018\fld1888</t>
  </si>
  <si>
    <t>c:\data\co\001018\fld1889</t>
  </si>
  <si>
    <t>c:\data\co\001018\fld1890</t>
  </si>
  <si>
    <t>c:\data\co\001018\fld1891</t>
  </si>
  <si>
    <t>c:\data\co\001018\fld1892</t>
  </si>
  <si>
    <t>c:\data\co\001018\fld1893</t>
  </si>
  <si>
    <t>c:\data\co\001018\fld1894</t>
  </si>
  <si>
    <t>c:\data\co\001018\fld1895</t>
  </si>
  <si>
    <t>c:\data\co\001018\fld1896</t>
  </si>
  <si>
    <t>c:\data\co\001018\fld1897</t>
  </si>
  <si>
    <t>c:\data\co\001018\fld1898</t>
  </si>
  <si>
    <t>c:\data\co\001018\fld1899</t>
  </si>
  <si>
    <t>c:\data\co\001018\fld1900</t>
  </si>
  <si>
    <t>c:\data\co\001018\fld1901</t>
  </si>
  <si>
    <t>c:\data\co\001018\fld1902</t>
  </si>
  <si>
    <t>c:\data\co\001018\fld1903</t>
  </si>
  <si>
    <t>c:\data\co\001018\fld1904</t>
  </si>
  <si>
    <t>c:\data\co\001018\fld1905</t>
  </si>
  <si>
    <t>c:\data\co\001018\fld1906</t>
  </si>
  <si>
    <t>c:\data\co\001018\fld1907</t>
  </si>
  <si>
    <t>c:\data\co\001018\fld1908</t>
  </si>
  <si>
    <t>c:\data\co\001018\fld1909</t>
  </si>
  <si>
    <t>c:\data\co\001018\fld1910</t>
  </si>
  <si>
    <t>c:\data\co\001018\fld1911</t>
  </si>
  <si>
    <t>lower calib</t>
  </si>
  <si>
    <t>c:\data\co\001018\fld1912</t>
  </si>
  <si>
    <t>c:\data\co\001018\fld1913</t>
  </si>
  <si>
    <t>c:\data\co\001018\fld1914</t>
  </si>
  <si>
    <t>c:\data\co\001018\fld1915</t>
  </si>
  <si>
    <t>c:\data\co\001018\fld1916</t>
  </si>
  <si>
    <t>c:\data\co\001018\fld1917</t>
  </si>
  <si>
    <t>c:\data\co\001018\fld1918</t>
  </si>
  <si>
    <t>c:\data\co\001018\fld1919</t>
  </si>
  <si>
    <t>c:\data\co\001018\fld1920</t>
  </si>
  <si>
    <t>c:\data\co\001018\fld1921</t>
  </si>
  <si>
    <t>c:\data\co\001018\fld1922</t>
  </si>
  <si>
    <t>c:\data\co\001018\fld1923</t>
  </si>
  <si>
    <t>c:\data\co\001018\fld1924</t>
  </si>
  <si>
    <t>c:\data\co\001018\fld1925</t>
  </si>
  <si>
    <t>c:\data\co\001018\fld1926</t>
  </si>
  <si>
    <t>c:\data\co\001018\fld1927</t>
  </si>
  <si>
    <t>c:\data\co\001018\fld1928</t>
  </si>
  <si>
    <t>c:\data\co\001018\fld1929</t>
  </si>
  <si>
    <t>c:\data\co\001018\fld1930</t>
  </si>
  <si>
    <t>c:\data\co\001018\fld1931</t>
  </si>
  <si>
    <t>c:\data\co\001018\fld1932</t>
  </si>
  <si>
    <t>c:\data\co\001018\fld1933</t>
  </si>
  <si>
    <t>c:\data\co\001018\fld1934</t>
  </si>
  <si>
    <t>c:\data\co\001018\fld1935</t>
  </si>
  <si>
    <t>c:\data\co\001018\fld1936</t>
  </si>
  <si>
    <t>c:\data\co\001018\fld1937</t>
  </si>
  <si>
    <t>c:\data\co\001018\fld1938</t>
  </si>
  <si>
    <t>c:\data\co\001018\fld1939</t>
  </si>
  <si>
    <t>c:\data\co\001018\fld1940</t>
  </si>
  <si>
    <t>c:\data\co\001018\fld1941</t>
  </si>
  <si>
    <t>c:\data\co\001018\fld1942</t>
  </si>
  <si>
    <t>c:\data\co\001018\fld1943</t>
  </si>
  <si>
    <t>c:\data\co\001018\fld1944</t>
  </si>
  <si>
    <t>c:\data\co\001018\fld1945</t>
  </si>
  <si>
    <t>c:\data\co\001018\fld1946</t>
  </si>
  <si>
    <t>c:\data\co\001018\fld1947</t>
  </si>
  <si>
    <t>c:\data\co\001018\fld1948</t>
  </si>
  <si>
    <t>c:\data\co\001018\fld1949</t>
  </si>
  <si>
    <t>c:\data\co\001018\fld1950</t>
  </si>
  <si>
    <t>c:\data\co\001018\fld1951</t>
  </si>
  <si>
    <t>c:\data\co\001018\fld1952</t>
  </si>
  <si>
    <t>c:\data\co\001018\fld1953</t>
  </si>
  <si>
    <t>c:\data\co\001018\fld1954</t>
  </si>
  <si>
    <t>c:\data\co\001018\fld1955</t>
  </si>
  <si>
    <t>c:\data\co\001018\fld1956</t>
  </si>
  <si>
    <t>c:\data\co\001018\fld1957</t>
  </si>
  <si>
    <t>c:\data\co\001018\fld1958</t>
  </si>
  <si>
    <t>c:\data\co\001018\fld1959</t>
  </si>
  <si>
    <t>c:\data\co\001018\fld1960</t>
  </si>
  <si>
    <t>c:\data\co\001018\fld1961</t>
  </si>
  <si>
    <t>c:\data\co\001018\fld1962</t>
  </si>
  <si>
    <t>c:\data\co\001018\fld1963</t>
  </si>
  <si>
    <t>c:\data\co\001018\fld1964</t>
  </si>
  <si>
    <t>c:\data\co\001018\fld1965</t>
  </si>
  <si>
    <t>c:\data\co\001018\fld1966</t>
  </si>
  <si>
    <t>c:\data\co\001018\fld1967</t>
  </si>
  <si>
    <t>c:\data\co\001018\fld1968</t>
  </si>
  <si>
    <t>c:\data\co\001018\fld1969</t>
  </si>
  <si>
    <t>c:\data\co\001018\fld1970</t>
  </si>
  <si>
    <t>c:\data\co\001018\fld1971</t>
  </si>
  <si>
    <t>c:\data\co\001018\fld1972</t>
  </si>
  <si>
    <t>c:\data\co\001018\fld1973</t>
  </si>
  <si>
    <t>c:\data\co\001018\fld1974</t>
  </si>
  <si>
    <t>c:\data\co\001018\fld1975</t>
  </si>
  <si>
    <t>c:\data\co\001018\fld1976</t>
  </si>
  <si>
    <t>c:\data\co\001018\fld1977</t>
  </si>
  <si>
    <t>c:\data\co\001018\fld1978</t>
  </si>
  <si>
    <t>c:\data\co\001018\fld1979</t>
  </si>
  <si>
    <t>c:\data\co\001018\fld1980</t>
  </si>
  <si>
    <t>c:\data\co\001018\fld1981</t>
  </si>
  <si>
    <t>c:\data\co\001018\fld1982</t>
  </si>
  <si>
    <t>c:\data\co\001018\fld1983</t>
  </si>
  <si>
    <t>c:\data\co\001018\fld1984</t>
  </si>
  <si>
    <t>c:\data\co\001018\fld1985</t>
  </si>
  <si>
    <t>c:\data\co\001018\fld1986</t>
  </si>
  <si>
    <t>c:\data\co\001018\fld1987</t>
  </si>
  <si>
    <t>c:\data\co\001018\fld1988</t>
  </si>
  <si>
    <t>c:\data\co\001018\fld1989</t>
  </si>
  <si>
    <t>c:\data\co\001018\fld1990</t>
  </si>
  <si>
    <t>c:\data\co\001018\fld1991</t>
  </si>
  <si>
    <t>c:\data\co\001018\fld1992</t>
  </si>
  <si>
    <t>c:\data\co\001018\fld1993</t>
  </si>
  <si>
    <t>c:\data\co\001018\fld1994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</si>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</sst>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5"/>
  <sheetViews>
    <sheetView tabSelected="1" workbookViewId="0" topLeftCell="B474">
      <selection activeCell="B476" sqref="B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424</v>
      </c>
      <c r="B3" t="s">
        <v>425</v>
      </c>
      <c r="C3" t="s">
        <v>426</v>
      </c>
      <c r="E3" t="s">
        <v>427</v>
      </c>
      <c r="F3" t="s">
        <v>428</v>
      </c>
      <c r="H3" t="s">
        <v>429</v>
      </c>
      <c r="I3" t="s">
        <v>430</v>
      </c>
      <c r="K3" t="s">
        <v>431</v>
      </c>
      <c r="L3" t="s">
        <v>432</v>
      </c>
      <c r="M3" t="s">
        <v>433</v>
      </c>
      <c r="N3" t="s">
        <v>434</v>
      </c>
      <c r="O3" t="s">
        <v>435</v>
      </c>
      <c r="P3" t="s">
        <v>436</v>
      </c>
      <c r="Q3" t="s">
        <v>437</v>
      </c>
    </row>
    <row r="4" spans="11:17" ht="12.75">
      <c r="K4" t="s">
        <v>438</v>
      </c>
      <c r="M4" t="s">
        <v>439</v>
      </c>
      <c r="N4" t="s">
        <v>440</v>
      </c>
      <c r="O4">
        <v>277</v>
      </c>
      <c r="P4">
        <v>208.02375</v>
      </c>
      <c r="Q4">
        <v>212.03419999999997</v>
      </c>
    </row>
    <row r="5" spans="1:16" ht="12.75">
      <c r="A5" t="s">
        <v>306</v>
      </c>
      <c r="B5" s="1">
        <v>36822</v>
      </c>
      <c r="C5" s="2">
        <v>0.004976851851851852</v>
      </c>
      <c r="D5" t="s">
        <v>433</v>
      </c>
      <c r="E5">
        <v>0.668</v>
      </c>
      <c r="F5">
        <v>9.0394</v>
      </c>
      <c r="G5" t="s">
        <v>434</v>
      </c>
      <c r="H5">
        <v>1.65</v>
      </c>
      <c r="I5">
        <v>61.6936</v>
      </c>
      <c r="K5" s="2">
        <v>0.001388888888888889</v>
      </c>
      <c r="L5" s="3">
        <f>B5-DATE(1999,12,31)+K5</f>
        <v>297.00138888888887</v>
      </c>
      <c r="M5">
        <f>500*F5/AVERAGE($R$47,$P$6)</f>
        <v>131.15903774530776</v>
      </c>
      <c r="N5">
        <f>(277-103)/(-60+(AVERAGE($P$4,$P$47)))*I5+277-((277-103)/(-60+(AVERAGE($P$4,$P$47)))*210)</f>
        <v>102.66774858764222</v>
      </c>
      <c r="P5" t="s">
        <v>433</v>
      </c>
    </row>
    <row r="6" spans="1:17" ht="12.75">
      <c r="A6" t="s">
        <v>441</v>
      </c>
      <c r="B6" s="1">
        <v>36822</v>
      </c>
      <c r="C6">
        <f>AVERAGE(C5,C10)</f>
        <v>0.010185185185185186</v>
      </c>
      <c r="D6" t="s">
        <v>433</v>
      </c>
      <c r="E6" t="s">
        <v>441</v>
      </c>
      <c r="F6" t="s">
        <v>441</v>
      </c>
      <c r="G6" t="s">
        <v>434</v>
      </c>
      <c r="H6" t="s">
        <v>441</v>
      </c>
      <c r="I6" t="s">
        <v>441</v>
      </c>
      <c r="K6" s="2">
        <v>0.003472222222222222</v>
      </c>
      <c r="L6" s="3">
        <f aca="true" t="shared" si="0" ref="L6:L69">B6-DATE(1999,12,31)+K6</f>
        <v>297.00347222222223</v>
      </c>
      <c r="M6" t="s">
        <v>441</v>
      </c>
      <c r="N6" t="s">
        <v>441</v>
      </c>
      <c r="P6">
        <v>9.57105</v>
      </c>
      <c r="Q6">
        <v>9.928133333333335</v>
      </c>
    </row>
    <row r="7" spans="1:14" ht="12.75">
      <c r="A7" t="s">
        <v>441</v>
      </c>
      <c r="B7" s="1">
        <v>36822</v>
      </c>
      <c r="C7">
        <f>AVERAGE(C6,C10)</f>
        <v>0.012789351851851854</v>
      </c>
      <c r="D7" t="s">
        <v>433</v>
      </c>
      <c r="E7" t="s">
        <v>441</v>
      </c>
      <c r="F7" t="s">
        <v>441</v>
      </c>
      <c r="G7" t="s">
        <v>434</v>
      </c>
      <c r="H7" t="s">
        <v>441</v>
      </c>
      <c r="I7" t="s">
        <v>441</v>
      </c>
      <c r="K7" s="2">
        <v>0.005555555555555556</v>
      </c>
      <c r="L7" s="3">
        <f t="shared" si="0"/>
        <v>297.00555555555553</v>
      </c>
      <c r="M7" t="s">
        <v>441</v>
      </c>
      <c r="N7" t="s">
        <v>441</v>
      </c>
    </row>
    <row r="8" spans="1:14" ht="12.75">
      <c r="A8" t="s">
        <v>441</v>
      </c>
      <c r="B8" s="1">
        <v>36822</v>
      </c>
      <c r="C8">
        <f>AVERAGE(C6,C9)</f>
        <v>0.012138310185185186</v>
      </c>
      <c r="D8" t="s">
        <v>433</v>
      </c>
      <c r="E8" t="s">
        <v>441</v>
      </c>
      <c r="F8" t="s">
        <v>441</v>
      </c>
      <c r="G8" t="s">
        <v>434</v>
      </c>
      <c r="H8" t="s">
        <v>441</v>
      </c>
      <c r="I8" t="s">
        <v>441</v>
      </c>
      <c r="K8" s="2">
        <v>0.007638888888888889</v>
      </c>
      <c r="L8" s="3">
        <f t="shared" si="0"/>
        <v>297.0076388888889</v>
      </c>
      <c r="M8" t="s">
        <v>441</v>
      </c>
      <c r="N8" t="s">
        <v>441</v>
      </c>
    </row>
    <row r="9" spans="1:14" ht="12.75">
      <c r="A9" t="s">
        <v>441</v>
      </c>
      <c r="B9" s="1">
        <v>36822</v>
      </c>
      <c r="C9">
        <f>AVERAGE(C7,C10)</f>
        <v>0.014091435185185186</v>
      </c>
      <c r="D9" t="s">
        <v>433</v>
      </c>
      <c r="E9" t="s">
        <v>441</v>
      </c>
      <c r="F9" t="s">
        <v>441</v>
      </c>
      <c r="G9" t="s">
        <v>434</v>
      </c>
      <c r="H9" t="s">
        <v>441</v>
      </c>
      <c r="I9" t="s">
        <v>441</v>
      </c>
      <c r="K9" s="2">
        <v>0.009722222222222222</v>
      </c>
      <c r="L9" s="3">
        <f t="shared" si="0"/>
        <v>297.0097222222222</v>
      </c>
      <c r="M9" t="s">
        <v>441</v>
      </c>
      <c r="N9" t="s">
        <v>441</v>
      </c>
    </row>
    <row r="10" spans="1:14" ht="12.75">
      <c r="A10" t="s">
        <v>307</v>
      </c>
      <c r="B10" s="1">
        <v>36822</v>
      </c>
      <c r="C10" s="2">
        <v>0.01539351851851852</v>
      </c>
      <c r="D10" t="s">
        <v>433</v>
      </c>
      <c r="E10">
        <v>0.666</v>
      </c>
      <c r="F10">
        <v>9.1714</v>
      </c>
      <c r="G10" t="s">
        <v>434</v>
      </c>
      <c r="H10">
        <v>1.648</v>
      </c>
      <c r="I10">
        <v>59.7761</v>
      </c>
      <c r="K10" s="2">
        <v>0.011805555555555555</v>
      </c>
      <c r="L10" s="3">
        <f t="shared" si="0"/>
        <v>297.01180555555555</v>
      </c>
      <c r="M10">
        <f>500*F10/AVERAGE($R$47,$P$6)</f>
        <v>133.0743189567134</v>
      </c>
      <c r="N10">
        <f aca="true" t="shared" si="1" ref="N10:N44">(277-103)/(-60+(AVERAGE($P$4,$P$47)))*I10+277-((277-103)/(-60+(AVERAGE($P$4,$P$47)))*210)</f>
        <v>100.41375218503788</v>
      </c>
    </row>
    <row r="11" spans="1:14" ht="12.75">
      <c r="A11" t="s">
        <v>441</v>
      </c>
      <c r="B11" s="1">
        <v>36822</v>
      </c>
      <c r="C11">
        <f>AVERAGE(C10,C12)</f>
        <v>0.01747685185185185</v>
      </c>
      <c r="D11" t="s">
        <v>433</v>
      </c>
      <c r="E11" t="s">
        <v>441</v>
      </c>
      <c r="F11" t="s">
        <v>441</v>
      </c>
      <c r="G11" t="s">
        <v>434</v>
      </c>
      <c r="H11" t="s">
        <v>441</v>
      </c>
      <c r="I11" t="s">
        <v>441</v>
      </c>
      <c r="K11" s="2">
        <v>0.013888888888888888</v>
      </c>
      <c r="L11" s="3">
        <f t="shared" si="0"/>
        <v>297.0138888888889</v>
      </c>
      <c r="M11" t="s">
        <v>441</v>
      </c>
      <c r="N11" t="s">
        <v>441</v>
      </c>
    </row>
    <row r="12" spans="1:14" ht="12.75">
      <c r="A12" t="s">
        <v>308</v>
      </c>
      <c r="B12" s="1">
        <v>36822</v>
      </c>
      <c r="C12" s="2">
        <v>0.019560185185185184</v>
      </c>
      <c r="D12" t="s">
        <v>433</v>
      </c>
      <c r="E12">
        <v>0.668</v>
      </c>
      <c r="F12">
        <v>8.4198</v>
      </c>
      <c r="G12" t="s">
        <v>434</v>
      </c>
      <c r="H12">
        <v>1.65</v>
      </c>
      <c r="I12">
        <v>60.7231</v>
      </c>
      <c r="K12" s="2">
        <v>0.015972222222222224</v>
      </c>
      <c r="L12" s="3">
        <f t="shared" si="0"/>
        <v>297.0159722222222</v>
      </c>
      <c r="M12">
        <f>500*F12/AVERAGE($R$47,$P$6)</f>
        <v>122.1688238166186</v>
      </c>
      <c r="N12">
        <f t="shared" si="1"/>
        <v>101.52693841359917</v>
      </c>
    </row>
    <row r="13" spans="1:14" ht="12.75">
      <c r="A13" t="s">
        <v>309</v>
      </c>
      <c r="B13" s="1">
        <v>36822</v>
      </c>
      <c r="C13" s="2">
        <v>0.02165509259259259</v>
      </c>
      <c r="D13" t="s">
        <v>433</v>
      </c>
      <c r="E13">
        <v>0.666</v>
      </c>
      <c r="F13">
        <v>8.7264</v>
      </c>
      <c r="G13" t="s">
        <v>434</v>
      </c>
      <c r="H13">
        <v>1.648</v>
      </c>
      <c r="I13">
        <v>62.9919</v>
      </c>
      <c r="K13" s="2">
        <v>0.018055555555555557</v>
      </c>
      <c r="L13" s="3">
        <f t="shared" si="0"/>
        <v>297.0180555555556</v>
      </c>
      <c r="M13">
        <f>500*F13/AVERAGE($R$47,$P$6)</f>
        <v>126.6174997212927</v>
      </c>
      <c r="N13">
        <f t="shared" si="1"/>
        <v>104.19388341397917</v>
      </c>
    </row>
    <row r="14" spans="1:14" ht="12.75">
      <c r="A14" t="s">
        <v>310</v>
      </c>
      <c r="B14" s="1">
        <v>36822</v>
      </c>
      <c r="C14" s="2">
        <v>0.023738425925925923</v>
      </c>
      <c r="D14" t="s">
        <v>433</v>
      </c>
      <c r="E14">
        <v>0.666</v>
      </c>
      <c r="F14">
        <v>9.1799</v>
      </c>
      <c r="G14" t="s">
        <v>434</v>
      </c>
      <c r="H14">
        <v>1.648</v>
      </c>
      <c r="I14">
        <v>59.423</v>
      </c>
      <c r="K14" s="2">
        <v>0.02013888888888889</v>
      </c>
      <c r="L14" s="3">
        <f t="shared" si="0"/>
        <v>297.0201388888889</v>
      </c>
      <c r="M14">
        <f>500*F14/AVERAGE($R$47,$P$6)</f>
        <v>133.197651458963</v>
      </c>
      <c r="N14">
        <f t="shared" si="1"/>
        <v>99.99868771058698</v>
      </c>
    </row>
    <row r="15" spans="1:14" ht="12.75">
      <c r="A15" t="s">
        <v>311</v>
      </c>
      <c r="B15" s="1">
        <v>36822</v>
      </c>
      <c r="C15" s="2">
        <v>0.025821759259259256</v>
      </c>
      <c r="D15" t="s">
        <v>433</v>
      </c>
      <c r="E15">
        <v>0.668</v>
      </c>
      <c r="F15">
        <v>8.8712</v>
      </c>
      <c r="G15" t="s">
        <v>434</v>
      </c>
      <c r="H15">
        <v>1.648</v>
      </c>
      <c r="I15">
        <v>61.6183</v>
      </c>
      <c r="K15" s="2">
        <v>0.022222222222222223</v>
      </c>
      <c r="L15" s="3">
        <f t="shared" si="0"/>
        <v>297.02222222222224</v>
      </c>
      <c r="M15">
        <f>500*F15/AVERAGE($R$47,$P$6)</f>
        <v>128.71850517138017</v>
      </c>
      <c r="N15">
        <f t="shared" si="1"/>
        <v>102.57923441339653</v>
      </c>
    </row>
    <row r="16" spans="1:14" ht="12.75">
      <c r="A16" t="s">
        <v>312</v>
      </c>
      <c r="B16" s="1">
        <v>36822</v>
      </c>
      <c r="C16" s="2">
        <v>0.027905092592592592</v>
      </c>
      <c r="D16" t="s">
        <v>433</v>
      </c>
      <c r="E16">
        <v>0.666</v>
      </c>
      <c r="F16">
        <v>8.9844</v>
      </c>
      <c r="G16" t="s">
        <v>434</v>
      </c>
      <c r="H16">
        <v>1.65</v>
      </c>
      <c r="I16">
        <v>62.7381</v>
      </c>
      <c r="K16" s="2">
        <v>0.024305555555555556</v>
      </c>
      <c r="L16" s="3">
        <f t="shared" si="0"/>
        <v>297.02430555555554</v>
      </c>
      <c r="M16">
        <f>500*F16/AVERAGE($R$47,$P$6)</f>
        <v>130.36100390722203</v>
      </c>
      <c r="N16">
        <f t="shared" si="1"/>
        <v>103.89554480277661</v>
      </c>
    </row>
    <row r="17" spans="1:14" ht="12.75">
      <c r="A17" t="s">
        <v>441</v>
      </c>
      <c r="B17" s="1">
        <v>36822</v>
      </c>
      <c r="C17">
        <f>AVERAGE(C16,C18)</f>
        <v>0.029988425925925925</v>
      </c>
      <c r="D17" t="s">
        <v>433</v>
      </c>
      <c r="E17" t="s">
        <v>441</v>
      </c>
      <c r="F17" t="s">
        <v>441</v>
      </c>
      <c r="G17" t="s">
        <v>434</v>
      </c>
      <c r="H17" t="s">
        <v>441</v>
      </c>
      <c r="I17" t="s">
        <v>441</v>
      </c>
      <c r="K17" s="2">
        <v>0.02638888888888889</v>
      </c>
      <c r="L17" s="3">
        <f t="shared" si="0"/>
        <v>297.0263888888889</v>
      </c>
      <c r="M17" t="s">
        <v>441</v>
      </c>
      <c r="N17" t="s">
        <v>441</v>
      </c>
    </row>
    <row r="18" spans="1:14" ht="12.75">
      <c r="A18" t="s">
        <v>313</v>
      </c>
      <c r="B18" s="1">
        <v>36822</v>
      </c>
      <c r="C18" s="2">
        <v>0.03207175925925926</v>
      </c>
      <c r="D18" t="s">
        <v>433</v>
      </c>
      <c r="E18">
        <v>0.668</v>
      </c>
      <c r="F18">
        <v>8.2329</v>
      </c>
      <c r="G18" t="s">
        <v>434</v>
      </c>
      <c r="H18">
        <v>1.648</v>
      </c>
      <c r="I18">
        <v>59.6586</v>
      </c>
      <c r="K18" s="2">
        <v>0.02847222222222222</v>
      </c>
      <c r="L18" s="3">
        <f t="shared" si="0"/>
        <v>297.0284722222222</v>
      </c>
      <c r="M18">
        <f aca="true" t="shared" si="2" ref="M18:M23">500*F18/AVERAGE($R$47,$P$6)</f>
        <v>119.4569597377419</v>
      </c>
      <c r="N18">
        <f t="shared" si="1"/>
        <v>100.27563245762929</v>
      </c>
    </row>
    <row r="19" spans="1:14" ht="12.75">
      <c r="A19" t="s">
        <v>314</v>
      </c>
      <c r="B19" s="1">
        <v>36822</v>
      </c>
      <c r="C19" s="2">
        <v>0.03416666666666667</v>
      </c>
      <c r="D19" t="s">
        <v>433</v>
      </c>
      <c r="E19">
        <v>0.668</v>
      </c>
      <c r="F19">
        <v>7.8836</v>
      </c>
      <c r="G19" t="s">
        <v>434</v>
      </c>
      <c r="H19">
        <v>1.646</v>
      </c>
      <c r="I19">
        <v>60.5485</v>
      </c>
      <c r="K19" s="2">
        <v>0.030555555555555555</v>
      </c>
      <c r="L19" s="3">
        <f t="shared" si="0"/>
        <v>297.03055555555557</v>
      </c>
      <c r="M19">
        <f t="shared" si="2"/>
        <v>114.3887193805903</v>
      </c>
      <c r="N19">
        <f t="shared" si="1"/>
        <v>101.32169837610519</v>
      </c>
    </row>
    <row r="20" spans="1:14" ht="12.75">
      <c r="A20" t="s">
        <v>315</v>
      </c>
      <c r="B20" s="1">
        <v>36822</v>
      </c>
      <c r="C20" s="2">
        <v>0.03625</v>
      </c>
      <c r="D20" t="s">
        <v>433</v>
      </c>
      <c r="E20">
        <v>0.67</v>
      </c>
      <c r="F20">
        <v>9.1597</v>
      </c>
      <c r="G20" t="s">
        <v>434</v>
      </c>
      <c r="H20">
        <v>1.648</v>
      </c>
      <c r="I20">
        <v>60.1292</v>
      </c>
      <c r="K20" s="2">
        <v>0.03263888888888889</v>
      </c>
      <c r="L20" s="3">
        <f t="shared" si="0"/>
        <v>297.03263888888887</v>
      </c>
      <c r="M20">
        <f t="shared" si="2"/>
        <v>132.9045553947934</v>
      </c>
      <c r="N20">
        <f t="shared" si="1"/>
        <v>100.82881665948878</v>
      </c>
    </row>
    <row r="21" spans="1:14" ht="12.75">
      <c r="A21" t="s">
        <v>316</v>
      </c>
      <c r="B21" s="1">
        <v>36822</v>
      </c>
      <c r="C21" s="2">
        <v>0.03833333333333334</v>
      </c>
      <c r="D21" t="s">
        <v>433</v>
      </c>
      <c r="E21">
        <v>0.668</v>
      </c>
      <c r="F21">
        <v>8.5816</v>
      </c>
      <c r="G21" t="s">
        <v>434</v>
      </c>
      <c r="H21">
        <v>1.648</v>
      </c>
      <c r="I21">
        <v>62.6168</v>
      </c>
      <c r="K21" s="2">
        <v>0.034722222222222224</v>
      </c>
      <c r="L21" s="3">
        <f t="shared" si="0"/>
        <v>297.03472222222223</v>
      </c>
      <c r="M21">
        <f t="shared" si="2"/>
        <v>124.51649427120526</v>
      </c>
      <c r="N21">
        <f t="shared" si="1"/>
        <v>103.75295822460924</v>
      </c>
    </row>
    <row r="22" spans="1:14" ht="12.75">
      <c r="A22" t="s">
        <v>317</v>
      </c>
      <c r="B22" s="1">
        <v>36822</v>
      </c>
      <c r="C22" s="2">
        <v>0.04041666666666667</v>
      </c>
      <c r="D22" t="s">
        <v>433</v>
      </c>
      <c r="E22">
        <v>0.666</v>
      </c>
      <c r="F22">
        <v>8.3831</v>
      </c>
      <c r="G22" t="s">
        <v>434</v>
      </c>
      <c r="H22">
        <v>1.648</v>
      </c>
      <c r="I22">
        <v>59.2619</v>
      </c>
      <c r="K22" s="2">
        <v>0.03680555555555556</v>
      </c>
      <c r="L22" s="3">
        <f t="shared" si="0"/>
        <v>297.03680555555553</v>
      </c>
      <c r="M22">
        <f t="shared" si="2"/>
        <v>121.63631760102321</v>
      </c>
      <c r="N22">
        <f t="shared" si="1"/>
        <v>99.80931674815696</v>
      </c>
    </row>
    <row r="23" spans="1:14" ht="12.75">
      <c r="A23" t="s">
        <v>318</v>
      </c>
      <c r="B23" s="1">
        <v>36822</v>
      </c>
      <c r="C23" s="2">
        <v>0.0425</v>
      </c>
      <c r="D23" t="s">
        <v>433</v>
      </c>
      <c r="E23">
        <v>0.666</v>
      </c>
      <c r="F23">
        <v>8.711</v>
      </c>
      <c r="G23" t="s">
        <v>434</v>
      </c>
      <c r="H23">
        <v>1.648</v>
      </c>
      <c r="I23">
        <v>62.393</v>
      </c>
      <c r="K23" s="2">
        <v>0.03888888888888889</v>
      </c>
      <c r="L23" s="3">
        <f t="shared" si="0"/>
        <v>297.0388888888889</v>
      </c>
      <c r="M23">
        <f t="shared" si="2"/>
        <v>126.39405024662871</v>
      </c>
      <c r="N23">
        <f t="shared" si="1"/>
        <v>103.48988422465993</v>
      </c>
    </row>
    <row r="24" spans="1:14" ht="12.75">
      <c r="A24" t="s">
        <v>441</v>
      </c>
      <c r="B24" s="1">
        <v>36822</v>
      </c>
      <c r="C24">
        <f>AVERAGE(C23,C25)</f>
        <v>0.044583333333333336</v>
      </c>
      <c r="D24" t="s">
        <v>433</v>
      </c>
      <c r="E24" t="s">
        <v>441</v>
      </c>
      <c r="F24" t="s">
        <v>441</v>
      </c>
      <c r="G24" t="s">
        <v>434</v>
      </c>
      <c r="H24" t="s">
        <v>441</v>
      </c>
      <c r="I24" t="s">
        <v>441</v>
      </c>
      <c r="K24" s="2">
        <v>0.04097222222222222</v>
      </c>
      <c r="L24" s="3">
        <f t="shared" si="0"/>
        <v>297.0409722222222</v>
      </c>
      <c r="M24" t="s">
        <v>441</v>
      </c>
      <c r="N24" t="s">
        <v>441</v>
      </c>
    </row>
    <row r="25" spans="1:14" ht="12.75">
      <c r="A25" t="s">
        <v>319</v>
      </c>
      <c r="B25" s="1">
        <v>36822</v>
      </c>
      <c r="C25" s="2">
        <v>0.04666666666666667</v>
      </c>
      <c r="D25" t="s">
        <v>433</v>
      </c>
      <c r="E25">
        <v>0.668</v>
      </c>
      <c r="F25">
        <v>8.6427</v>
      </c>
      <c r="G25" t="s">
        <v>434</v>
      </c>
      <c r="H25">
        <v>1.648</v>
      </c>
      <c r="I25">
        <v>62.558</v>
      </c>
      <c r="K25" s="2">
        <v>0.04305555555555556</v>
      </c>
      <c r="L25" s="3">
        <f t="shared" si="0"/>
        <v>297.04305555555555</v>
      </c>
      <c r="M25">
        <f aca="true" t="shared" si="3" ref="M25:M44">500*F25/AVERAGE($R$47,$P$6)</f>
        <v>125.40303731678772</v>
      </c>
      <c r="N25">
        <f t="shared" si="1"/>
        <v>103.68383958655284</v>
      </c>
    </row>
    <row r="26" spans="1:14" ht="12.75">
      <c r="A26" t="s">
        <v>320</v>
      </c>
      <c r="B26" s="1">
        <v>36822</v>
      </c>
      <c r="C26" s="2">
        <v>0.048761574074074075</v>
      </c>
      <c r="D26" t="s">
        <v>433</v>
      </c>
      <c r="E26">
        <v>0.666</v>
      </c>
      <c r="F26">
        <v>9.3358</v>
      </c>
      <c r="G26" t="s">
        <v>434</v>
      </c>
      <c r="H26">
        <v>1.648</v>
      </c>
      <c r="I26">
        <v>63.3825</v>
      </c>
      <c r="K26" s="2">
        <v>0.04513888888888889</v>
      </c>
      <c r="L26" s="3">
        <f t="shared" si="0"/>
        <v>297.0451388888889</v>
      </c>
      <c r="M26">
        <f t="shared" si="3"/>
        <v>135.45971464728234</v>
      </c>
      <c r="N26">
        <f t="shared" si="1"/>
        <v>104.65302865249663</v>
      </c>
    </row>
    <row r="27" spans="1:14" ht="12.75">
      <c r="A27" t="s">
        <v>321</v>
      </c>
      <c r="B27" s="1">
        <v>36822</v>
      </c>
      <c r="C27" s="2">
        <v>0.05084490740740741</v>
      </c>
      <c r="D27" t="s">
        <v>433</v>
      </c>
      <c r="E27">
        <v>0.67</v>
      </c>
      <c r="F27">
        <v>8.4433</v>
      </c>
      <c r="G27" t="s">
        <v>434</v>
      </c>
      <c r="H27">
        <v>1.65</v>
      </c>
      <c r="I27">
        <v>63.1299</v>
      </c>
      <c r="K27" s="2">
        <v>0.04722222222222222</v>
      </c>
      <c r="L27" s="3">
        <f t="shared" si="0"/>
        <v>297.0472222222222</v>
      </c>
      <c r="M27">
        <f t="shared" si="3"/>
        <v>122.5098019110734</v>
      </c>
      <c r="N27">
        <f t="shared" si="1"/>
        <v>104.35610062574415</v>
      </c>
    </row>
    <row r="28" spans="1:14" ht="12.75">
      <c r="A28" t="s">
        <v>322</v>
      </c>
      <c r="B28" s="1">
        <v>36822</v>
      </c>
      <c r="C28" s="2">
        <v>0.05292824074074074</v>
      </c>
      <c r="D28" t="s">
        <v>433</v>
      </c>
      <c r="E28">
        <v>0.666</v>
      </c>
      <c r="F28">
        <v>8.0677</v>
      </c>
      <c r="G28" t="s">
        <v>434</v>
      </c>
      <c r="H28">
        <v>1.646</v>
      </c>
      <c r="I28">
        <v>61.3797</v>
      </c>
      <c r="K28" s="2">
        <v>0.049305555555555554</v>
      </c>
      <c r="L28" s="3">
        <f t="shared" si="0"/>
        <v>297.0493055555556</v>
      </c>
      <c r="M28">
        <f t="shared" si="3"/>
        <v>117.05995628225537</v>
      </c>
      <c r="N28">
        <f t="shared" si="1"/>
        <v>102.29876320522891</v>
      </c>
    </row>
    <row r="29" spans="1:14" ht="12.75">
      <c r="A29" t="s">
        <v>323</v>
      </c>
      <c r="B29" s="1">
        <v>36822</v>
      </c>
      <c r="C29" s="2">
        <v>0.05501157407407407</v>
      </c>
      <c r="D29" t="s">
        <v>433</v>
      </c>
      <c r="E29">
        <v>0.668</v>
      </c>
      <c r="F29">
        <v>8.6054</v>
      </c>
      <c r="G29" t="s">
        <v>434</v>
      </c>
      <c r="H29">
        <v>1.648</v>
      </c>
      <c r="I29">
        <v>63.2496</v>
      </c>
      <c r="K29" s="2">
        <v>0.051388888888888894</v>
      </c>
      <c r="L29" s="3">
        <f t="shared" si="0"/>
        <v>297.0513888888889</v>
      </c>
      <c r="M29">
        <f t="shared" si="3"/>
        <v>124.86182527750415</v>
      </c>
      <c r="N29">
        <f t="shared" si="1"/>
        <v>104.49680642464472</v>
      </c>
    </row>
    <row r="30" spans="1:14" ht="12.75">
      <c r="A30" t="s">
        <v>324</v>
      </c>
      <c r="B30" s="1">
        <v>36822</v>
      </c>
      <c r="C30" s="2">
        <v>0.05709490740740741</v>
      </c>
      <c r="D30" t="s">
        <v>433</v>
      </c>
      <c r="E30">
        <v>0.668</v>
      </c>
      <c r="F30">
        <v>9.9346</v>
      </c>
      <c r="G30" t="s">
        <v>434</v>
      </c>
      <c r="H30">
        <v>1.648</v>
      </c>
      <c r="I30">
        <v>60.3149</v>
      </c>
      <c r="K30" s="2">
        <v>0.05347222222222222</v>
      </c>
      <c r="L30" s="3">
        <f t="shared" si="0"/>
        <v>297.05347222222224</v>
      </c>
      <c r="M30">
        <f t="shared" si="3"/>
        <v>144.14812668811362</v>
      </c>
      <c r="N30">
        <f t="shared" si="1"/>
        <v>101.04710460314647</v>
      </c>
    </row>
    <row r="31" spans="1:14" ht="12.75">
      <c r="A31" t="s">
        <v>325</v>
      </c>
      <c r="B31" s="1">
        <v>36822</v>
      </c>
      <c r="C31" s="2">
        <v>0.05917824074074074</v>
      </c>
      <c r="D31" t="s">
        <v>433</v>
      </c>
      <c r="E31">
        <v>0.668</v>
      </c>
      <c r="F31">
        <v>8.648</v>
      </c>
      <c r="G31" t="s">
        <v>434</v>
      </c>
      <c r="H31">
        <v>1.65</v>
      </c>
      <c r="I31">
        <v>61.7937</v>
      </c>
      <c r="K31" s="2">
        <v>0.05555555555555555</v>
      </c>
      <c r="L31" s="3">
        <f t="shared" si="0"/>
        <v>297.05555555555554</v>
      </c>
      <c r="M31">
        <f t="shared" si="3"/>
        <v>125.4799387593669</v>
      </c>
      <c r="N31">
        <f t="shared" si="1"/>
        <v>102.78541484052391</v>
      </c>
    </row>
    <row r="32" spans="1:14" ht="12.75">
      <c r="A32" t="s">
        <v>326</v>
      </c>
      <c r="B32" s="1">
        <v>36822</v>
      </c>
      <c r="C32" s="2">
        <v>0.06127314814814815</v>
      </c>
      <c r="D32" t="s">
        <v>433</v>
      </c>
      <c r="E32">
        <v>0.666</v>
      </c>
      <c r="F32">
        <v>7.9145</v>
      </c>
      <c r="G32" t="s">
        <v>434</v>
      </c>
      <c r="H32">
        <v>1.648</v>
      </c>
      <c r="I32">
        <v>62.8173</v>
      </c>
      <c r="K32" s="2">
        <v>0.057638888888888885</v>
      </c>
      <c r="L32" s="3">
        <f t="shared" si="0"/>
        <v>297.0576388888889</v>
      </c>
      <c r="M32">
        <f t="shared" si="3"/>
        <v>114.837069300533</v>
      </c>
      <c r="N32">
        <f t="shared" si="1"/>
        <v>103.98864337648519</v>
      </c>
    </row>
    <row r="33" spans="1:14" ht="12.75">
      <c r="A33" t="s">
        <v>327</v>
      </c>
      <c r="B33" s="1">
        <v>36822</v>
      </c>
      <c r="C33" s="2">
        <v>0.06335648148148149</v>
      </c>
      <c r="D33" t="s">
        <v>433</v>
      </c>
      <c r="E33">
        <v>0.668</v>
      </c>
      <c r="F33">
        <v>8.5331</v>
      </c>
      <c r="G33" t="s">
        <v>434</v>
      </c>
      <c r="H33">
        <v>1.648</v>
      </c>
      <c r="I33">
        <v>62.6999</v>
      </c>
      <c r="K33" s="2">
        <v>0.059722222222222225</v>
      </c>
      <c r="L33" s="3">
        <f t="shared" si="0"/>
        <v>297.0597222222222</v>
      </c>
      <c r="M33">
        <f t="shared" si="3"/>
        <v>123.81277352307511</v>
      </c>
      <c r="N33">
        <f t="shared" si="1"/>
        <v>103.85064119778076</v>
      </c>
    </row>
    <row r="34" spans="1:14" ht="12.75">
      <c r="A34" t="s">
        <v>328</v>
      </c>
      <c r="B34" s="1">
        <v>36822</v>
      </c>
      <c r="C34" s="2">
        <v>0.06543981481481481</v>
      </c>
      <c r="D34" t="s">
        <v>433</v>
      </c>
      <c r="E34">
        <v>0.668</v>
      </c>
      <c r="F34">
        <v>9.6333</v>
      </c>
      <c r="G34" t="s">
        <v>434</v>
      </c>
      <c r="H34">
        <v>1.65</v>
      </c>
      <c r="I34">
        <v>62.9286</v>
      </c>
      <c r="K34" s="2">
        <v>0.06180555555555556</v>
      </c>
      <c r="L34" s="3">
        <f t="shared" si="0"/>
        <v>297.06180555555557</v>
      </c>
      <c r="M34">
        <f t="shared" si="3"/>
        <v>139.77635222601864</v>
      </c>
      <c r="N34">
        <f t="shared" si="1"/>
        <v>104.11947508423481</v>
      </c>
    </row>
    <row r="35" spans="1:14" ht="12.75">
      <c r="A35" t="s">
        <v>329</v>
      </c>
      <c r="B35" s="1">
        <v>36822</v>
      </c>
      <c r="C35" s="2">
        <v>0.06752314814814815</v>
      </c>
      <c r="D35" t="s">
        <v>433</v>
      </c>
      <c r="E35">
        <v>0.666</v>
      </c>
      <c r="F35">
        <v>8.2208</v>
      </c>
      <c r="G35" t="s">
        <v>434</v>
      </c>
      <c r="H35">
        <v>1.648</v>
      </c>
      <c r="I35">
        <v>64.5185</v>
      </c>
      <c r="K35" s="2">
        <v>0.06388888888888888</v>
      </c>
      <c r="L35" s="3">
        <f t="shared" si="0"/>
        <v>297.06388888888887</v>
      </c>
      <c r="M35">
        <f t="shared" si="3"/>
        <v>119.28139229336304</v>
      </c>
      <c r="N35">
        <f t="shared" si="1"/>
        <v>105.98838193195348</v>
      </c>
    </row>
    <row r="36" spans="1:14" ht="12.75">
      <c r="A36" t="s">
        <v>330</v>
      </c>
      <c r="B36" s="1">
        <v>36822</v>
      </c>
      <c r="C36" s="2">
        <v>0.06960648148148148</v>
      </c>
      <c r="D36" t="s">
        <v>433</v>
      </c>
      <c r="E36">
        <v>0.671</v>
      </c>
      <c r="F36">
        <v>8.1691</v>
      </c>
      <c r="G36" t="s">
        <v>434</v>
      </c>
      <c r="H36">
        <v>1.653</v>
      </c>
      <c r="I36">
        <v>64.093</v>
      </c>
      <c r="K36" s="2">
        <v>0.06597222222222222</v>
      </c>
      <c r="L36" s="3">
        <f t="shared" si="0"/>
        <v>297.06597222222223</v>
      </c>
      <c r="M36">
        <f t="shared" si="3"/>
        <v>118.53124048556246</v>
      </c>
      <c r="N36">
        <f t="shared" si="1"/>
        <v>105.48821219567805</v>
      </c>
    </row>
    <row r="37" spans="1:14" ht="12.75">
      <c r="A37" t="s">
        <v>331</v>
      </c>
      <c r="B37" s="1">
        <v>36822</v>
      </c>
      <c r="C37" s="2">
        <v>0.07168981481481482</v>
      </c>
      <c r="D37" t="s">
        <v>433</v>
      </c>
      <c r="E37">
        <v>0.666</v>
      </c>
      <c r="F37">
        <v>10.3949</v>
      </c>
      <c r="G37" t="s">
        <v>434</v>
      </c>
      <c r="H37">
        <v>1.648</v>
      </c>
      <c r="I37">
        <v>61.3154</v>
      </c>
      <c r="K37" s="2">
        <v>0.06805555555555555</v>
      </c>
      <c r="L37" s="3">
        <f t="shared" si="0"/>
        <v>297.06805555555553</v>
      </c>
      <c r="M37">
        <f t="shared" si="3"/>
        <v>150.8269444275836</v>
      </c>
      <c r="N37">
        <f t="shared" si="1"/>
        <v>102.22317938844276</v>
      </c>
    </row>
    <row r="38" spans="1:14" ht="12.75">
      <c r="A38" t="s">
        <v>332</v>
      </c>
      <c r="B38" s="1">
        <v>36822</v>
      </c>
      <c r="C38" s="2">
        <v>0.07377314814814816</v>
      </c>
      <c r="D38" t="s">
        <v>433</v>
      </c>
      <c r="E38">
        <v>0.666</v>
      </c>
      <c r="F38">
        <v>8.6865</v>
      </c>
      <c r="G38" t="s">
        <v>434</v>
      </c>
      <c r="H38">
        <v>1.646</v>
      </c>
      <c r="I38">
        <v>63.2831</v>
      </c>
      <c r="K38" s="2">
        <v>0.07013888888888889</v>
      </c>
      <c r="L38" s="3">
        <f t="shared" si="0"/>
        <v>297.0701388888889</v>
      </c>
      <c r="M38">
        <f t="shared" si="3"/>
        <v>126.0385624460269</v>
      </c>
      <c r="N38">
        <f t="shared" si="1"/>
        <v>104.53618524054417</v>
      </c>
    </row>
    <row r="39" spans="1:14" ht="12.75">
      <c r="A39" t="s">
        <v>333</v>
      </c>
      <c r="B39" s="1">
        <v>36822</v>
      </c>
      <c r="C39" s="2">
        <v>0.07586805555555555</v>
      </c>
      <c r="D39" t="s">
        <v>433</v>
      </c>
      <c r="E39">
        <v>0.668</v>
      </c>
      <c r="F39">
        <v>8.7189</v>
      </c>
      <c r="G39" t="s">
        <v>434</v>
      </c>
      <c r="H39">
        <v>1.646</v>
      </c>
      <c r="I39">
        <v>61.8737</v>
      </c>
      <c r="K39" s="2">
        <v>0.07222222222222223</v>
      </c>
      <c r="L39" s="3">
        <f t="shared" si="0"/>
        <v>297.0722222222222</v>
      </c>
      <c r="M39">
        <f t="shared" si="3"/>
        <v>126.5086769251901</v>
      </c>
      <c r="N39">
        <f t="shared" si="1"/>
        <v>102.87945380386594</v>
      </c>
    </row>
    <row r="40" spans="1:14" ht="12.75">
      <c r="A40" t="s">
        <v>334</v>
      </c>
      <c r="B40" s="1">
        <v>36822</v>
      </c>
      <c r="C40" s="2">
        <v>0.07793981481481481</v>
      </c>
      <c r="D40" t="s">
        <v>433</v>
      </c>
      <c r="E40">
        <v>0.666</v>
      </c>
      <c r="F40">
        <v>9.1201</v>
      </c>
      <c r="G40" t="s">
        <v>434</v>
      </c>
      <c r="H40">
        <v>1.648</v>
      </c>
      <c r="I40">
        <v>61.3239</v>
      </c>
      <c r="K40" s="2">
        <v>0.07430555555555556</v>
      </c>
      <c r="L40" s="3">
        <f t="shared" si="0"/>
        <v>297.07430555555555</v>
      </c>
      <c r="M40">
        <f t="shared" si="3"/>
        <v>132.32997103137166</v>
      </c>
      <c r="N40">
        <f t="shared" si="1"/>
        <v>102.23317102829782</v>
      </c>
    </row>
    <row r="41" spans="1:14" ht="12.75">
      <c r="A41" t="s">
        <v>335</v>
      </c>
      <c r="B41" s="1">
        <v>36822</v>
      </c>
      <c r="C41" s="2">
        <v>0.08003472222222223</v>
      </c>
      <c r="D41" t="s">
        <v>433</v>
      </c>
      <c r="E41">
        <v>0.666</v>
      </c>
      <c r="F41">
        <v>8.5984</v>
      </c>
      <c r="G41" t="s">
        <v>434</v>
      </c>
      <c r="H41">
        <v>1.648</v>
      </c>
      <c r="I41">
        <v>61.2013</v>
      </c>
      <c r="K41" s="2">
        <v>0.0763888888888889</v>
      </c>
      <c r="L41" s="3">
        <f t="shared" si="0"/>
        <v>297.0763888888889</v>
      </c>
      <c r="M41">
        <f t="shared" si="3"/>
        <v>124.76025733447506</v>
      </c>
      <c r="N41">
        <f t="shared" si="1"/>
        <v>102.08905631697615</v>
      </c>
    </row>
    <row r="42" spans="1:14" ht="12.75">
      <c r="A42" t="s">
        <v>336</v>
      </c>
      <c r="B42" s="1">
        <v>36822</v>
      </c>
      <c r="C42" s="2">
        <v>0.08211805555555556</v>
      </c>
      <c r="D42" t="s">
        <v>433</v>
      </c>
      <c r="E42">
        <v>0.668</v>
      </c>
      <c r="F42">
        <v>9.0497</v>
      </c>
      <c r="G42" t="s">
        <v>434</v>
      </c>
      <c r="H42">
        <v>1.648</v>
      </c>
      <c r="I42">
        <v>61.3225</v>
      </c>
      <c r="K42" s="2">
        <v>0.07847222222222222</v>
      </c>
      <c r="L42" s="3">
        <f t="shared" si="0"/>
        <v>297.0784722222222</v>
      </c>
      <c r="M42">
        <f t="shared" si="3"/>
        <v>131.30848771862193</v>
      </c>
      <c r="N42">
        <f t="shared" si="1"/>
        <v>102.23152534643935</v>
      </c>
    </row>
    <row r="43" spans="1:14" ht="12.75">
      <c r="A43" t="s">
        <v>337</v>
      </c>
      <c r="B43" s="1">
        <v>36822</v>
      </c>
      <c r="C43" s="2">
        <v>0.0842013888888889</v>
      </c>
      <c r="D43" t="s">
        <v>433</v>
      </c>
      <c r="E43">
        <v>0.666</v>
      </c>
      <c r="F43">
        <v>8.857</v>
      </c>
      <c r="G43" t="s">
        <v>434</v>
      </c>
      <c r="H43">
        <v>1.65</v>
      </c>
      <c r="I43">
        <v>64.3965</v>
      </c>
      <c r="K43" s="2">
        <v>0.08055555555555556</v>
      </c>
      <c r="L43" s="3">
        <f t="shared" si="0"/>
        <v>297.0805555555556</v>
      </c>
      <c r="M43">
        <f t="shared" si="3"/>
        <v>128.51246734409258</v>
      </c>
      <c r="N43">
        <f t="shared" si="1"/>
        <v>105.84497251285688</v>
      </c>
    </row>
    <row r="44" spans="1:14" ht="12.75">
      <c r="A44" t="s">
        <v>338</v>
      </c>
      <c r="B44" s="1">
        <v>36822</v>
      </c>
      <c r="C44" s="2">
        <v>0.08628472222222222</v>
      </c>
      <c r="D44" t="s">
        <v>433</v>
      </c>
      <c r="E44">
        <v>0.666</v>
      </c>
      <c r="F44">
        <v>8.8056</v>
      </c>
      <c r="G44" t="s">
        <v>434</v>
      </c>
      <c r="H44">
        <v>1.65</v>
      </c>
      <c r="I44">
        <v>61.9256</v>
      </c>
      <c r="K44" s="2">
        <v>0.08263888888888889</v>
      </c>
      <c r="L44" s="3">
        <f t="shared" si="0"/>
        <v>297.0826388888889</v>
      </c>
      <c r="M44">
        <f t="shared" si="3"/>
        <v>127.76666844813613</v>
      </c>
      <c r="N44">
        <f t="shared" si="1"/>
        <v>102.94046158133409</v>
      </c>
    </row>
    <row r="45" spans="1:18" ht="12.75">
      <c r="A45" t="s">
        <v>339</v>
      </c>
      <c r="B45" s="1">
        <v>36822</v>
      </c>
      <c r="C45" s="2">
        <v>0.08836805555555555</v>
      </c>
      <c r="D45" t="s">
        <v>433</v>
      </c>
      <c r="E45" t="s">
        <v>441</v>
      </c>
      <c r="F45" t="s">
        <v>441</v>
      </c>
      <c r="G45" t="s">
        <v>434</v>
      </c>
      <c r="H45">
        <v>1.648</v>
      </c>
      <c r="I45">
        <v>58.0505</v>
      </c>
      <c r="K45" s="2">
        <v>0.08472222222222221</v>
      </c>
      <c r="L45" s="3">
        <f t="shared" si="0"/>
        <v>297.08472222222224</v>
      </c>
      <c r="M45" t="s">
        <v>441</v>
      </c>
      <c r="N45" t="s">
        <v>441</v>
      </c>
      <c r="P45" t="s">
        <v>442</v>
      </c>
      <c r="Q45" t="s">
        <v>433</v>
      </c>
      <c r="R45" t="s">
        <v>340</v>
      </c>
    </row>
    <row r="46" spans="1:14" ht="12.75">
      <c r="A46" t="s">
        <v>341</v>
      </c>
      <c r="B46" s="1">
        <v>36822</v>
      </c>
      <c r="C46" s="2">
        <v>0.09045138888888889</v>
      </c>
      <c r="D46" t="s">
        <v>433</v>
      </c>
      <c r="E46" t="s">
        <v>441</v>
      </c>
      <c r="F46" t="s">
        <v>441</v>
      </c>
      <c r="G46" t="s">
        <v>434</v>
      </c>
      <c r="H46">
        <v>1.646</v>
      </c>
      <c r="I46">
        <v>59.2629</v>
      </c>
      <c r="K46" s="2">
        <v>0.08680555555555557</v>
      </c>
      <c r="L46" s="3">
        <f t="shared" si="0"/>
        <v>297.08680555555554</v>
      </c>
      <c r="M46" t="s">
        <v>441</v>
      </c>
      <c r="N46" t="s">
        <v>441</v>
      </c>
    </row>
    <row r="47" spans="1:18" ht="12.75">
      <c r="A47" t="s">
        <v>342</v>
      </c>
      <c r="B47" s="1">
        <v>36822</v>
      </c>
      <c r="C47" s="2">
        <v>0.0925462962962963</v>
      </c>
      <c r="D47" t="s">
        <v>433</v>
      </c>
      <c r="E47" t="s">
        <v>441</v>
      </c>
      <c r="F47" t="s">
        <v>441</v>
      </c>
      <c r="G47" t="s">
        <v>434</v>
      </c>
      <c r="H47">
        <v>1.646</v>
      </c>
      <c r="I47">
        <v>60.3137</v>
      </c>
      <c r="K47" s="2">
        <v>0.08888888888888889</v>
      </c>
      <c r="L47" s="3">
        <f t="shared" si="0"/>
        <v>297.0888888888889</v>
      </c>
      <c r="M47" t="s">
        <v>441</v>
      </c>
      <c r="N47" t="s">
        <v>441</v>
      </c>
      <c r="R47">
        <f>AVERAGE(I46:I48)</f>
        <v>59.348333333333336</v>
      </c>
    </row>
    <row r="48" spans="1:18" ht="12.75">
      <c r="A48" t="s">
        <v>343</v>
      </c>
      <c r="B48" s="1">
        <v>36822</v>
      </c>
      <c r="C48" s="2">
        <v>0.09462962962962962</v>
      </c>
      <c r="D48" t="s">
        <v>433</v>
      </c>
      <c r="E48" t="s">
        <v>441</v>
      </c>
      <c r="F48" t="s">
        <v>441</v>
      </c>
      <c r="G48" t="s">
        <v>434</v>
      </c>
      <c r="H48">
        <v>1.648</v>
      </c>
      <c r="I48">
        <v>58.4684</v>
      </c>
      <c r="K48" s="2">
        <v>0.09097222222222222</v>
      </c>
      <c r="L48" s="3">
        <f t="shared" si="0"/>
        <v>297.0909722222222</v>
      </c>
      <c r="M48" t="s">
        <v>441</v>
      </c>
      <c r="N48" t="s">
        <v>441</v>
      </c>
      <c r="R48">
        <f>STDEV(I46:I48)</f>
        <v>0.925611777870224</v>
      </c>
    </row>
    <row r="49" spans="1:14" ht="12.75">
      <c r="A49" t="s">
        <v>441</v>
      </c>
      <c r="B49" s="1">
        <v>36822</v>
      </c>
      <c r="C49">
        <f>AVERAGE(C48,C50)</f>
        <v>0.09671296296296295</v>
      </c>
      <c r="D49" t="s">
        <v>433</v>
      </c>
      <c r="E49" t="s">
        <v>441</v>
      </c>
      <c r="F49" t="s">
        <v>441</v>
      </c>
      <c r="G49" t="s">
        <v>434</v>
      </c>
      <c r="H49" t="s">
        <v>441</v>
      </c>
      <c r="I49" t="s">
        <v>441</v>
      </c>
      <c r="K49" s="2">
        <v>0.09305555555555556</v>
      </c>
      <c r="L49" s="3">
        <f t="shared" si="0"/>
        <v>297.09305555555557</v>
      </c>
      <c r="M49" t="s">
        <v>441</v>
      </c>
      <c r="N49" t="s">
        <v>441</v>
      </c>
    </row>
    <row r="50" spans="1:14" ht="12.75">
      <c r="A50" t="s">
        <v>344</v>
      </c>
      <c r="B50" s="1">
        <v>36822</v>
      </c>
      <c r="C50" s="2">
        <v>0.09879629629629628</v>
      </c>
      <c r="D50" t="s">
        <v>433</v>
      </c>
      <c r="E50">
        <v>0.668</v>
      </c>
      <c r="F50">
        <v>9.1119</v>
      </c>
      <c r="G50" t="s">
        <v>434</v>
      </c>
      <c r="H50">
        <v>1.648</v>
      </c>
      <c r="I50">
        <v>60.8724</v>
      </c>
      <c r="K50" s="2">
        <v>0.09513888888888888</v>
      </c>
      <c r="L50" s="3">
        <f t="shared" si="0"/>
        <v>297.09513888888887</v>
      </c>
      <c r="M50">
        <f>500*F50/AVERAGE($Q$207,$R$47)</f>
        <v>132.16646891762133</v>
      </c>
      <c r="N50">
        <f aca="true" t="shared" si="4" ref="N50:N113">(277-103)/(-60+(AVERAGE($P$207,$P$47)))*I50+277-((277-103)/(-60+(AVERAGE($P$207,$P$47)))*210)</f>
        <v>100.2095354006268</v>
      </c>
    </row>
    <row r="51" spans="1:14" ht="12.75">
      <c r="A51" t="s">
        <v>441</v>
      </c>
      <c r="B51" s="1">
        <v>36822</v>
      </c>
      <c r="C51">
        <f>AVERAGE(C50,C52)</f>
        <v>0.10087962962962962</v>
      </c>
      <c r="D51" t="s">
        <v>433</v>
      </c>
      <c r="E51" t="s">
        <v>441</v>
      </c>
      <c r="F51" t="s">
        <v>441</v>
      </c>
      <c r="G51" t="s">
        <v>434</v>
      </c>
      <c r="H51" t="s">
        <v>441</v>
      </c>
      <c r="I51" t="s">
        <v>441</v>
      </c>
      <c r="K51" s="2">
        <v>0.09722222222222222</v>
      </c>
      <c r="L51" s="3">
        <f t="shared" si="0"/>
        <v>297.09722222222223</v>
      </c>
      <c r="M51" t="s">
        <v>441</v>
      </c>
      <c r="N51" t="s">
        <v>441</v>
      </c>
    </row>
    <row r="52" spans="1:14" ht="12.75">
      <c r="A52" t="s">
        <v>345</v>
      </c>
      <c r="B52" s="1">
        <v>36822</v>
      </c>
      <c r="C52" s="2">
        <v>0.10296296296296296</v>
      </c>
      <c r="D52" t="s">
        <v>433</v>
      </c>
      <c r="E52">
        <v>0.666</v>
      </c>
      <c r="F52">
        <v>8.0624</v>
      </c>
      <c r="G52" t="s">
        <v>434</v>
      </c>
      <c r="H52">
        <v>1.65</v>
      </c>
      <c r="I52">
        <v>61.1495</v>
      </c>
      <c r="K52" s="2">
        <v>0.09930555555555555</v>
      </c>
      <c r="L52" s="3">
        <f t="shared" si="0"/>
        <v>297.09930555555553</v>
      </c>
      <c r="M52">
        <f>500*F52/AVERAGE($Q$207,$R$47)</f>
        <v>116.94366037834374</v>
      </c>
      <c r="N52">
        <f t="shared" si="4"/>
        <v>100.53803688352122</v>
      </c>
    </row>
    <row r="53" spans="1:14" ht="12.75">
      <c r="A53" t="s">
        <v>346</v>
      </c>
      <c r="B53" s="1">
        <v>36822</v>
      </c>
      <c r="C53" s="2">
        <v>0.10505787037037036</v>
      </c>
      <c r="D53" t="s">
        <v>433</v>
      </c>
      <c r="E53">
        <v>0.668</v>
      </c>
      <c r="F53">
        <v>9.0589</v>
      </c>
      <c r="G53" t="s">
        <v>434</v>
      </c>
      <c r="H53">
        <v>1.646</v>
      </c>
      <c r="I53">
        <v>63.9782</v>
      </c>
      <c r="K53" s="2">
        <v>0.1013888888888889</v>
      </c>
      <c r="L53" s="3">
        <f t="shared" si="0"/>
        <v>297.1013888888889</v>
      </c>
      <c r="M53">
        <f>500*F53/AVERAGE($Q$207,$R$47)</f>
        <v>131.3977134601828</v>
      </c>
      <c r="N53">
        <f t="shared" si="4"/>
        <v>103.89145494437815</v>
      </c>
    </row>
    <row r="54" spans="1:14" ht="12.75">
      <c r="A54" t="s">
        <v>347</v>
      </c>
      <c r="B54" s="1">
        <v>36822</v>
      </c>
      <c r="C54" s="2">
        <v>0.10714120370370371</v>
      </c>
      <c r="D54" t="s">
        <v>433</v>
      </c>
      <c r="E54">
        <v>0.668</v>
      </c>
      <c r="F54">
        <v>9.0219</v>
      </c>
      <c r="G54" t="s">
        <v>434</v>
      </c>
      <c r="H54">
        <v>1.65</v>
      </c>
      <c r="I54">
        <v>65.0443</v>
      </c>
      <c r="K54" s="2">
        <v>0.10347222222222223</v>
      </c>
      <c r="L54" s="3">
        <f t="shared" si="0"/>
        <v>297.1034722222222</v>
      </c>
      <c r="M54">
        <f>500*F54/AVERAGE($Q$207,$R$47)</f>
        <v>130.861035121971</v>
      </c>
      <c r="N54">
        <f t="shared" si="4"/>
        <v>105.15531431252589</v>
      </c>
    </row>
    <row r="55" spans="1:14" ht="12.75">
      <c r="A55" t="s">
        <v>441</v>
      </c>
      <c r="B55" s="1">
        <v>36822</v>
      </c>
      <c r="C55">
        <f>AVERAGE(C54,C57)</f>
        <v>0.11026620370370371</v>
      </c>
      <c r="D55" t="s">
        <v>433</v>
      </c>
      <c r="E55" t="s">
        <v>441</v>
      </c>
      <c r="F55" t="s">
        <v>441</v>
      </c>
      <c r="G55" t="s">
        <v>434</v>
      </c>
      <c r="H55" t="s">
        <v>441</v>
      </c>
      <c r="I55" t="s">
        <v>441</v>
      </c>
      <c r="K55" s="2">
        <v>0.10555555555555556</v>
      </c>
      <c r="L55" s="3">
        <f t="shared" si="0"/>
        <v>297.10555555555555</v>
      </c>
      <c r="M55" t="s">
        <v>441</v>
      </c>
      <c r="N55" t="s">
        <v>441</v>
      </c>
    </row>
    <row r="56" spans="1:14" ht="12.75">
      <c r="A56" t="s">
        <v>441</v>
      </c>
      <c r="B56" s="1">
        <v>36822</v>
      </c>
      <c r="C56">
        <f>AVERAGE(C55,C57)</f>
        <v>0.11182870370370371</v>
      </c>
      <c r="D56" t="s">
        <v>433</v>
      </c>
      <c r="E56" t="s">
        <v>441</v>
      </c>
      <c r="F56" t="s">
        <v>441</v>
      </c>
      <c r="G56" t="s">
        <v>434</v>
      </c>
      <c r="H56" t="s">
        <v>441</v>
      </c>
      <c r="I56" t="s">
        <v>441</v>
      </c>
      <c r="K56" s="2">
        <v>0.1076388888888889</v>
      </c>
      <c r="L56" s="3">
        <f t="shared" si="0"/>
        <v>297.1076388888889</v>
      </c>
      <c r="M56" t="s">
        <v>441</v>
      </c>
      <c r="N56" t="s">
        <v>441</v>
      </c>
    </row>
    <row r="57" spans="1:14" ht="12.75">
      <c r="A57" t="s">
        <v>348</v>
      </c>
      <c r="B57" s="1">
        <v>36822</v>
      </c>
      <c r="C57" s="2">
        <v>0.1133912037037037</v>
      </c>
      <c r="D57" t="s">
        <v>433</v>
      </c>
      <c r="E57">
        <v>0.666</v>
      </c>
      <c r="F57">
        <v>9.4708</v>
      </c>
      <c r="G57" t="s">
        <v>434</v>
      </c>
      <c r="H57">
        <v>1.646</v>
      </c>
      <c r="I57">
        <v>63.8636</v>
      </c>
      <c r="K57" s="2">
        <v>0.10972222222222222</v>
      </c>
      <c r="L57" s="3">
        <f t="shared" si="0"/>
        <v>297.1097222222222</v>
      </c>
      <c r="M57">
        <f>500*F57/AVERAGE($Q$207,$R$47)</f>
        <v>137.37224879827568</v>
      </c>
      <c r="N57">
        <f t="shared" si="4"/>
        <v>103.75559687891547</v>
      </c>
    </row>
    <row r="58" spans="1:14" ht="12.75">
      <c r="A58" t="s">
        <v>441</v>
      </c>
      <c r="B58" s="1">
        <v>36822</v>
      </c>
      <c r="C58">
        <f>AVERAGE(C57,C59)</f>
        <v>0.11547453703703703</v>
      </c>
      <c r="D58" t="s">
        <v>433</v>
      </c>
      <c r="E58" t="s">
        <v>441</v>
      </c>
      <c r="F58" t="s">
        <v>441</v>
      </c>
      <c r="G58" t="s">
        <v>434</v>
      </c>
      <c r="H58" t="s">
        <v>441</v>
      </c>
      <c r="I58" t="s">
        <v>441</v>
      </c>
      <c r="K58" s="2">
        <v>0.11180555555555556</v>
      </c>
      <c r="L58" s="3">
        <f t="shared" si="0"/>
        <v>297.1118055555556</v>
      </c>
      <c r="M58" t="s">
        <v>441</v>
      </c>
      <c r="N58" t="s">
        <v>441</v>
      </c>
    </row>
    <row r="59" spans="1:14" ht="12.75">
      <c r="A59" t="s">
        <v>349</v>
      </c>
      <c r="B59" s="1">
        <v>36822</v>
      </c>
      <c r="C59" s="2">
        <v>0.11755787037037037</v>
      </c>
      <c r="D59" t="s">
        <v>433</v>
      </c>
      <c r="E59">
        <v>0.668</v>
      </c>
      <c r="F59">
        <v>8.7919</v>
      </c>
      <c r="G59" t="s">
        <v>434</v>
      </c>
      <c r="H59">
        <v>1.65</v>
      </c>
      <c r="I59">
        <v>64.7158</v>
      </c>
      <c r="K59" s="2">
        <v>0.11388888888888889</v>
      </c>
      <c r="L59" s="3">
        <f t="shared" si="0"/>
        <v>297.1138888888889</v>
      </c>
      <c r="M59">
        <f aca="true" t="shared" si="5" ref="M59:M65">500*F59/AVERAGE($Q$207,$R$47)</f>
        <v>127.52492653308694</v>
      </c>
      <c r="N59">
        <f t="shared" si="4"/>
        <v>104.76587823482538</v>
      </c>
    </row>
    <row r="60" spans="1:14" ht="12.75">
      <c r="A60" t="s">
        <v>350</v>
      </c>
      <c r="B60" s="1">
        <v>36822</v>
      </c>
      <c r="C60" s="2">
        <v>0.1196412037037037</v>
      </c>
      <c r="D60" t="s">
        <v>433</v>
      </c>
      <c r="E60">
        <v>0.668</v>
      </c>
      <c r="F60">
        <v>9.5534</v>
      </c>
      <c r="G60" t="s">
        <v>434</v>
      </c>
      <c r="H60">
        <v>1.648</v>
      </c>
      <c r="I60">
        <v>69.8084</v>
      </c>
      <c r="K60" s="2">
        <v>0.11597222222222221</v>
      </c>
      <c r="L60" s="3">
        <f t="shared" si="0"/>
        <v>297.11597222222224</v>
      </c>
      <c r="M60">
        <f t="shared" si="5"/>
        <v>138.5703469262836</v>
      </c>
      <c r="N60">
        <f t="shared" si="4"/>
        <v>110.80314511244404</v>
      </c>
    </row>
    <row r="61" spans="1:14" ht="12.75">
      <c r="A61" t="s">
        <v>351</v>
      </c>
      <c r="B61" s="1">
        <v>36822</v>
      </c>
      <c r="C61" s="2">
        <v>0.12173611111111111</v>
      </c>
      <c r="D61" t="s">
        <v>433</v>
      </c>
      <c r="E61">
        <v>0.668</v>
      </c>
      <c r="F61">
        <v>8.2613</v>
      </c>
      <c r="G61" t="s">
        <v>434</v>
      </c>
      <c r="H61">
        <v>1.65</v>
      </c>
      <c r="I61">
        <v>69.3578</v>
      </c>
      <c r="K61" s="2">
        <v>0.11805555555555557</v>
      </c>
      <c r="L61" s="3">
        <f t="shared" si="0"/>
        <v>297.11805555555554</v>
      </c>
      <c r="M61">
        <f t="shared" si="5"/>
        <v>119.8286690667309</v>
      </c>
      <c r="N61">
        <f t="shared" si="4"/>
        <v>110.26895973463019</v>
      </c>
    </row>
    <row r="62" spans="1:14" ht="12.75">
      <c r="A62" t="s">
        <v>352</v>
      </c>
      <c r="B62" s="1">
        <v>36822</v>
      </c>
      <c r="C62" s="2">
        <v>0.12381944444444444</v>
      </c>
      <c r="D62" t="s">
        <v>433</v>
      </c>
      <c r="E62">
        <v>0.668</v>
      </c>
      <c r="F62">
        <v>8.5638</v>
      </c>
      <c r="G62" t="s">
        <v>434</v>
      </c>
      <c r="H62">
        <v>1.65</v>
      </c>
      <c r="I62">
        <v>62.5978</v>
      </c>
      <c r="K62" s="2">
        <v>0.12013888888888889</v>
      </c>
      <c r="L62" s="3">
        <f t="shared" si="0"/>
        <v>297.1201388888889</v>
      </c>
      <c r="M62">
        <f t="shared" si="5"/>
        <v>124.21637710211105</v>
      </c>
      <c r="N62">
        <f t="shared" si="4"/>
        <v>102.25499356946847</v>
      </c>
    </row>
    <row r="63" spans="1:14" ht="12.75">
      <c r="A63" t="s">
        <v>353</v>
      </c>
      <c r="B63" s="1">
        <v>36822</v>
      </c>
      <c r="C63" s="2">
        <v>0.12590277777777778</v>
      </c>
      <c r="D63" t="s">
        <v>433</v>
      </c>
      <c r="E63">
        <v>0.67</v>
      </c>
      <c r="F63">
        <v>8.5766</v>
      </c>
      <c r="G63" t="s">
        <v>434</v>
      </c>
      <c r="H63">
        <v>1.65</v>
      </c>
      <c r="I63">
        <v>62.7806</v>
      </c>
      <c r="K63" s="2">
        <v>0.12222222222222223</v>
      </c>
      <c r="L63" s="3">
        <f t="shared" si="0"/>
        <v>297.1222222222222</v>
      </c>
      <c r="M63">
        <f t="shared" si="5"/>
        <v>124.4020387974924</v>
      </c>
      <c r="N63">
        <f t="shared" si="4"/>
        <v>102.47170259535483</v>
      </c>
    </row>
    <row r="64" spans="1:14" ht="12.75">
      <c r="A64" t="s">
        <v>354</v>
      </c>
      <c r="B64" s="1">
        <v>36822</v>
      </c>
      <c r="C64" s="2">
        <v>0.1279861111111111</v>
      </c>
      <c r="D64" t="s">
        <v>433</v>
      </c>
      <c r="E64">
        <v>0.666</v>
      </c>
      <c r="F64">
        <v>8.8725</v>
      </c>
      <c r="G64" t="s">
        <v>434</v>
      </c>
      <c r="H64">
        <v>1.651</v>
      </c>
      <c r="I64">
        <v>62.122</v>
      </c>
      <c r="K64" s="2">
        <v>0.12430555555555556</v>
      </c>
      <c r="L64" s="3">
        <f t="shared" si="0"/>
        <v>297.12430555555557</v>
      </c>
      <c r="M64">
        <f t="shared" si="5"/>
        <v>128.69401502119155</v>
      </c>
      <c r="N64">
        <f t="shared" si="4"/>
        <v>101.69093364322828</v>
      </c>
    </row>
    <row r="65" spans="1:14" ht="12.75">
      <c r="A65" t="s">
        <v>355</v>
      </c>
      <c r="B65" s="1">
        <v>36822</v>
      </c>
      <c r="C65" s="2">
        <v>0.13006944444444443</v>
      </c>
      <c r="D65" t="s">
        <v>433</v>
      </c>
      <c r="E65">
        <v>0.668</v>
      </c>
      <c r="F65">
        <v>9.037</v>
      </c>
      <c r="G65" t="s">
        <v>434</v>
      </c>
      <c r="H65">
        <v>1.648</v>
      </c>
      <c r="I65">
        <v>60.6435</v>
      </c>
      <c r="K65" s="2">
        <v>0.12638888888888888</v>
      </c>
      <c r="L65" s="3">
        <f t="shared" si="0"/>
        <v>297.12638888888887</v>
      </c>
      <c r="M65">
        <f t="shared" si="5"/>
        <v>131.08005790324125</v>
      </c>
      <c r="N65">
        <f t="shared" si="4"/>
        <v>99.93817491908754</v>
      </c>
    </row>
    <row r="66" spans="1:14" ht="12.75">
      <c r="A66" t="s">
        <v>441</v>
      </c>
      <c r="B66" s="1">
        <v>36822</v>
      </c>
      <c r="C66">
        <f>AVERAGE(C65,C68)</f>
        <v>0.13320023148148147</v>
      </c>
      <c r="D66" t="s">
        <v>433</v>
      </c>
      <c r="E66" t="s">
        <v>441</v>
      </c>
      <c r="F66" t="s">
        <v>441</v>
      </c>
      <c r="G66" t="s">
        <v>434</v>
      </c>
      <c r="H66" t="s">
        <v>441</v>
      </c>
      <c r="I66" t="s">
        <v>441</v>
      </c>
      <c r="K66" s="2">
        <v>0.12847222222222224</v>
      </c>
      <c r="L66" s="3">
        <f t="shared" si="0"/>
        <v>297.12847222222223</v>
      </c>
      <c r="M66" t="s">
        <v>441</v>
      </c>
      <c r="N66" t="s">
        <v>441</v>
      </c>
    </row>
    <row r="67" spans="1:14" ht="12.75">
      <c r="A67" t="s">
        <v>441</v>
      </c>
      <c r="B67" s="1">
        <v>36822</v>
      </c>
      <c r="C67">
        <f>AVERAGE(C66,C68)</f>
        <v>0.134765625</v>
      </c>
      <c r="D67" t="s">
        <v>433</v>
      </c>
      <c r="E67" t="s">
        <v>441</v>
      </c>
      <c r="F67" t="s">
        <v>441</v>
      </c>
      <c r="G67" t="s">
        <v>434</v>
      </c>
      <c r="H67" t="s">
        <v>441</v>
      </c>
      <c r="I67" t="s">
        <v>441</v>
      </c>
      <c r="K67" s="2">
        <v>0.13055555555555556</v>
      </c>
      <c r="L67" s="3">
        <f t="shared" si="0"/>
        <v>297.13055555555553</v>
      </c>
      <c r="M67" t="s">
        <v>441</v>
      </c>
      <c r="N67" t="s">
        <v>441</v>
      </c>
    </row>
    <row r="68" spans="1:14" ht="12.75">
      <c r="A68" t="s">
        <v>356</v>
      </c>
      <c r="B68" s="1">
        <v>36822</v>
      </c>
      <c r="C68" s="2">
        <v>0.1363310185185185</v>
      </c>
      <c r="D68" t="s">
        <v>433</v>
      </c>
      <c r="E68">
        <v>0.668</v>
      </c>
      <c r="F68">
        <v>8.3737</v>
      </c>
      <c r="G68" t="s">
        <v>434</v>
      </c>
      <c r="H68">
        <v>1.646</v>
      </c>
      <c r="I68">
        <v>60.7708</v>
      </c>
      <c r="K68" s="2">
        <v>0.1326388888888889</v>
      </c>
      <c r="L68" s="3">
        <f t="shared" si="0"/>
        <v>297.1326388888889</v>
      </c>
      <c r="M68">
        <f>500*F68/AVERAGE($Q$207,$R$47)</f>
        <v>121.45901082929856</v>
      </c>
      <c r="N68">
        <f t="shared" si="4"/>
        <v>100.0890888085587</v>
      </c>
    </row>
    <row r="69" spans="1:14" ht="12.75">
      <c r="A69" t="s">
        <v>441</v>
      </c>
      <c r="B69" s="1">
        <v>36822</v>
      </c>
      <c r="C69">
        <f>AVERAGE(C68,C70)</f>
        <v>0.13841435185185186</v>
      </c>
      <c r="D69" t="s">
        <v>433</v>
      </c>
      <c r="E69" t="s">
        <v>441</v>
      </c>
      <c r="F69" t="s">
        <v>441</v>
      </c>
      <c r="G69" t="s">
        <v>434</v>
      </c>
      <c r="H69" t="s">
        <v>441</v>
      </c>
      <c r="I69" t="s">
        <v>441</v>
      </c>
      <c r="K69" s="2">
        <v>0.13472222222222222</v>
      </c>
      <c r="L69" s="3">
        <f t="shared" si="0"/>
        <v>297.1347222222222</v>
      </c>
      <c r="M69" t="s">
        <v>441</v>
      </c>
      <c r="N69" t="s">
        <v>441</v>
      </c>
    </row>
    <row r="70" spans="1:14" ht="12.75">
      <c r="A70" t="s">
        <v>357</v>
      </c>
      <c r="B70" s="1">
        <v>36822</v>
      </c>
      <c r="C70" s="2">
        <v>0.14049768518518518</v>
      </c>
      <c r="D70" t="s">
        <v>433</v>
      </c>
      <c r="E70">
        <v>0.666</v>
      </c>
      <c r="F70">
        <v>8.3382</v>
      </c>
      <c r="G70" t="s">
        <v>434</v>
      </c>
      <c r="H70">
        <v>1.648</v>
      </c>
      <c r="I70">
        <v>62.1833</v>
      </c>
      <c r="K70" s="2">
        <v>0.13680555555555554</v>
      </c>
      <c r="L70" s="3">
        <f aca="true" t="shared" si="6" ref="L70:L133">B70-DATE(1999,12,31)+K70</f>
        <v>297.13680555555555</v>
      </c>
      <c r="M70">
        <f>500*F70/AVERAGE($Q$207,$R$47)</f>
        <v>120.94408972101431</v>
      </c>
      <c r="N70">
        <f t="shared" si="4"/>
        <v>101.76360466777334</v>
      </c>
    </row>
    <row r="71" spans="1:14" ht="12.75">
      <c r="A71" t="s">
        <v>358</v>
      </c>
      <c r="B71" s="1">
        <v>36822</v>
      </c>
      <c r="C71" s="2">
        <v>0.14258101851851854</v>
      </c>
      <c r="D71" t="s">
        <v>433</v>
      </c>
      <c r="E71">
        <v>0.666</v>
      </c>
      <c r="F71">
        <v>8.7609</v>
      </c>
      <c r="G71" t="s">
        <v>434</v>
      </c>
      <c r="H71">
        <v>1.65</v>
      </c>
      <c r="I71">
        <v>63.4909</v>
      </c>
      <c r="K71" s="2">
        <v>0.1388888888888889</v>
      </c>
      <c r="L71" s="3">
        <f t="shared" si="6"/>
        <v>297.1388888888889</v>
      </c>
      <c r="M71">
        <f>500*F71/AVERAGE($Q$207,$R$47)</f>
        <v>127.07527711458518</v>
      </c>
      <c r="N71">
        <f t="shared" si="4"/>
        <v>103.31376179167353</v>
      </c>
    </row>
    <row r="72" spans="1:14" ht="12.75">
      <c r="A72" t="s">
        <v>441</v>
      </c>
      <c r="B72" s="1">
        <v>36822</v>
      </c>
      <c r="C72">
        <f>AVERAGE(C71,C73)</f>
        <v>0.14466435185185186</v>
      </c>
      <c r="D72" t="s">
        <v>433</v>
      </c>
      <c r="E72" t="s">
        <v>441</v>
      </c>
      <c r="F72" t="s">
        <v>441</v>
      </c>
      <c r="G72" t="s">
        <v>434</v>
      </c>
      <c r="H72" t="s">
        <v>441</v>
      </c>
      <c r="I72" t="s">
        <v>441</v>
      </c>
      <c r="K72" s="2">
        <v>0.14097222222222222</v>
      </c>
      <c r="L72" s="3">
        <f t="shared" si="6"/>
        <v>297.1409722222222</v>
      </c>
      <c r="M72" t="s">
        <v>441</v>
      </c>
      <c r="N72" t="s">
        <v>441</v>
      </c>
    </row>
    <row r="73" spans="1:14" ht="12.75">
      <c r="A73" t="s">
        <v>359</v>
      </c>
      <c r="B73" s="1">
        <v>36822</v>
      </c>
      <c r="C73" s="2">
        <v>0.1467476851851852</v>
      </c>
      <c r="D73" t="s">
        <v>433</v>
      </c>
      <c r="E73">
        <v>0.666</v>
      </c>
      <c r="F73">
        <v>8.9459</v>
      </c>
      <c r="G73" t="s">
        <v>434</v>
      </c>
      <c r="H73">
        <v>1.648</v>
      </c>
      <c r="I73">
        <v>61.3719</v>
      </c>
      <c r="K73" s="2">
        <v>0.14305555555555557</v>
      </c>
      <c r="L73" s="3">
        <f t="shared" si="6"/>
        <v>297.1430555555556</v>
      </c>
      <c r="M73">
        <f aca="true" t="shared" si="7" ref="M73:M79">500*F73/AVERAGE($Q$207,$R$47)</f>
        <v>129.7586688056441</v>
      </c>
      <c r="N73">
        <f t="shared" si="4"/>
        <v>100.80169162836324</v>
      </c>
    </row>
    <row r="74" spans="1:14" ht="12.75">
      <c r="A74" t="s">
        <v>360</v>
      </c>
      <c r="B74" s="1">
        <v>36822</v>
      </c>
      <c r="C74" s="2">
        <v>0.14888888888888888</v>
      </c>
      <c r="D74" t="s">
        <v>433</v>
      </c>
      <c r="E74">
        <v>0.668</v>
      </c>
      <c r="F74">
        <v>8.901</v>
      </c>
      <c r="G74" t="s">
        <v>434</v>
      </c>
      <c r="H74">
        <v>1.648</v>
      </c>
      <c r="I74">
        <v>58.536</v>
      </c>
      <c r="K74" s="2">
        <v>0.1451388888888889</v>
      </c>
      <c r="L74" s="3">
        <f t="shared" si="6"/>
        <v>297.1451388888889</v>
      </c>
      <c r="M74">
        <f t="shared" si="7"/>
        <v>129.10740238981413</v>
      </c>
      <c r="N74">
        <f t="shared" si="4"/>
        <v>97.43973798224164</v>
      </c>
    </row>
    <row r="75" spans="1:14" ht="12.75">
      <c r="A75" t="s">
        <v>361</v>
      </c>
      <c r="B75" s="1">
        <v>36822</v>
      </c>
      <c r="C75" s="2">
        <v>0.15092592592592594</v>
      </c>
      <c r="D75" t="s">
        <v>433</v>
      </c>
      <c r="E75">
        <v>0.668</v>
      </c>
      <c r="F75">
        <v>8.6377</v>
      </c>
      <c r="G75" t="s">
        <v>434</v>
      </c>
      <c r="H75">
        <v>1.648</v>
      </c>
      <c r="I75">
        <v>61.382</v>
      </c>
      <c r="K75" s="2">
        <v>0.14722222222222223</v>
      </c>
      <c r="L75" s="3">
        <f t="shared" si="6"/>
        <v>297.14722222222224</v>
      </c>
      <c r="M75">
        <f t="shared" si="7"/>
        <v>125.28828329653945</v>
      </c>
      <c r="N75">
        <f t="shared" si="4"/>
        <v>100.81366515769281</v>
      </c>
    </row>
    <row r="76" spans="1:14" ht="12.75">
      <c r="A76" t="s">
        <v>362</v>
      </c>
      <c r="B76" s="1">
        <v>36822</v>
      </c>
      <c r="C76" s="2">
        <v>0.15300925925925926</v>
      </c>
      <c r="D76" t="s">
        <v>433</v>
      </c>
      <c r="E76">
        <v>0.666</v>
      </c>
      <c r="F76">
        <v>8.6272</v>
      </c>
      <c r="G76" t="s">
        <v>434</v>
      </c>
      <c r="H76">
        <v>1.648</v>
      </c>
      <c r="I76">
        <v>60.5064</v>
      </c>
      <c r="K76" s="2">
        <v>0.14930555555555555</v>
      </c>
      <c r="L76" s="3">
        <f t="shared" si="6"/>
        <v>297.14930555555554</v>
      </c>
      <c r="M76">
        <f t="shared" si="7"/>
        <v>125.13598268704692</v>
      </c>
      <c r="N76">
        <f t="shared" si="4"/>
        <v>99.77564314967276</v>
      </c>
    </row>
    <row r="77" spans="1:14" ht="12.75">
      <c r="A77" t="s">
        <v>363</v>
      </c>
      <c r="B77" s="1">
        <v>36822</v>
      </c>
      <c r="C77" s="2">
        <v>0.1550925925925926</v>
      </c>
      <c r="D77" t="s">
        <v>433</v>
      </c>
      <c r="E77">
        <v>0.666</v>
      </c>
      <c r="F77">
        <v>8.7944</v>
      </c>
      <c r="G77" t="s">
        <v>434</v>
      </c>
      <c r="H77">
        <v>1.65</v>
      </c>
      <c r="I77">
        <v>58.9392</v>
      </c>
      <c r="K77" s="2">
        <v>0.15138888888888888</v>
      </c>
      <c r="L77" s="3">
        <f t="shared" si="6"/>
        <v>297.1513888888889</v>
      </c>
      <c r="M77">
        <f t="shared" si="7"/>
        <v>127.56118858296611</v>
      </c>
      <c r="N77">
        <f t="shared" si="4"/>
        <v>97.91773075706311</v>
      </c>
    </row>
    <row r="78" spans="1:14" ht="12.75">
      <c r="A78" t="s">
        <v>364</v>
      </c>
      <c r="B78" s="1">
        <v>36822</v>
      </c>
      <c r="C78" s="2">
        <v>0.1571759259259259</v>
      </c>
      <c r="D78" t="s">
        <v>433</v>
      </c>
      <c r="E78">
        <v>0.666</v>
      </c>
      <c r="F78">
        <v>9.0025</v>
      </c>
      <c r="G78" t="s">
        <v>434</v>
      </c>
      <c r="H78">
        <v>1.648</v>
      </c>
      <c r="I78">
        <v>62.1308</v>
      </c>
      <c r="K78" s="2">
        <v>0.15347222222222223</v>
      </c>
      <c r="L78" s="3">
        <f t="shared" si="6"/>
        <v>297.1534722222222</v>
      </c>
      <c r="M78">
        <f t="shared" si="7"/>
        <v>130.57964161490864</v>
      </c>
      <c r="N78">
        <f t="shared" si="4"/>
        <v>101.70136602521842</v>
      </c>
    </row>
    <row r="79" spans="1:14" ht="12.75">
      <c r="A79" t="s">
        <v>365</v>
      </c>
      <c r="B79" s="1">
        <v>36822</v>
      </c>
      <c r="C79" s="2">
        <v>0.15925925925925927</v>
      </c>
      <c r="D79" t="s">
        <v>433</v>
      </c>
      <c r="E79">
        <v>0.666</v>
      </c>
      <c r="F79">
        <v>9.0422</v>
      </c>
      <c r="G79" t="s">
        <v>434</v>
      </c>
      <c r="H79">
        <v>1.646</v>
      </c>
      <c r="I79">
        <v>61.6043</v>
      </c>
      <c r="K79" s="2">
        <v>0.15555555555555556</v>
      </c>
      <c r="L79" s="3">
        <f t="shared" si="6"/>
        <v>297.15555555555557</v>
      </c>
      <c r="M79">
        <f t="shared" si="7"/>
        <v>131.15548296698992</v>
      </c>
      <c r="N79">
        <f t="shared" si="4"/>
        <v>101.07720135273951</v>
      </c>
    </row>
    <row r="80" spans="1:14" ht="12.75">
      <c r="A80" t="s">
        <v>441</v>
      </c>
      <c r="B80" s="1">
        <v>36822</v>
      </c>
      <c r="C80">
        <f>AVERAGE(C79,C81)</f>
        <v>0.1613425925925926</v>
      </c>
      <c r="D80" t="s">
        <v>433</v>
      </c>
      <c r="E80" t="s">
        <v>441</v>
      </c>
      <c r="F80" t="s">
        <v>441</v>
      </c>
      <c r="G80" t="s">
        <v>434</v>
      </c>
      <c r="H80" t="s">
        <v>441</v>
      </c>
      <c r="I80" t="s">
        <v>441</v>
      </c>
      <c r="K80" s="2">
        <v>0.15763888888888888</v>
      </c>
      <c r="L80" s="3">
        <f t="shared" si="6"/>
        <v>297.15763888888887</v>
      </c>
      <c r="M80" t="s">
        <v>441</v>
      </c>
      <c r="N80" t="s">
        <v>441</v>
      </c>
    </row>
    <row r="81" spans="1:14" ht="12.75">
      <c r="A81" t="s">
        <v>366</v>
      </c>
      <c r="B81" s="1">
        <v>36822</v>
      </c>
      <c r="C81" s="2">
        <v>0.16342592592592595</v>
      </c>
      <c r="D81" t="s">
        <v>433</v>
      </c>
      <c r="E81">
        <v>0.668</v>
      </c>
      <c r="F81">
        <v>8.5808</v>
      </c>
      <c r="G81" t="s">
        <v>434</v>
      </c>
      <c r="H81">
        <v>1.65</v>
      </c>
      <c r="I81">
        <v>62.1885</v>
      </c>
      <c r="K81" s="2">
        <v>0.15972222222222224</v>
      </c>
      <c r="L81" s="3">
        <f t="shared" si="6"/>
        <v>297.15972222222223</v>
      </c>
      <c r="M81">
        <f aca="true" t="shared" si="8" ref="M81:M90">500*F81/AVERAGE($Q$207,$R$47)</f>
        <v>124.46295904128941</v>
      </c>
      <c r="N81">
        <f t="shared" si="4"/>
        <v>101.76976925713114</v>
      </c>
    </row>
    <row r="82" spans="1:14" ht="12.75">
      <c r="A82" t="s">
        <v>367</v>
      </c>
      <c r="B82" s="1">
        <v>36822</v>
      </c>
      <c r="C82" s="2">
        <v>0.16552083333333334</v>
      </c>
      <c r="D82" t="s">
        <v>433</v>
      </c>
      <c r="E82">
        <v>0.666</v>
      </c>
      <c r="F82">
        <v>8.7039</v>
      </c>
      <c r="G82" t="s">
        <v>434</v>
      </c>
      <c r="H82">
        <v>1.65</v>
      </c>
      <c r="I82">
        <v>61.415</v>
      </c>
      <c r="K82" s="2">
        <v>0.16180555555555556</v>
      </c>
      <c r="L82" s="3">
        <f t="shared" si="6"/>
        <v>297.16180555555553</v>
      </c>
      <c r="M82">
        <f t="shared" si="8"/>
        <v>126.24850237734002</v>
      </c>
      <c r="N82">
        <f t="shared" si="4"/>
        <v>100.85278659015586</v>
      </c>
    </row>
    <row r="83" spans="1:14" ht="12.75">
      <c r="A83" t="s">
        <v>368</v>
      </c>
      <c r="B83" s="1">
        <v>36822</v>
      </c>
      <c r="C83" s="2">
        <v>0.16760416666666667</v>
      </c>
      <c r="D83" t="s">
        <v>433</v>
      </c>
      <c r="E83">
        <v>0.668</v>
      </c>
      <c r="F83">
        <v>8.2431</v>
      </c>
      <c r="G83" t="s">
        <v>434</v>
      </c>
      <c r="H83">
        <v>1.65</v>
      </c>
      <c r="I83">
        <v>61.8633</v>
      </c>
      <c r="K83" s="2">
        <v>0.1638888888888889</v>
      </c>
      <c r="L83" s="3">
        <f t="shared" si="6"/>
        <v>297.1638888888889</v>
      </c>
      <c r="M83">
        <f t="shared" si="8"/>
        <v>119.56468134361049</v>
      </c>
      <c r="N83">
        <f t="shared" si="4"/>
        <v>101.38424532267692</v>
      </c>
    </row>
    <row r="84" spans="1:14" ht="12.75">
      <c r="A84" t="s">
        <v>369</v>
      </c>
      <c r="B84" s="1">
        <v>36822</v>
      </c>
      <c r="C84" s="2">
        <v>0.1696875</v>
      </c>
      <c r="D84" t="s">
        <v>433</v>
      </c>
      <c r="E84">
        <v>0.666</v>
      </c>
      <c r="F84">
        <v>8.7517</v>
      </c>
      <c r="G84" t="s">
        <v>434</v>
      </c>
      <c r="H84">
        <v>1.648</v>
      </c>
      <c r="I84">
        <v>61.849</v>
      </c>
      <c r="K84" s="2">
        <v>0.16597222222222222</v>
      </c>
      <c r="L84" s="3">
        <f t="shared" si="6"/>
        <v>297.1659722222222</v>
      </c>
      <c r="M84">
        <f t="shared" si="8"/>
        <v>126.9418327710298</v>
      </c>
      <c r="N84">
        <f t="shared" si="4"/>
        <v>101.36729270194292</v>
      </c>
    </row>
    <row r="85" spans="1:14" ht="12.75">
      <c r="A85" t="s">
        <v>370</v>
      </c>
      <c r="B85" s="1">
        <v>36822</v>
      </c>
      <c r="C85" s="2">
        <v>0.17177083333333332</v>
      </c>
      <c r="D85" t="s">
        <v>433</v>
      </c>
      <c r="E85">
        <v>0.666</v>
      </c>
      <c r="F85">
        <v>8.646</v>
      </c>
      <c r="G85" t="s">
        <v>434</v>
      </c>
      <c r="H85">
        <v>1.646</v>
      </c>
      <c r="I85">
        <v>62.1799</v>
      </c>
      <c r="K85" s="2">
        <v>0.16805555555555554</v>
      </c>
      <c r="L85" s="3">
        <f t="shared" si="6"/>
        <v>297.16805555555555</v>
      </c>
      <c r="M85">
        <f t="shared" si="8"/>
        <v>125.4086733021383</v>
      </c>
      <c r="N85">
        <f t="shared" si="4"/>
        <v>101.75957397473167</v>
      </c>
    </row>
    <row r="86" spans="1:14" ht="12.75">
      <c r="A86" t="s">
        <v>371</v>
      </c>
      <c r="B86" s="1">
        <v>36822</v>
      </c>
      <c r="C86" s="2">
        <v>0.17385416666666667</v>
      </c>
      <c r="D86" t="s">
        <v>433</v>
      </c>
      <c r="E86">
        <v>0.666</v>
      </c>
      <c r="F86">
        <v>8.6253</v>
      </c>
      <c r="G86" t="s">
        <v>434</v>
      </c>
      <c r="H86">
        <v>1.646</v>
      </c>
      <c r="I86">
        <v>62.1182</v>
      </c>
      <c r="K86" s="2">
        <v>0.17013888888888887</v>
      </c>
      <c r="L86" s="3">
        <f t="shared" si="6"/>
        <v>297.1701388888889</v>
      </c>
      <c r="M86">
        <f t="shared" si="8"/>
        <v>125.10842352913872</v>
      </c>
      <c r="N86">
        <f t="shared" si="4"/>
        <v>101.68642875100528</v>
      </c>
    </row>
    <row r="87" spans="1:14" ht="12.75">
      <c r="A87" t="s">
        <v>372</v>
      </c>
      <c r="B87" s="1">
        <v>36822</v>
      </c>
      <c r="C87" s="2">
        <v>0.1759375</v>
      </c>
      <c r="D87" t="s">
        <v>433</v>
      </c>
      <c r="E87">
        <v>0.668</v>
      </c>
      <c r="F87">
        <v>8.4627</v>
      </c>
      <c r="G87" t="s">
        <v>434</v>
      </c>
      <c r="H87">
        <v>1.648</v>
      </c>
      <c r="I87">
        <v>62.9819</v>
      </c>
      <c r="K87" s="2">
        <v>0.17222222222222225</v>
      </c>
      <c r="L87" s="3">
        <f t="shared" si="6"/>
        <v>297.1722222222222</v>
      </c>
      <c r="M87">
        <f t="shared" si="8"/>
        <v>122.74993980499721</v>
      </c>
      <c r="N87">
        <f t="shared" si="4"/>
        <v>102.71034333337951</v>
      </c>
    </row>
    <row r="88" spans="1:14" ht="12.75">
      <c r="A88" t="s">
        <v>373</v>
      </c>
      <c r="B88" s="1">
        <v>36822</v>
      </c>
      <c r="C88" s="2">
        <v>0.17802083333333332</v>
      </c>
      <c r="D88" t="s">
        <v>433</v>
      </c>
      <c r="E88">
        <v>0.668</v>
      </c>
      <c r="F88">
        <v>8.4029</v>
      </c>
      <c r="G88" t="s">
        <v>434</v>
      </c>
      <c r="H88">
        <v>1.65</v>
      </c>
      <c r="I88">
        <v>62.7825</v>
      </c>
      <c r="K88" s="2">
        <v>0.17430555555555557</v>
      </c>
      <c r="L88" s="3">
        <f t="shared" si="6"/>
        <v>297.1743055555556</v>
      </c>
      <c r="M88">
        <f t="shared" si="8"/>
        <v>121.88255157188736</v>
      </c>
      <c r="N88">
        <f t="shared" si="4"/>
        <v>102.47395504146635</v>
      </c>
    </row>
    <row r="89" spans="1:14" ht="12.75">
      <c r="A89" t="s">
        <v>374</v>
      </c>
      <c r="B89" s="1">
        <v>36822</v>
      </c>
      <c r="C89" s="2">
        <v>0.18011574074074074</v>
      </c>
      <c r="D89" t="s">
        <v>433</v>
      </c>
      <c r="E89">
        <v>0.666</v>
      </c>
      <c r="F89">
        <v>8.4521</v>
      </c>
      <c r="G89" t="s">
        <v>434</v>
      </c>
      <c r="H89">
        <v>1.648</v>
      </c>
      <c r="I89">
        <v>60.4449</v>
      </c>
      <c r="K89" s="2">
        <v>0.1763888888888889</v>
      </c>
      <c r="L89" s="3">
        <f t="shared" si="6"/>
        <v>297.1763888888889</v>
      </c>
      <c r="M89">
        <f t="shared" si="8"/>
        <v>122.5961887135095</v>
      </c>
      <c r="N89">
        <f t="shared" si="4"/>
        <v>99.70273502553704</v>
      </c>
    </row>
    <row r="90" spans="1:14" ht="12.75">
      <c r="A90" t="s">
        <v>375</v>
      </c>
      <c r="B90" s="1">
        <v>36822</v>
      </c>
      <c r="C90" s="2">
        <v>0.18225694444444443</v>
      </c>
      <c r="D90" t="s">
        <v>433</v>
      </c>
      <c r="E90">
        <v>0.668</v>
      </c>
      <c r="F90">
        <v>8.3239</v>
      </c>
      <c r="G90" t="s">
        <v>434</v>
      </c>
      <c r="H90">
        <v>1.648</v>
      </c>
      <c r="I90">
        <v>63.6143</v>
      </c>
      <c r="K90" s="2">
        <v>0.17847222222222223</v>
      </c>
      <c r="L90" s="3">
        <f t="shared" si="6"/>
        <v>297.17847222222224</v>
      </c>
      <c r="M90">
        <f t="shared" si="8"/>
        <v>120.73667079570541</v>
      </c>
      <c r="N90">
        <f t="shared" si="4"/>
        <v>103.4600522391263</v>
      </c>
    </row>
    <row r="91" spans="1:14" ht="12.75">
      <c r="A91" t="s">
        <v>441</v>
      </c>
      <c r="B91" s="1">
        <v>36822</v>
      </c>
      <c r="C91">
        <f>AVERAGE(C90,C92)</f>
        <v>0.18431134259259258</v>
      </c>
      <c r="D91" t="s">
        <v>433</v>
      </c>
      <c r="E91" t="s">
        <v>441</v>
      </c>
      <c r="F91" t="s">
        <v>441</v>
      </c>
      <c r="G91" t="s">
        <v>434</v>
      </c>
      <c r="H91" t="s">
        <v>441</v>
      </c>
      <c r="I91" t="s">
        <v>441</v>
      </c>
      <c r="K91" s="2">
        <v>0.18055555555555555</v>
      </c>
      <c r="L91" s="3">
        <f t="shared" si="6"/>
        <v>297.18055555555554</v>
      </c>
      <c r="M91" t="s">
        <v>441</v>
      </c>
      <c r="N91" t="s">
        <v>441</v>
      </c>
    </row>
    <row r="92" spans="1:14" ht="12.75">
      <c r="A92" t="s">
        <v>376</v>
      </c>
      <c r="B92" s="1">
        <v>36822</v>
      </c>
      <c r="C92" s="2">
        <v>0.18636574074074075</v>
      </c>
      <c r="D92" t="s">
        <v>433</v>
      </c>
      <c r="E92">
        <v>0.666</v>
      </c>
      <c r="F92">
        <v>8.9481</v>
      </c>
      <c r="G92" t="s">
        <v>434</v>
      </c>
      <c r="H92">
        <v>1.65</v>
      </c>
      <c r="I92">
        <v>61.1726</v>
      </c>
      <c r="K92" s="2">
        <v>0.1826388888888889</v>
      </c>
      <c r="L92" s="3">
        <f t="shared" si="6"/>
        <v>297.1826388888889</v>
      </c>
      <c r="M92">
        <f aca="true" t="shared" si="9" ref="M92:M103">500*F92/AVERAGE($Q$207,$R$47)</f>
        <v>129.7905794095378</v>
      </c>
      <c r="N92">
        <f t="shared" si="4"/>
        <v>100.56542188624536</v>
      </c>
    </row>
    <row r="93" spans="1:14" ht="12.75">
      <c r="A93" t="s">
        <v>377</v>
      </c>
      <c r="B93" s="1">
        <v>36822</v>
      </c>
      <c r="C93" s="2">
        <v>0.18844907407407407</v>
      </c>
      <c r="D93" t="s">
        <v>433</v>
      </c>
      <c r="E93">
        <v>0.668</v>
      </c>
      <c r="F93">
        <v>7.9517</v>
      </c>
      <c r="G93" t="s">
        <v>434</v>
      </c>
      <c r="H93">
        <v>1.65</v>
      </c>
      <c r="I93">
        <v>60.3417</v>
      </c>
      <c r="K93" s="2">
        <v>0.18472222222222223</v>
      </c>
      <c r="L93" s="3">
        <f t="shared" si="6"/>
        <v>297.1847222222222</v>
      </c>
      <c r="M93">
        <f t="shared" si="9"/>
        <v>115.33797680969386</v>
      </c>
      <c r="N93">
        <f t="shared" si="4"/>
        <v>99.58039163674346</v>
      </c>
    </row>
    <row r="94" spans="1:14" ht="12.75">
      <c r="A94" t="s">
        <v>378</v>
      </c>
      <c r="B94" s="1">
        <v>36822</v>
      </c>
      <c r="C94" s="2">
        <v>0.1905324074074074</v>
      </c>
      <c r="D94" t="s">
        <v>433</v>
      </c>
      <c r="E94">
        <v>0.668</v>
      </c>
      <c r="F94">
        <v>8.2928</v>
      </c>
      <c r="G94" t="s">
        <v>434</v>
      </c>
      <c r="H94">
        <v>1.646</v>
      </c>
      <c r="I94">
        <v>62.6769</v>
      </c>
      <c r="K94" s="2">
        <v>0.18680555555555556</v>
      </c>
      <c r="L94" s="3">
        <f t="shared" si="6"/>
        <v>297.18680555555557</v>
      </c>
      <c r="M94">
        <f t="shared" si="9"/>
        <v>120.28557089520847</v>
      </c>
      <c r="N94">
        <f t="shared" si="4"/>
        <v>102.34876645758453</v>
      </c>
    </row>
    <row r="95" spans="1:14" ht="12.75">
      <c r="A95" t="s">
        <v>379</v>
      </c>
      <c r="B95" s="1">
        <v>36822</v>
      </c>
      <c r="C95" s="2">
        <v>0.1926273148148148</v>
      </c>
      <c r="D95" t="s">
        <v>433</v>
      </c>
      <c r="E95">
        <v>0.666</v>
      </c>
      <c r="F95">
        <v>8.61</v>
      </c>
      <c r="G95" t="s">
        <v>434</v>
      </c>
      <c r="H95">
        <v>1.648</v>
      </c>
      <c r="I95">
        <v>61.1913</v>
      </c>
      <c r="K95" s="2">
        <v>0.18888888888888888</v>
      </c>
      <c r="L95" s="3">
        <f t="shared" si="6"/>
        <v>297.18888888888887</v>
      </c>
      <c r="M95">
        <f t="shared" si="9"/>
        <v>124.88649978387818</v>
      </c>
      <c r="N95">
        <f t="shared" si="4"/>
        <v>100.58759069797446</v>
      </c>
    </row>
    <row r="96" spans="1:14" ht="12.75">
      <c r="A96" t="s">
        <v>380</v>
      </c>
      <c r="B96" s="1">
        <v>36822</v>
      </c>
      <c r="C96" s="2">
        <v>0.19471064814814812</v>
      </c>
      <c r="D96" t="s">
        <v>433</v>
      </c>
      <c r="E96">
        <v>0.666</v>
      </c>
      <c r="F96">
        <v>8.7732</v>
      </c>
      <c r="G96" t="s">
        <v>434</v>
      </c>
      <c r="H96">
        <v>1.648</v>
      </c>
      <c r="I96">
        <v>61.2536</v>
      </c>
      <c r="K96" s="2">
        <v>0.1909722222222222</v>
      </c>
      <c r="L96" s="3">
        <f t="shared" si="6"/>
        <v>297.19097222222223</v>
      </c>
      <c r="M96">
        <f t="shared" si="9"/>
        <v>127.2536863999907</v>
      </c>
      <c r="N96">
        <f t="shared" si="4"/>
        <v>100.6614472204729</v>
      </c>
    </row>
    <row r="97" spans="1:14" ht="12.75">
      <c r="A97" t="s">
        <v>381</v>
      </c>
      <c r="B97" s="1">
        <v>36822</v>
      </c>
      <c r="C97" s="2">
        <v>0.1967939814814815</v>
      </c>
      <c r="D97" t="s">
        <v>433</v>
      </c>
      <c r="E97">
        <v>0.668</v>
      </c>
      <c r="F97">
        <v>9.0354</v>
      </c>
      <c r="G97" t="s">
        <v>434</v>
      </c>
      <c r="H97">
        <v>1.648</v>
      </c>
      <c r="I97">
        <v>61.7746</v>
      </c>
      <c r="K97" s="2">
        <v>0.19305555555555554</v>
      </c>
      <c r="L97" s="3">
        <f t="shared" si="6"/>
        <v>297.19305555555553</v>
      </c>
      <c r="M97">
        <f t="shared" si="9"/>
        <v>131.05685019131857</v>
      </c>
      <c r="N97">
        <f t="shared" si="4"/>
        <v>101.279091654208</v>
      </c>
    </row>
    <row r="98" spans="1:14" ht="12.75">
      <c r="A98" t="s">
        <v>382</v>
      </c>
      <c r="B98" s="1">
        <v>36822</v>
      </c>
      <c r="C98" s="2">
        <v>0.19887731481481483</v>
      </c>
      <c r="D98" t="s">
        <v>433</v>
      </c>
      <c r="E98">
        <v>0.668</v>
      </c>
      <c r="F98">
        <v>8.682</v>
      </c>
      <c r="G98" t="s">
        <v>434</v>
      </c>
      <c r="H98">
        <v>1.648</v>
      </c>
      <c r="I98">
        <v>62.3018</v>
      </c>
      <c r="K98" s="2">
        <v>0.1951388888888889</v>
      </c>
      <c r="L98" s="3">
        <f t="shared" si="6"/>
        <v>297.1951388888889</v>
      </c>
      <c r="M98">
        <f t="shared" si="9"/>
        <v>125.93084682039841</v>
      </c>
      <c r="N98">
        <f t="shared" si="4"/>
        <v>101.90408617525435</v>
      </c>
    </row>
    <row r="99" spans="1:14" ht="12.75">
      <c r="A99" t="s">
        <v>383</v>
      </c>
      <c r="B99" s="1">
        <v>36822</v>
      </c>
      <c r="C99" s="2">
        <v>0.20096064814814815</v>
      </c>
      <c r="D99" t="s">
        <v>433</v>
      </c>
      <c r="E99">
        <v>0.668</v>
      </c>
      <c r="F99">
        <v>9.2996</v>
      </c>
      <c r="G99" t="s">
        <v>434</v>
      </c>
      <c r="H99">
        <v>1.65</v>
      </c>
      <c r="I99">
        <v>62.1965</v>
      </c>
      <c r="K99" s="2">
        <v>0.19722222222222222</v>
      </c>
      <c r="L99" s="3">
        <f t="shared" si="6"/>
        <v>297.1972222222222</v>
      </c>
      <c r="M99">
        <f t="shared" si="9"/>
        <v>134.8890236225498</v>
      </c>
      <c r="N99">
        <f t="shared" si="4"/>
        <v>101.77925324075852</v>
      </c>
    </row>
    <row r="100" spans="1:14" ht="12.75">
      <c r="A100" t="s">
        <v>384</v>
      </c>
      <c r="B100" s="1">
        <v>36822</v>
      </c>
      <c r="C100" s="2">
        <v>0.20304398148148148</v>
      </c>
      <c r="D100" t="s">
        <v>433</v>
      </c>
      <c r="E100">
        <v>0.668</v>
      </c>
      <c r="F100">
        <v>8.7102</v>
      </c>
      <c r="G100" t="s">
        <v>434</v>
      </c>
      <c r="H100">
        <v>1.648</v>
      </c>
      <c r="I100">
        <v>63.6742</v>
      </c>
      <c r="K100" s="2">
        <v>0.19930555555555554</v>
      </c>
      <c r="L100" s="3">
        <f t="shared" si="6"/>
        <v>297.19930555555555</v>
      </c>
      <c r="M100">
        <f t="shared" si="9"/>
        <v>126.33988274303552</v>
      </c>
      <c r="N100">
        <f t="shared" si="4"/>
        <v>103.53106356653655</v>
      </c>
    </row>
    <row r="101" spans="1:14" ht="12.75">
      <c r="A101" t="s">
        <v>385</v>
      </c>
      <c r="B101" s="1">
        <v>36822</v>
      </c>
      <c r="C101" s="2">
        <v>0.2051273148148148</v>
      </c>
      <c r="D101" t="s">
        <v>433</v>
      </c>
      <c r="E101">
        <v>0.668</v>
      </c>
      <c r="F101">
        <v>8.8232</v>
      </c>
      <c r="G101" t="s">
        <v>434</v>
      </c>
      <c r="H101">
        <v>1.65</v>
      </c>
      <c r="I101">
        <v>61.8832</v>
      </c>
      <c r="K101" s="2">
        <v>0.20138888888888887</v>
      </c>
      <c r="L101" s="3">
        <f t="shared" si="6"/>
        <v>297.2013888888889</v>
      </c>
      <c r="M101">
        <f t="shared" si="9"/>
        <v>127.97892739757422</v>
      </c>
      <c r="N101">
        <f t="shared" si="4"/>
        <v>101.40783673195011</v>
      </c>
    </row>
    <row r="102" spans="1:14" ht="12.75">
      <c r="A102" t="s">
        <v>386</v>
      </c>
      <c r="B102" s="1">
        <v>36822</v>
      </c>
      <c r="C102" s="2">
        <v>0.20721064814814816</v>
      </c>
      <c r="D102" t="s">
        <v>433</v>
      </c>
      <c r="E102">
        <v>0.671</v>
      </c>
      <c r="F102">
        <v>8.3375</v>
      </c>
      <c r="G102" t="s">
        <v>434</v>
      </c>
      <c r="H102">
        <v>1.653</v>
      </c>
      <c r="I102">
        <v>61.9903</v>
      </c>
      <c r="K102" s="2">
        <v>0.2034722222222222</v>
      </c>
      <c r="L102" s="3">
        <f t="shared" si="6"/>
        <v>297.2034722222222</v>
      </c>
      <c r="M102">
        <f t="shared" si="9"/>
        <v>120.93393634704813</v>
      </c>
      <c r="N102">
        <f t="shared" si="4"/>
        <v>101.53480356276202</v>
      </c>
    </row>
    <row r="103" spans="1:14" ht="12.75">
      <c r="A103" t="s">
        <v>387</v>
      </c>
      <c r="B103" s="1">
        <v>36822</v>
      </c>
      <c r="C103" s="2">
        <v>0.20930555555555555</v>
      </c>
      <c r="D103" t="s">
        <v>433</v>
      </c>
      <c r="E103">
        <v>0.668</v>
      </c>
      <c r="F103">
        <v>8.1957</v>
      </c>
      <c r="G103" t="s">
        <v>434</v>
      </c>
      <c r="H103">
        <v>1.648</v>
      </c>
      <c r="I103">
        <v>62.5696</v>
      </c>
      <c r="K103" s="2">
        <v>0.20555555555555557</v>
      </c>
      <c r="L103" s="3">
        <f t="shared" si="6"/>
        <v>297.2055555555556</v>
      </c>
      <c r="M103">
        <f t="shared" si="9"/>
        <v>118.87715287790134</v>
      </c>
      <c r="N103">
        <f t="shared" si="4"/>
        <v>102.2215625271819</v>
      </c>
    </row>
    <row r="104" spans="1:14" ht="12.75">
      <c r="A104" t="s">
        <v>441</v>
      </c>
      <c r="B104" s="1">
        <v>36822</v>
      </c>
      <c r="C104">
        <f>AVERAGE(C103,C105)</f>
        <v>0.21138888888888888</v>
      </c>
      <c r="D104" t="s">
        <v>433</v>
      </c>
      <c r="E104" t="s">
        <v>441</v>
      </c>
      <c r="F104" t="s">
        <v>441</v>
      </c>
      <c r="G104" t="s">
        <v>434</v>
      </c>
      <c r="H104" t="s">
        <v>441</v>
      </c>
      <c r="I104" t="s">
        <v>441</v>
      </c>
      <c r="K104" s="2">
        <v>0.2076388888888889</v>
      </c>
      <c r="L104" s="3">
        <f t="shared" si="6"/>
        <v>297.2076388888889</v>
      </c>
      <c r="M104" t="s">
        <v>441</v>
      </c>
      <c r="N104" t="s">
        <v>441</v>
      </c>
    </row>
    <row r="105" spans="1:14" ht="12.75">
      <c r="A105" t="s">
        <v>388</v>
      </c>
      <c r="B105" s="1">
        <v>36822</v>
      </c>
      <c r="C105" s="2">
        <v>0.2134722222222222</v>
      </c>
      <c r="D105" t="s">
        <v>433</v>
      </c>
      <c r="E105">
        <v>0.668</v>
      </c>
      <c r="F105">
        <v>8.9319</v>
      </c>
      <c r="G105" t="s">
        <v>434</v>
      </c>
      <c r="H105">
        <v>1.651</v>
      </c>
      <c r="I105">
        <v>60.3096</v>
      </c>
      <c r="K105" s="2">
        <v>0.20972222222222223</v>
      </c>
      <c r="L105" s="3">
        <f t="shared" si="6"/>
        <v>297.20972222222224</v>
      </c>
      <c r="M105">
        <f>500*F105/AVERAGE($Q$207,$R$47)</f>
        <v>129.55560132632075</v>
      </c>
      <c r="N105">
        <f t="shared" si="4"/>
        <v>99.5423371524385</v>
      </c>
    </row>
    <row r="106" spans="1:14" ht="12.75">
      <c r="A106" t="s">
        <v>389</v>
      </c>
      <c r="B106" s="1">
        <v>36822</v>
      </c>
      <c r="C106" s="2">
        <v>0.21555555555555558</v>
      </c>
      <c r="D106" t="s">
        <v>433</v>
      </c>
      <c r="E106">
        <v>0.666</v>
      </c>
      <c r="F106">
        <v>8.8505</v>
      </c>
      <c r="G106" t="s">
        <v>434</v>
      </c>
      <c r="H106">
        <v>1.648</v>
      </c>
      <c r="I106">
        <v>69.7059</v>
      </c>
      <c r="K106" s="2">
        <v>0.21180555555555555</v>
      </c>
      <c r="L106" s="3">
        <f t="shared" si="6"/>
        <v>297.21180555555554</v>
      </c>
      <c r="M106">
        <f>500*F106/AVERAGE($Q$207,$R$47)</f>
        <v>128.3749089822548</v>
      </c>
      <c r="N106">
        <f t="shared" si="4"/>
        <v>110.68163157221784</v>
      </c>
    </row>
    <row r="107" spans="1:14" ht="12.75">
      <c r="A107" t="s">
        <v>390</v>
      </c>
      <c r="B107" s="1">
        <v>36822</v>
      </c>
      <c r="C107" s="2">
        <v>0.2176388888888889</v>
      </c>
      <c r="D107" t="s">
        <v>433</v>
      </c>
      <c r="E107">
        <v>0.666</v>
      </c>
      <c r="F107">
        <v>8.5332</v>
      </c>
      <c r="G107" t="s">
        <v>434</v>
      </c>
      <c r="H107">
        <v>1.648</v>
      </c>
      <c r="I107">
        <v>64.6039</v>
      </c>
      <c r="K107" s="2">
        <v>0.2138888888888889</v>
      </c>
      <c r="L107" s="3">
        <f t="shared" si="6"/>
        <v>297.2138888888889</v>
      </c>
      <c r="M107">
        <f>500*F107/AVERAGE($Q$207,$R$47)</f>
        <v>123.77252961158995</v>
      </c>
      <c r="N107">
        <f t="shared" si="4"/>
        <v>104.63322101383693</v>
      </c>
    </row>
    <row r="108" spans="1:14" ht="12.75">
      <c r="A108" t="s">
        <v>391</v>
      </c>
      <c r="B108" s="1">
        <v>36822</v>
      </c>
      <c r="C108" s="2">
        <v>0.21972222222222224</v>
      </c>
      <c r="D108" t="s">
        <v>433</v>
      </c>
      <c r="E108">
        <v>0.666</v>
      </c>
      <c r="F108">
        <v>8.309</v>
      </c>
      <c r="G108" t="s">
        <v>434</v>
      </c>
      <c r="H108">
        <v>1.65</v>
      </c>
      <c r="I108">
        <v>64.6449</v>
      </c>
      <c r="K108" s="2">
        <v>0.21597222222222223</v>
      </c>
      <c r="L108" s="3">
        <f t="shared" si="6"/>
        <v>297.2159722222222</v>
      </c>
      <c r="M108">
        <f>500*F108/AVERAGE($Q$207,$R$47)</f>
        <v>120.52054897842554</v>
      </c>
      <c r="N108">
        <f t="shared" si="4"/>
        <v>104.68182642992747</v>
      </c>
    </row>
    <row r="109" spans="1:14" ht="12.75">
      <c r="A109" t="s">
        <v>392</v>
      </c>
      <c r="B109" s="1">
        <v>36822</v>
      </c>
      <c r="C109" s="2">
        <v>0.22181712962962963</v>
      </c>
      <c r="D109" t="s">
        <v>433</v>
      </c>
      <c r="E109">
        <v>0.668</v>
      </c>
      <c r="F109">
        <v>9.2363</v>
      </c>
      <c r="G109" t="s">
        <v>434</v>
      </c>
      <c r="H109">
        <v>1.651</v>
      </c>
      <c r="I109">
        <v>63.0044</v>
      </c>
      <c r="K109" s="2">
        <v>0.21805555555555556</v>
      </c>
      <c r="L109" s="3">
        <f t="shared" si="6"/>
        <v>297.21805555555557</v>
      </c>
      <c r="M109">
        <f>500*F109/AVERAGE($Q$207,$R$47)</f>
        <v>133.97086851960907</v>
      </c>
      <c r="N109">
        <f t="shared" si="4"/>
        <v>102.73701703733161</v>
      </c>
    </row>
    <row r="110" spans="1:14" ht="12.75">
      <c r="A110" t="s">
        <v>441</v>
      </c>
      <c r="B110" s="1">
        <v>36822</v>
      </c>
      <c r="C110">
        <f>AVERAGE(C109,C111)</f>
        <v>0.22390046296296295</v>
      </c>
      <c r="D110" t="s">
        <v>433</v>
      </c>
      <c r="E110" t="s">
        <v>441</v>
      </c>
      <c r="F110" t="s">
        <v>441</v>
      </c>
      <c r="G110" t="s">
        <v>434</v>
      </c>
      <c r="H110" t="s">
        <v>441</v>
      </c>
      <c r="I110" t="s">
        <v>441</v>
      </c>
      <c r="K110" s="2">
        <v>0.22013888888888888</v>
      </c>
      <c r="L110" s="3">
        <f t="shared" si="6"/>
        <v>297.22013888888887</v>
      </c>
      <c r="M110" t="s">
        <v>441</v>
      </c>
      <c r="N110" t="s">
        <v>441</v>
      </c>
    </row>
    <row r="111" spans="1:14" ht="12.75">
      <c r="A111" t="s">
        <v>393</v>
      </c>
      <c r="B111" s="1">
        <v>36822</v>
      </c>
      <c r="C111" s="2">
        <v>0.22598379629629628</v>
      </c>
      <c r="D111" t="s">
        <v>433</v>
      </c>
      <c r="E111">
        <v>0.666</v>
      </c>
      <c r="F111">
        <v>8.3679</v>
      </c>
      <c r="G111" t="s">
        <v>434</v>
      </c>
      <c r="H111">
        <v>1.648</v>
      </c>
      <c r="I111">
        <v>62.5138</v>
      </c>
      <c r="K111" s="2">
        <v>0.2222222222222222</v>
      </c>
      <c r="L111" s="3">
        <f t="shared" si="6"/>
        <v>297.22222222222223</v>
      </c>
      <c r="M111">
        <f aca="true" t="shared" si="10" ref="M111:M119">500*F111/AVERAGE($Q$207,$R$47)</f>
        <v>121.37488287357891</v>
      </c>
      <c r="N111">
        <f t="shared" si="4"/>
        <v>102.1554117413807</v>
      </c>
    </row>
    <row r="112" spans="1:14" ht="12.75">
      <c r="A112" t="s">
        <v>394</v>
      </c>
      <c r="B112" s="1">
        <v>36822</v>
      </c>
      <c r="C112" s="2">
        <v>0.22806712962962963</v>
      </c>
      <c r="D112" t="s">
        <v>433</v>
      </c>
      <c r="E112">
        <v>0.666</v>
      </c>
      <c r="F112">
        <v>8.3271</v>
      </c>
      <c r="G112" t="s">
        <v>434</v>
      </c>
      <c r="H112">
        <v>1.65</v>
      </c>
      <c r="I112">
        <v>63.5078</v>
      </c>
      <c r="K112" s="2">
        <v>0.22430555555555556</v>
      </c>
      <c r="L112" s="3">
        <f t="shared" si="6"/>
        <v>297.22430555555553</v>
      </c>
      <c r="M112">
        <f t="shared" si="10"/>
        <v>120.78308621955077</v>
      </c>
      <c r="N112">
        <f t="shared" si="4"/>
        <v>103.33379670708644</v>
      </c>
    </row>
    <row r="113" spans="1:14" ht="12.75">
      <c r="A113" t="s">
        <v>395</v>
      </c>
      <c r="B113" s="1">
        <v>36822</v>
      </c>
      <c r="C113" s="2">
        <v>0.23015046296296296</v>
      </c>
      <c r="D113" t="s">
        <v>433</v>
      </c>
      <c r="E113">
        <v>0.668</v>
      </c>
      <c r="F113">
        <v>8.6975</v>
      </c>
      <c r="G113" t="s">
        <v>434</v>
      </c>
      <c r="H113">
        <v>1.648</v>
      </c>
      <c r="I113">
        <v>58.9251</v>
      </c>
      <c r="K113" s="2">
        <v>0.2263888888888889</v>
      </c>
      <c r="L113" s="3">
        <f t="shared" si="6"/>
        <v>297.2263888888889</v>
      </c>
      <c r="M113">
        <f t="shared" si="10"/>
        <v>126.15567152964931</v>
      </c>
      <c r="N113">
        <f t="shared" si="4"/>
        <v>97.90101523591983</v>
      </c>
    </row>
    <row r="114" spans="1:14" ht="12.75">
      <c r="A114" t="s">
        <v>396</v>
      </c>
      <c r="B114" s="1">
        <v>36822</v>
      </c>
      <c r="C114" s="2">
        <v>0.23223379629629629</v>
      </c>
      <c r="D114" t="s">
        <v>433</v>
      </c>
      <c r="E114">
        <v>0.666</v>
      </c>
      <c r="F114">
        <v>8.8201</v>
      </c>
      <c r="G114" t="s">
        <v>434</v>
      </c>
      <c r="H114">
        <v>1.646</v>
      </c>
      <c r="I114">
        <v>63.3746</v>
      </c>
      <c r="K114" s="2">
        <v>0.22847222222222222</v>
      </c>
      <c r="L114" s="3">
        <f t="shared" si="6"/>
        <v>297.2284722222222</v>
      </c>
      <c r="M114">
        <f t="shared" si="10"/>
        <v>127.93396245572404</v>
      </c>
      <c r="N114">
        <f aca="true" t="shared" si="11" ref="N114:N177">(277-103)/(-60+(AVERAGE($P$207,$P$47)))*I114+277-((277-103)/(-60+(AVERAGE($P$207,$P$47)))*210)</f>
        <v>103.17588837969004</v>
      </c>
    </row>
    <row r="115" spans="1:14" ht="12.75">
      <c r="A115" t="s">
        <v>397</v>
      </c>
      <c r="B115" s="1">
        <v>36822</v>
      </c>
      <c r="C115" s="2">
        <v>0.2343171296296296</v>
      </c>
      <c r="D115" t="s">
        <v>433</v>
      </c>
      <c r="E115">
        <v>0.668</v>
      </c>
      <c r="F115">
        <v>9.4485</v>
      </c>
      <c r="G115" t="s">
        <v>434</v>
      </c>
      <c r="H115">
        <v>1.65</v>
      </c>
      <c r="I115">
        <v>64.2095</v>
      </c>
      <c r="K115" s="2">
        <v>0.23055555555555554</v>
      </c>
      <c r="L115" s="3">
        <f t="shared" si="6"/>
        <v>297.23055555555555</v>
      </c>
      <c r="M115">
        <f t="shared" si="10"/>
        <v>137.04879131335343</v>
      </c>
      <c r="N115">
        <f t="shared" si="11"/>
        <v>104.16566062100566</v>
      </c>
    </row>
    <row r="116" spans="1:14" ht="12.75">
      <c r="A116" t="s">
        <v>398</v>
      </c>
      <c r="B116" s="1">
        <v>36822</v>
      </c>
      <c r="C116" s="2">
        <v>0.23640046296296294</v>
      </c>
      <c r="D116" t="s">
        <v>433</v>
      </c>
      <c r="E116">
        <v>0.668</v>
      </c>
      <c r="F116">
        <v>8.8364</v>
      </c>
      <c r="G116" t="s">
        <v>434</v>
      </c>
      <c r="H116">
        <v>1.65</v>
      </c>
      <c r="I116">
        <v>64.0754</v>
      </c>
      <c r="K116" s="2">
        <v>0.23263888888888887</v>
      </c>
      <c r="L116" s="3">
        <f t="shared" si="6"/>
        <v>297.2326388888889</v>
      </c>
      <c r="M116">
        <f t="shared" si="10"/>
        <v>128.17039102093625</v>
      </c>
      <c r="N116">
        <f t="shared" si="11"/>
        <v>104.00668534545116</v>
      </c>
    </row>
    <row r="117" spans="1:14" ht="12.75">
      <c r="A117" t="s">
        <v>399</v>
      </c>
      <c r="B117" s="1">
        <v>36822</v>
      </c>
      <c r="C117" s="2">
        <v>0.23849537037037036</v>
      </c>
      <c r="D117" t="s">
        <v>433</v>
      </c>
      <c r="E117">
        <v>0.666</v>
      </c>
      <c r="F117">
        <v>8.9032</v>
      </c>
      <c r="G117" t="s">
        <v>434</v>
      </c>
      <c r="H117">
        <v>1.648</v>
      </c>
      <c r="I117">
        <v>61.1855</v>
      </c>
      <c r="K117" s="2">
        <v>0.2347222222222222</v>
      </c>
      <c r="L117" s="3">
        <f t="shared" si="6"/>
        <v>297.2347222222222</v>
      </c>
      <c r="M117">
        <f t="shared" si="10"/>
        <v>129.13931299370782</v>
      </c>
      <c r="N117">
        <f t="shared" si="11"/>
        <v>100.58071480984455</v>
      </c>
    </row>
    <row r="118" spans="1:14" ht="12.75">
      <c r="A118" t="s">
        <v>400</v>
      </c>
      <c r="B118" s="1">
        <v>36822</v>
      </c>
      <c r="C118" s="2">
        <v>0.2405787037037037</v>
      </c>
      <c r="D118" t="s">
        <v>433</v>
      </c>
      <c r="E118">
        <v>0.668</v>
      </c>
      <c r="F118">
        <v>8.435</v>
      </c>
      <c r="G118" t="s">
        <v>434</v>
      </c>
      <c r="H118">
        <v>1.65</v>
      </c>
      <c r="I118">
        <v>63.5428</v>
      </c>
      <c r="K118" s="2">
        <v>0.23680555555555557</v>
      </c>
      <c r="L118" s="3">
        <f t="shared" si="6"/>
        <v>297.2368055555556</v>
      </c>
      <c r="M118">
        <f t="shared" si="10"/>
        <v>122.34815629233594</v>
      </c>
      <c r="N118">
        <f t="shared" si="11"/>
        <v>103.37528913545634</v>
      </c>
    </row>
    <row r="119" spans="1:14" ht="12.75">
      <c r="A119" t="s">
        <v>401</v>
      </c>
      <c r="B119" s="1">
        <v>36822</v>
      </c>
      <c r="C119" s="2">
        <v>0.24266203703703704</v>
      </c>
      <c r="D119" t="s">
        <v>433</v>
      </c>
      <c r="E119">
        <v>0.668</v>
      </c>
      <c r="F119">
        <v>9.0399</v>
      </c>
      <c r="G119" t="s">
        <v>434</v>
      </c>
      <c r="H119">
        <v>1.65</v>
      </c>
      <c r="I119">
        <v>66.3239</v>
      </c>
      <c r="K119" s="2">
        <v>0.2388888888888889</v>
      </c>
      <c r="L119" s="3">
        <f t="shared" si="6"/>
        <v>297.2388888888889</v>
      </c>
      <c r="M119">
        <f t="shared" si="10"/>
        <v>131.1221218811011</v>
      </c>
      <c r="N119">
        <f t="shared" si="11"/>
        <v>106.67227749373018</v>
      </c>
    </row>
    <row r="120" spans="1:14" ht="12.75">
      <c r="A120" t="s">
        <v>441</v>
      </c>
      <c r="B120" s="1">
        <v>36822</v>
      </c>
      <c r="C120">
        <f>AVERAGE(C119,C121)</f>
        <v>0.24474537037037036</v>
      </c>
      <c r="D120" t="s">
        <v>433</v>
      </c>
      <c r="E120" t="s">
        <v>441</v>
      </c>
      <c r="F120" t="s">
        <v>441</v>
      </c>
      <c r="G120" t="s">
        <v>434</v>
      </c>
      <c r="H120" t="s">
        <v>441</v>
      </c>
      <c r="I120" t="s">
        <v>441</v>
      </c>
      <c r="K120" s="2">
        <v>0.24097222222222223</v>
      </c>
      <c r="L120" s="3">
        <f t="shared" si="6"/>
        <v>297.24097222222224</v>
      </c>
      <c r="M120" t="s">
        <v>441</v>
      </c>
      <c r="N120" t="s">
        <v>441</v>
      </c>
    </row>
    <row r="121" spans="1:14" ht="12.75">
      <c r="A121" t="s">
        <v>402</v>
      </c>
      <c r="B121" s="1">
        <v>36822</v>
      </c>
      <c r="C121" s="2">
        <v>0.2468287037037037</v>
      </c>
      <c r="D121" t="s">
        <v>433</v>
      </c>
      <c r="E121">
        <v>0.666</v>
      </c>
      <c r="F121">
        <v>8.8523</v>
      </c>
      <c r="G121" t="s">
        <v>434</v>
      </c>
      <c r="H121">
        <v>1.646</v>
      </c>
      <c r="I121">
        <v>60.0236</v>
      </c>
      <c r="K121" s="2">
        <v>0.24305555555555555</v>
      </c>
      <c r="L121" s="3">
        <f t="shared" si="6"/>
        <v>297.24305555555554</v>
      </c>
      <c r="M121">
        <f>500*F121/AVERAGE($Q$207,$R$47)</f>
        <v>128.4010176581678</v>
      </c>
      <c r="N121">
        <f t="shared" si="11"/>
        <v>99.20328473775857</v>
      </c>
    </row>
    <row r="122" spans="1:14" ht="12.75">
      <c r="A122" t="s">
        <v>403</v>
      </c>
      <c r="B122" s="1">
        <v>36822</v>
      </c>
      <c r="C122" s="2">
        <v>0.24891203703703701</v>
      </c>
      <c r="D122" t="s">
        <v>433</v>
      </c>
      <c r="E122">
        <v>0.668</v>
      </c>
      <c r="F122">
        <v>8.346</v>
      </c>
      <c r="G122" t="s">
        <v>434</v>
      </c>
      <c r="H122">
        <v>1.65</v>
      </c>
      <c r="I122">
        <v>61.2041</v>
      </c>
      <c r="K122" s="2">
        <v>0.24513888888888888</v>
      </c>
      <c r="L122" s="3">
        <f t="shared" si="6"/>
        <v>297.2451388888889</v>
      </c>
      <c r="M122">
        <f>500*F122/AVERAGE($Q$207,$R$47)</f>
        <v>121.05722731663732</v>
      </c>
      <c r="N122">
        <f t="shared" si="11"/>
        <v>100.60276507177826</v>
      </c>
    </row>
    <row r="123" spans="1:14" ht="12.75">
      <c r="A123" t="s">
        <v>441</v>
      </c>
      <c r="B123" s="1">
        <v>36822</v>
      </c>
      <c r="C123">
        <f>AVERAGE(C122,C124)</f>
        <v>0.25100115740740736</v>
      </c>
      <c r="D123" t="s">
        <v>433</v>
      </c>
      <c r="E123" t="s">
        <v>441</v>
      </c>
      <c r="F123" t="s">
        <v>441</v>
      </c>
      <c r="G123" t="s">
        <v>434</v>
      </c>
      <c r="H123" t="s">
        <v>441</v>
      </c>
      <c r="I123" t="s">
        <v>441</v>
      </c>
      <c r="K123" s="2">
        <v>0.24722222222222223</v>
      </c>
      <c r="L123" s="3">
        <f t="shared" si="6"/>
        <v>297.2472222222222</v>
      </c>
      <c r="M123" t="s">
        <v>441</v>
      </c>
      <c r="N123" t="s">
        <v>441</v>
      </c>
    </row>
    <row r="124" spans="1:14" ht="12.75">
      <c r="A124" t="s">
        <v>404</v>
      </c>
      <c r="B124" s="1">
        <v>36822</v>
      </c>
      <c r="C124" s="2">
        <v>0.25309027777777776</v>
      </c>
      <c r="D124" t="s">
        <v>433</v>
      </c>
      <c r="E124">
        <v>0.666</v>
      </c>
      <c r="F124">
        <v>8.0818</v>
      </c>
      <c r="G124" t="s">
        <v>434</v>
      </c>
      <c r="H124">
        <v>1.648</v>
      </c>
      <c r="I124">
        <v>62.1637</v>
      </c>
      <c r="K124" s="2">
        <v>0.24930555555555556</v>
      </c>
      <c r="L124" s="3">
        <f t="shared" si="6"/>
        <v>297.24930555555557</v>
      </c>
      <c r="M124">
        <f>500*F124/AVERAGE($Q$207,$R$47)</f>
        <v>117.22505388540611</v>
      </c>
      <c r="N124">
        <f t="shared" si="11"/>
        <v>101.74036890788614</v>
      </c>
    </row>
    <row r="125" spans="1:14" ht="12.75">
      <c r="A125" t="s">
        <v>405</v>
      </c>
      <c r="B125" s="1">
        <v>36822</v>
      </c>
      <c r="C125" s="2">
        <v>0.2551736111111111</v>
      </c>
      <c r="D125" t="s">
        <v>433</v>
      </c>
      <c r="E125">
        <v>0.668</v>
      </c>
      <c r="F125">
        <v>9.0478</v>
      </c>
      <c r="G125" t="s">
        <v>434</v>
      </c>
      <c r="H125">
        <v>1.648</v>
      </c>
      <c r="I125">
        <v>61.6065</v>
      </c>
      <c r="K125" s="2">
        <v>0.2513888888888889</v>
      </c>
      <c r="L125" s="3">
        <f t="shared" si="6"/>
        <v>297.25138888888887</v>
      </c>
      <c r="M125">
        <f>500*F125/AVERAGE($Q$207,$R$47)</f>
        <v>131.2367099587193</v>
      </c>
      <c r="N125">
        <f t="shared" si="11"/>
        <v>101.07980944823703</v>
      </c>
    </row>
    <row r="126" spans="1:14" ht="12.75">
      <c r="A126" t="s">
        <v>406</v>
      </c>
      <c r="B126" s="1">
        <v>36822</v>
      </c>
      <c r="C126" s="2">
        <v>0.2572569444444444</v>
      </c>
      <c r="D126" t="s">
        <v>433</v>
      </c>
      <c r="E126">
        <v>0.666</v>
      </c>
      <c r="F126">
        <v>8.6909</v>
      </c>
      <c r="G126" t="s">
        <v>434</v>
      </c>
      <c r="H126">
        <v>1.648</v>
      </c>
      <c r="I126">
        <v>62.747</v>
      </c>
      <c r="K126" s="2">
        <v>0.2534722222222222</v>
      </c>
      <c r="L126" s="3">
        <f t="shared" si="6"/>
        <v>297.25347222222223</v>
      </c>
      <c r="M126">
        <f>500*F126/AVERAGE($Q$207,$R$47)</f>
        <v>126.05993971796828</v>
      </c>
      <c r="N126">
        <f t="shared" si="11"/>
        <v>102.43186986411973</v>
      </c>
    </row>
    <row r="127" spans="1:14" ht="12.75">
      <c r="A127" t="s">
        <v>441</v>
      </c>
      <c r="B127" s="1">
        <v>36822</v>
      </c>
      <c r="C127">
        <f>AVERAGE(C126,C128)</f>
        <v>0.2593402777777778</v>
      </c>
      <c r="D127" t="s">
        <v>433</v>
      </c>
      <c r="E127" t="s">
        <v>441</v>
      </c>
      <c r="F127" t="s">
        <v>441</v>
      </c>
      <c r="G127" t="s">
        <v>434</v>
      </c>
      <c r="H127" t="s">
        <v>441</v>
      </c>
      <c r="I127" t="s">
        <v>441</v>
      </c>
      <c r="K127" s="2">
        <v>0.2555555555555556</v>
      </c>
      <c r="L127" s="3">
        <f t="shared" si="6"/>
        <v>297.25555555555553</v>
      </c>
      <c r="M127" t="s">
        <v>441</v>
      </c>
      <c r="N127" t="s">
        <v>441</v>
      </c>
    </row>
    <row r="128" spans="1:14" ht="12.75">
      <c r="A128" t="s">
        <v>407</v>
      </c>
      <c r="B128" s="1">
        <v>36822</v>
      </c>
      <c r="C128" s="2">
        <v>0.2614236111111111</v>
      </c>
      <c r="D128" t="s">
        <v>433</v>
      </c>
      <c r="E128">
        <v>0.668</v>
      </c>
      <c r="F128">
        <v>8.37</v>
      </c>
      <c r="G128" t="s">
        <v>434</v>
      </c>
      <c r="H128">
        <v>1.65</v>
      </c>
      <c r="I128">
        <v>65.3666</v>
      </c>
      <c r="K128" s="2">
        <v>0.2576388888888889</v>
      </c>
      <c r="L128" s="3">
        <f t="shared" si="6"/>
        <v>297.2576388888889</v>
      </c>
      <c r="M128">
        <f>500*F128/AVERAGE($Q$207,$R$47)</f>
        <v>121.4053429954774</v>
      </c>
      <c r="N128">
        <f t="shared" si="11"/>
        <v>105.53740030291522</v>
      </c>
    </row>
    <row r="129" spans="1:14" ht="12.75">
      <c r="A129" t="s">
        <v>408</v>
      </c>
      <c r="B129" s="1">
        <v>36822</v>
      </c>
      <c r="C129" s="2">
        <v>0.26351851851851854</v>
      </c>
      <c r="D129" t="s">
        <v>433</v>
      </c>
      <c r="E129">
        <v>0.666</v>
      </c>
      <c r="F129">
        <v>9.2198</v>
      </c>
      <c r="G129" t="s">
        <v>434</v>
      </c>
      <c r="H129">
        <v>1.65</v>
      </c>
      <c r="I129">
        <v>62.339</v>
      </c>
      <c r="K129" s="2">
        <v>0.25972222222222224</v>
      </c>
      <c r="L129" s="3">
        <f t="shared" si="6"/>
        <v>297.2597222222222</v>
      </c>
      <c r="M129">
        <f>500*F129/AVERAGE($Q$207,$R$47)</f>
        <v>133.7315389904065</v>
      </c>
      <c r="N129">
        <f t="shared" si="11"/>
        <v>101.94818669912178</v>
      </c>
    </row>
    <row r="130" spans="1:14" ht="12.75">
      <c r="A130" t="s">
        <v>409</v>
      </c>
      <c r="B130" s="1">
        <v>36822</v>
      </c>
      <c r="C130" s="2">
        <v>0.2656597222222222</v>
      </c>
      <c r="D130" t="s">
        <v>433</v>
      </c>
      <c r="E130">
        <v>0.668</v>
      </c>
      <c r="F130">
        <v>9.6775</v>
      </c>
      <c r="G130" t="s">
        <v>434</v>
      </c>
      <c r="H130">
        <v>1.648</v>
      </c>
      <c r="I130">
        <v>65.5139</v>
      </c>
      <c r="K130" s="2">
        <v>0.26180555555555557</v>
      </c>
      <c r="L130" s="3">
        <f t="shared" si="6"/>
        <v>297.26180555555555</v>
      </c>
      <c r="M130">
        <f>500*F130/AVERAGE($Q$207,$R$47)</f>
        <v>140.37039508228585</v>
      </c>
      <c r="N130">
        <f t="shared" si="11"/>
        <v>105.7120241514549</v>
      </c>
    </row>
    <row r="131" spans="1:14" ht="12.75">
      <c r="A131" t="s">
        <v>441</v>
      </c>
      <c r="B131" s="1">
        <v>36822</v>
      </c>
      <c r="C131">
        <f>AVERAGE(C130,C132)</f>
        <v>0.26771412037037035</v>
      </c>
      <c r="D131" t="s">
        <v>433</v>
      </c>
      <c r="E131" t="s">
        <v>441</v>
      </c>
      <c r="F131" t="s">
        <v>441</v>
      </c>
      <c r="G131" t="s">
        <v>434</v>
      </c>
      <c r="H131" t="s">
        <v>441</v>
      </c>
      <c r="I131" t="s">
        <v>441</v>
      </c>
      <c r="K131" s="2">
        <v>0.2638888888888889</v>
      </c>
      <c r="L131" s="3">
        <f t="shared" si="6"/>
        <v>297.2638888888889</v>
      </c>
      <c r="M131" t="s">
        <v>441</v>
      </c>
      <c r="N131" t="s">
        <v>441</v>
      </c>
    </row>
    <row r="132" spans="1:14" ht="12.75">
      <c r="A132" t="s">
        <v>410</v>
      </c>
      <c r="B132" s="1">
        <v>36822</v>
      </c>
      <c r="C132" s="2">
        <v>0.2697685185185185</v>
      </c>
      <c r="D132" t="s">
        <v>433</v>
      </c>
      <c r="E132">
        <v>0.668</v>
      </c>
      <c r="F132">
        <v>8.9946</v>
      </c>
      <c r="G132" t="s">
        <v>434</v>
      </c>
      <c r="H132">
        <v>1.651</v>
      </c>
      <c r="I132">
        <v>62.3417</v>
      </c>
      <c r="K132" s="2">
        <v>0.2659722222222222</v>
      </c>
      <c r="L132" s="3">
        <f t="shared" si="6"/>
        <v>297.2659722222222</v>
      </c>
      <c r="M132">
        <f aca="true" t="shared" si="12" ref="M132:M138">500*F132/AVERAGE($Q$207,$R$47)</f>
        <v>130.46505353729046</v>
      </c>
      <c r="N132">
        <f t="shared" si="11"/>
        <v>101.95138754359601</v>
      </c>
    </row>
    <row r="133" spans="1:14" ht="12.75">
      <c r="A133" t="s">
        <v>411</v>
      </c>
      <c r="B133" s="1">
        <v>36822</v>
      </c>
      <c r="C133" s="2">
        <v>0.27185185185185184</v>
      </c>
      <c r="D133" t="s">
        <v>433</v>
      </c>
      <c r="E133">
        <v>0.666</v>
      </c>
      <c r="F133">
        <v>8.9799</v>
      </c>
      <c r="G133" t="s">
        <v>434</v>
      </c>
      <c r="H133">
        <v>1.648</v>
      </c>
      <c r="I133">
        <v>60.1001</v>
      </c>
      <c r="K133" s="2">
        <v>0.26805555555555555</v>
      </c>
      <c r="L133" s="3">
        <f t="shared" si="6"/>
        <v>297.2680555555556</v>
      </c>
      <c r="M133">
        <f t="shared" si="12"/>
        <v>130.25183268400093</v>
      </c>
      <c r="N133">
        <f t="shared" si="11"/>
        <v>99.29397533119567</v>
      </c>
    </row>
    <row r="134" spans="1:14" ht="12.75">
      <c r="A134" t="s">
        <v>412</v>
      </c>
      <c r="B134" s="1">
        <v>36822</v>
      </c>
      <c r="C134" s="2">
        <v>0.27393518518518517</v>
      </c>
      <c r="D134" t="s">
        <v>433</v>
      </c>
      <c r="E134">
        <v>0.668</v>
      </c>
      <c r="F134">
        <v>8.4912</v>
      </c>
      <c r="G134" t="s">
        <v>434</v>
      </c>
      <c r="H134">
        <v>1.648</v>
      </c>
      <c r="I134">
        <v>64.6536</v>
      </c>
      <c r="K134" s="2">
        <v>0.2701388888888889</v>
      </c>
      <c r="L134" s="3">
        <f aca="true" t="shared" si="13" ref="L134:L197">B134-DATE(1999,12,31)+K134</f>
        <v>297.2701388888889</v>
      </c>
      <c r="M134">
        <f t="shared" si="12"/>
        <v>123.16332717361978</v>
      </c>
      <c r="N134">
        <f t="shared" si="11"/>
        <v>104.69214026212222</v>
      </c>
    </row>
    <row r="135" spans="1:14" ht="12.75">
      <c r="A135" t="s">
        <v>413</v>
      </c>
      <c r="B135" s="1">
        <v>36822</v>
      </c>
      <c r="C135" s="2">
        <v>0.2760185185185185</v>
      </c>
      <c r="D135" t="s">
        <v>433</v>
      </c>
      <c r="E135">
        <v>0.666</v>
      </c>
      <c r="F135">
        <v>8.5272</v>
      </c>
      <c r="G135" t="s">
        <v>434</v>
      </c>
      <c r="H135">
        <v>1.648</v>
      </c>
      <c r="I135">
        <v>60.2574</v>
      </c>
      <c r="K135" s="2">
        <v>0.2722222222222222</v>
      </c>
      <c r="L135" s="3">
        <f t="shared" si="13"/>
        <v>297.27222222222224</v>
      </c>
      <c r="M135">
        <f t="shared" si="12"/>
        <v>123.68550069187992</v>
      </c>
      <c r="N135">
        <f t="shared" si="11"/>
        <v>99.48045415926964</v>
      </c>
    </row>
    <row r="136" spans="1:14" ht="12.75">
      <c r="A136" t="s">
        <v>414</v>
      </c>
      <c r="B136" s="1">
        <v>36822</v>
      </c>
      <c r="C136" s="2">
        <v>0.2781134259259259</v>
      </c>
      <c r="D136" t="s">
        <v>433</v>
      </c>
      <c r="E136">
        <v>0.666</v>
      </c>
      <c r="F136">
        <v>9.3376</v>
      </c>
      <c r="G136" t="s">
        <v>434</v>
      </c>
      <c r="H136">
        <v>1.648</v>
      </c>
      <c r="I136">
        <v>60.2985</v>
      </c>
      <c r="K136" s="2">
        <v>0.2743055555555555</v>
      </c>
      <c r="L136" s="3">
        <f t="shared" si="13"/>
        <v>297.27430555555554</v>
      </c>
      <c r="M136">
        <f t="shared" si="12"/>
        <v>135.44020678071323</v>
      </c>
      <c r="N136">
        <f t="shared" si="11"/>
        <v>99.52917812515545</v>
      </c>
    </row>
    <row r="137" spans="1:14" ht="12.75">
      <c r="A137" t="s">
        <v>415</v>
      </c>
      <c r="B137" s="1">
        <v>36822</v>
      </c>
      <c r="C137" s="2">
        <v>0.2801967592592593</v>
      </c>
      <c r="D137" t="s">
        <v>433</v>
      </c>
      <c r="E137">
        <v>0.668</v>
      </c>
      <c r="F137">
        <v>9.1097</v>
      </c>
      <c r="G137" t="s">
        <v>434</v>
      </c>
      <c r="H137">
        <v>1.646</v>
      </c>
      <c r="I137">
        <v>65.1639</v>
      </c>
      <c r="K137" s="2">
        <v>0.27638888888888885</v>
      </c>
      <c r="L137" s="3">
        <f t="shared" si="13"/>
        <v>297.2763888888889</v>
      </c>
      <c r="M137">
        <f t="shared" si="12"/>
        <v>132.13455831372767</v>
      </c>
      <c r="N137">
        <f t="shared" si="11"/>
        <v>105.29709986775566</v>
      </c>
    </row>
    <row r="138" spans="1:14" ht="12.75">
      <c r="A138" t="s">
        <v>416</v>
      </c>
      <c r="B138" s="1">
        <v>36822</v>
      </c>
      <c r="C138" s="2">
        <v>0.2822800925925926</v>
      </c>
      <c r="D138" t="s">
        <v>433</v>
      </c>
      <c r="E138">
        <v>0.668</v>
      </c>
      <c r="F138">
        <v>8.6327</v>
      </c>
      <c r="G138" t="s">
        <v>434</v>
      </c>
      <c r="H138">
        <v>1.65</v>
      </c>
      <c r="I138">
        <v>69.822</v>
      </c>
      <c r="K138" s="2">
        <v>0.27847222222222223</v>
      </c>
      <c r="L138" s="3">
        <f t="shared" si="13"/>
        <v>297.2784722222222</v>
      </c>
      <c r="M138">
        <f t="shared" si="12"/>
        <v>125.21575919678111</v>
      </c>
      <c r="N138">
        <f t="shared" si="11"/>
        <v>110.81926788461067</v>
      </c>
    </row>
    <row r="139" spans="1:14" ht="12.75">
      <c r="A139" t="s">
        <v>441</v>
      </c>
      <c r="B139" s="1">
        <v>36822</v>
      </c>
      <c r="C139">
        <f>AVERAGE(C138,C140)</f>
        <v>0.28436342592592595</v>
      </c>
      <c r="D139" t="s">
        <v>433</v>
      </c>
      <c r="E139" t="s">
        <v>441</v>
      </c>
      <c r="F139" t="s">
        <v>441</v>
      </c>
      <c r="G139" t="s">
        <v>434</v>
      </c>
      <c r="H139" t="s">
        <v>441</v>
      </c>
      <c r="I139" t="s">
        <v>441</v>
      </c>
      <c r="K139" s="2">
        <v>0.28055555555555556</v>
      </c>
      <c r="L139" s="3">
        <f t="shared" si="13"/>
        <v>297.28055555555557</v>
      </c>
      <c r="M139" t="s">
        <v>441</v>
      </c>
      <c r="N139" t="s">
        <v>441</v>
      </c>
    </row>
    <row r="140" spans="1:14" ht="12.75">
      <c r="A140" t="s">
        <v>417</v>
      </c>
      <c r="B140" s="1">
        <v>36822</v>
      </c>
      <c r="C140" s="2">
        <v>0.2864467592592593</v>
      </c>
      <c r="D140" t="s">
        <v>433</v>
      </c>
      <c r="E140">
        <v>0.666</v>
      </c>
      <c r="F140">
        <v>8.827</v>
      </c>
      <c r="G140" t="s">
        <v>434</v>
      </c>
      <c r="H140">
        <v>1.646</v>
      </c>
      <c r="I140">
        <v>67.1757</v>
      </c>
      <c r="K140" s="2">
        <v>0.2826388888888889</v>
      </c>
      <c r="L140" s="3">
        <f t="shared" si="13"/>
        <v>297.28263888888887</v>
      </c>
      <c r="M140">
        <f aca="true" t="shared" si="14" ref="M140:M157">500*F140/AVERAGE($Q$207,$R$47)</f>
        <v>128.03404571339055</v>
      </c>
      <c r="N140">
        <f t="shared" si="11"/>
        <v>107.68208465045865</v>
      </c>
    </row>
    <row r="141" spans="1:14" ht="12.75">
      <c r="A141" t="s">
        <v>418</v>
      </c>
      <c r="B141" s="1">
        <v>36822</v>
      </c>
      <c r="C141" s="2">
        <v>0.2885300925925926</v>
      </c>
      <c r="D141" t="s">
        <v>433</v>
      </c>
      <c r="E141">
        <v>0.666</v>
      </c>
      <c r="F141">
        <v>9.6357</v>
      </c>
      <c r="G141" t="s">
        <v>434</v>
      </c>
      <c r="H141">
        <v>1.65</v>
      </c>
      <c r="I141">
        <v>60.8779</v>
      </c>
      <c r="K141" s="2">
        <v>0.2847222222222222</v>
      </c>
      <c r="L141" s="3">
        <f t="shared" si="13"/>
        <v>297.28472222222223</v>
      </c>
      <c r="M141">
        <f t="shared" si="14"/>
        <v>139.76409360830604</v>
      </c>
      <c r="N141">
        <f t="shared" si="11"/>
        <v>100.21605563937061</v>
      </c>
    </row>
    <row r="142" spans="1:14" ht="12.75">
      <c r="A142" t="s">
        <v>419</v>
      </c>
      <c r="B142" s="1">
        <v>36822</v>
      </c>
      <c r="C142" s="2">
        <v>0.29061342592592593</v>
      </c>
      <c r="D142" t="s">
        <v>433</v>
      </c>
      <c r="E142">
        <v>0.666</v>
      </c>
      <c r="F142">
        <v>8.7835</v>
      </c>
      <c r="G142" t="s">
        <v>434</v>
      </c>
      <c r="H142">
        <v>1.646</v>
      </c>
      <c r="I142">
        <v>62.5537</v>
      </c>
      <c r="K142" s="2">
        <v>0.28680555555555554</v>
      </c>
      <c r="L142" s="3">
        <f t="shared" si="13"/>
        <v>297.28680555555553</v>
      </c>
      <c r="M142">
        <f t="shared" si="14"/>
        <v>127.40308604549291</v>
      </c>
      <c r="N142">
        <f t="shared" si="11"/>
        <v>102.20271310972242</v>
      </c>
    </row>
    <row r="143" spans="1:14" ht="12.75">
      <c r="A143" t="s">
        <v>420</v>
      </c>
      <c r="B143" s="1">
        <v>36822</v>
      </c>
      <c r="C143" s="2">
        <v>0.29269675925925925</v>
      </c>
      <c r="D143" t="s">
        <v>433</v>
      </c>
      <c r="E143">
        <v>0.666</v>
      </c>
      <c r="F143">
        <v>8.256</v>
      </c>
      <c r="G143" t="s">
        <v>434</v>
      </c>
      <c r="H143">
        <v>1.648</v>
      </c>
      <c r="I143">
        <v>61.3831</v>
      </c>
      <c r="K143" s="2">
        <v>0.2888888888888889</v>
      </c>
      <c r="L143" s="3">
        <f t="shared" si="13"/>
        <v>297.2888888888889</v>
      </c>
      <c r="M143">
        <f t="shared" si="14"/>
        <v>119.75179352098702</v>
      </c>
      <c r="N143">
        <f t="shared" si="11"/>
        <v>100.81496920544163</v>
      </c>
    </row>
    <row r="144" spans="1:14" ht="12.75">
      <c r="A144" t="s">
        <v>421</v>
      </c>
      <c r="B144" s="1">
        <v>36822</v>
      </c>
      <c r="C144" s="2">
        <v>0.2947916666666667</v>
      </c>
      <c r="D144" t="s">
        <v>433</v>
      </c>
      <c r="E144">
        <v>0.668</v>
      </c>
      <c r="F144">
        <v>9.0168</v>
      </c>
      <c r="G144" t="s">
        <v>434</v>
      </c>
      <c r="H144">
        <v>1.65</v>
      </c>
      <c r="I144">
        <v>61.1029</v>
      </c>
      <c r="K144" s="2">
        <v>0.29097222222222224</v>
      </c>
      <c r="L144" s="3">
        <f t="shared" si="13"/>
        <v>297.2909722222222</v>
      </c>
      <c r="M144">
        <f t="shared" si="14"/>
        <v>130.7870605402175</v>
      </c>
      <c r="N144">
        <f t="shared" si="11"/>
        <v>100.48279267889154</v>
      </c>
    </row>
    <row r="145" spans="1:14" ht="12.75">
      <c r="A145" t="s">
        <v>422</v>
      </c>
      <c r="B145" s="1">
        <v>36822</v>
      </c>
      <c r="C145" s="2">
        <v>0.296875</v>
      </c>
      <c r="D145" t="s">
        <v>433</v>
      </c>
      <c r="E145">
        <v>0.666</v>
      </c>
      <c r="F145">
        <v>8.9034</v>
      </c>
      <c r="G145" t="s">
        <v>434</v>
      </c>
      <c r="H145">
        <v>1.65</v>
      </c>
      <c r="I145">
        <v>61.9174</v>
      </c>
      <c r="K145" s="2">
        <v>0.29305555555555557</v>
      </c>
      <c r="L145" s="3">
        <f t="shared" si="13"/>
        <v>297.29305555555555</v>
      </c>
      <c r="M145">
        <f t="shared" si="14"/>
        <v>129.14221395769815</v>
      </c>
      <c r="N145">
        <f t="shared" si="11"/>
        <v>101.44838076195725</v>
      </c>
    </row>
    <row r="146" spans="1:14" ht="12.75">
      <c r="A146" t="s">
        <v>423</v>
      </c>
      <c r="B146" s="1">
        <v>36822</v>
      </c>
      <c r="C146" s="2">
        <v>0.2989583333333333</v>
      </c>
      <c r="D146" t="s">
        <v>433</v>
      </c>
      <c r="E146">
        <v>0.668</v>
      </c>
      <c r="F146">
        <v>8.7371</v>
      </c>
      <c r="G146" t="s">
        <v>434</v>
      </c>
      <c r="H146">
        <v>1.648</v>
      </c>
      <c r="I146">
        <v>62.8721</v>
      </c>
      <c r="K146" s="2">
        <v>0.2951388888888889</v>
      </c>
      <c r="L146" s="3">
        <f t="shared" si="13"/>
        <v>297.2951388888889</v>
      </c>
      <c r="M146">
        <f t="shared" si="14"/>
        <v>126.73006239973544</v>
      </c>
      <c r="N146">
        <f t="shared" si="11"/>
        <v>102.58017565809331</v>
      </c>
    </row>
    <row r="147" spans="1:14" ht="12.75">
      <c r="A147" t="s">
        <v>0</v>
      </c>
      <c r="B147" s="1">
        <v>36822</v>
      </c>
      <c r="C147" s="2">
        <v>0.30104166666666665</v>
      </c>
      <c r="D147" t="s">
        <v>433</v>
      </c>
      <c r="E147">
        <v>0.668</v>
      </c>
      <c r="F147">
        <v>9.5624</v>
      </c>
      <c r="G147" t="s">
        <v>434</v>
      </c>
      <c r="H147">
        <v>1.65</v>
      </c>
      <c r="I147">
        <v>62.9829</v>
      </c>
      <c r="K147" s="2">
        <v>0.2972222222222222</v>
      </c>
      <c r="L147" s="3">
        <f t="shared" si="13"/>
        <v>297.2972222222222</v>
      </c>
      <c r="M147">
        <f t="shared" si="14"/>
        <v>138.70089030584862</v>
      </c>
      <c r="N147">
        <f t="shared" si="11"/>
        <v>102.71152883133294</v>
      </c>
    </row>
    <row r="148" spans="1:14" ht="12.75">
      <c r="A148" t="s">
        <v>1</v>
      </c>
      <c r="B148" s="1">
        <v>36822</v>
      </c>
      <c r="C148" s="2">
        <v>0.303125</v>
      </c>
      <c r="D148" t="s">
        <v>433</v>
      </c>
      <c r="E148">
        <v>0.668</v>
      </c>
      <c r="F148">
        <v>8.7698</v>
      </c>
      <c r="G148" t="s">
        <v>434</v>
      </c>
      <c r="H148">
        <v>1.65</v>
      </c>
      <c r="I148">
        <v>62.7122</v>
      </c>
      <c r="K148" s="2">
        <v>0.29930555555555555</v>
      </c>
      <c r="L148" s="3">
        <f t="shared" si="13"/>
        <v>297.2993055555556</v>
      </c>
      <c r="M148">
        <f t="shared" si="14"/>
        <v>127.20437001215502</v>
      </c>
      <c r="N148">
        <f t="shared" si="11"/>
        <v>102.39061453534049</v>
      </c>
    </row>
    <row r="149" spans="1:14" ht="12.75">
      <c r="A149" t="s">
        <v>2</v>
      </c>
      <c r="B149" s="1">
        <v>36822</v>
      </c>
      <c r="C149" s="2">
        <v>0.30520833333333336</v>
      </c>
      <c r="D149" t="s">
        <v>433</v>
      </c>
      <c r="E149">
        <v>0.668</v>
      </c>
      <c r="F149">
        <v>8.3166</v>
      </c>
      <c r="G149" t="s">
        <v>434</v>
      </c>
      <c r="H149">
        <v>1.65</v>
      </c>
      <c r="I149">
        <v>61.619</v>
      </c>
      <c r="K149" s="2">
        <v>0.3013888888888889</v>
      </c>
      <c r="L149" s="3">
        <f t="shared" si="13"/>
        <v>297.3013888888889</v>
      </c>
      <c r="M149">
        <f t="shared" si="14"/>
        <v>120.6307856100582</v>
      </c>
      <c r="N149">
        <f t="shared" si="11"/>
        <v>101.09462817265484</v>
      </c>
    </row>
    <row r="150" spans="1:14" ht="12.75">
      <c r="A150" t="s">
        <v>3</v>
      </c>
      <c r="B150" s="1">
        <v>36822</v>
      </c>
      <c r="C150" s="2">
        <v>0.3072916666666667</v>
      </c>
      <c r="D150" t="s">
        <v>433</v>
      </c>
      <c r="E150">
        <v>0.668</v>
      </c>
      <c r="F150">
        <v>8.2002</v>
      </c>
      <c r="G150" t="s">
        <v>434</v>
      </c>
      <c r="H150">
        <v>1.65</v>
      </c>
      <c r="I150">
        <v>61.2778</v>
      </c>
      <c r="K150" s="2">
        <v>0.3034722222222222</v>
      </c>
      <c r="L150" s="3">
        <f t="shared" si="13"/>
        <v>297.30347222222224</v>
      </c>
      <c r="M150">
        <f t="shared" si="14"/>
        <v>118.94242456768386</v>
      </c>
      <c r="N150">
        <f t="shared" si="11"/>
        <v>100.6901362709458</v>
      </c>
    </row>
    <row r="151" spans="1:14" ht="12.75">
      <c r="A151" t="s">
        <v>4</v>
      </c>
      <c r="B151" s="1">
        <v>36822</v>
      </c>
      <c r="C151" s="2">
        <v>0.30938657407407405</v>
      </c>
      <c r="D151" t="s">
        <v>433</v>
      </c>
      <c r="E151">
        <v>0.666</v>
      </c>
      <c r="F151">
        <v>8.9645</v>
      </c>
      <c r="G151" t="s">
        <v>434</v>
      </c>
      <c r="H151">
        <v>1.645</v>
      </c>
      <c r="I151">
        <v>60.7644</v>
      </c>
      <c r="K151" s="2">
        <v>0.3055555555555555</v>
      </c>
      <c r="L151" s="3">
        <f t="shared" si="13"/>
        <v>297.30555555555554</v>
      </c>
      <c r="M151">
        <f t="shared" si="14"/>
        <v>130.02845845674517</v>
      </c>
      <c r="N151">
        <f t="shared" si="11"/>
        <v>100.08150162165674</v>
      </c>
    </row>
    <row r="152" spans="1:14" ht="12.75">
      <c r="A152" t="s">
        <v>5</v>
      </c>
      <c r="B152" s="1">
        <v>36822</v>
      </c>
      <c r="C152" s="2">
        <v>0.3114699074074074</v>
      </c>
      <c r="D152" t="s">
        <v>433</v>
      </c>
      <c r="E152">
        <v>0.666</v>
      </c>
      <c r="F152">
        <v>8.2638</v>
      </c>
      <c r="G152" t="s">
        <v>434</v>
      </c>
      <c r="H152">
        <v>1.646</v>
      </c>
      <c r="I152">
        <v>60.6807</v>
      </c>
      <c r="K152" s="2">
        <v>0.3076388888888889</v>
      </c>
      <c r="L152" s="3">
        <f t="shared" si="13"/>
        <v>297.3076388888889</v>
      </c>
      <c r="M152">
        <f t="shared" si="14"/>
        <v>119.86493111661004</v>
      </c>
      <c r="N152">
        <f t="shared" si="11"/>
        <v>99.98227544295497</v>
      </c>
    </row>
    <row r="153" spans="1:14" ht="12.75">
      <c r="A153" t="s">
        <v>6</v>
      </c>
      <c r="B153" s="1">
        <v>36822</v>
      </c>
      <c r="C153" s="2">
        <v>0.3135532407407407</v>
      </c>
      <c r="D153" t="s">
        <v>433</v>
      </c>
      <c r="E153">
        <v>0.666</v>
      </c>
      <c r="F153">
        <v>8.7005</v>
      </c>
      <c r="G153" t="s">
        <v>434</v>
      </c>
      <c r="H153">
        <v>1.648</v>
      </c>
      <c r="I153">
        <v>63.8432</v>
      </c>
      <c r="K153" s="2">
        <v>0.30972222222222223</v>
      </c>
      <c r="L153" s="3">
        <f t="shared" si="13"/>
        <v>297.3097222222222</v>
      </c>
      <c r="M153">
        <f t="shared" si="14"/>
        <v>126.19918598950431</v>
      </c>
      <c r="N153">
        <f t="shared" si="11"/>
        <v>103.73141272066556</v>
      </c>
    </row>
    <row r="154" spans="1:14" ht="12.75">
      <c r="A154" t="s">
        <v>7</v>
      </c>
      <c r="B154" s="1">
        <v>36822</v>
      </c>
      <c r="C154" s="2">
        <v>0.3156365740740741</v>
      </c>
      <c r="D154" t="s">
        <v>433</v>
      </c>
      <c r="E154">
        <v>0.666</v>
      </c>
      <c r="F154">
        <v>9.0918</v>
      </c>
      <c r="G154" t="s">
        <v>434</v>
      </c>
      <c r="H154">
        <v>1.648</v>
      </c>
      <c r="I154">
        <v>61.5053</v>
      </c>
      <c r="K154" s="2">
        <v>0.31180555555555556</v>
      </c>
      <c r="L154" s="3">
        <f t="shared" si="13"/>
        <v>297.31180555555557</v>
      </c>
      <c r="M154">
        <f t="shared" si="14"/>
        <v>131.87492203659275</v>
      </c>
      <c r="N154">
        <f t="shared" si="11"/>
        <v>100.9598370553503</v>
      </c>
    </row>
    <row r="155" spans="1:14" ht="12.75">
      <c r="A155" t="s">
        <v>8</v>
      </c>
      <c r="B155" s="1">
        <v>36822</v>
      </c>
      <c r="C155" s="2">
        <v>0.3177199074074074</v>
      </c>
      <c r="D155" t="s">
        <v>433</v>
      </c>
      <c r="E155">
        <v>0.668</v>
      </c>
      <c r="F155">
        <v>8.0468</v>
      </c>
      <c r="G155" t="s">
        <v>434</v>
      </c>
      <c r="H155">
        <v>1.648</v>
      </c>
      <c r="I155">
        <v>59.5999</v>
      </c>
      <c r="K155" s="2">
        <v>0.3138888888888889</v>
      </c>
      <c r="L155" s="3">
        <f t="shared" si="13"/>
        <v>297.31388888888887</v>
      </c>
      <c r="M155">
        <f t="shared" si="14"/>
        <v>116.71738518709766</v>
      </c>
      <c r="N155">
        <f t="shared" si="11"/>
        <v>98.70098925489185</v>
      </c>
    </row>
    <row r="156" spans="1:14" ht="12.75">
      <c r="A156" t="s">
        <v>9</v>
      </c>
      <c r="B156" s="1">
        <v>36822</v>
      </c>
      <c r="C156" s="2">
        <v>0.31980324074074074</v>
      </c>
      <c r="D156" t="s">
        <v>433</v>
      </c>
      <c r="E156">
        <v>0.668</v>
      </c>
      <c r="F156">
        <v>9.0844</v>
      </c>
      <c r="G156" t="s">
        <v>434</v>
      </c>
      <c r="H156">
        <v>1.648</v>
      </c>
      <c r="I156">
        <v>63.4682</v>
      </c>
      <c r="K156" s="2">
        <v>0.3159722222222222</v>
      </c>
      <c r="L156" s="3">
        <f t="shared" si="13"/>
        <v>297.31597222222223</v>
      </c>
      <c r="M156">
        <f t="shared" si="14"/>
        <v>131.7675863689504</v>
      </c>
      <c r="N156">
        <f t="shared" si="11"/>
        <v>103.28685098813077</v>
      </c>
    </row>
    <row r="157" spans="1:14" ht="12.75">
      <c r="A157" t="s">
        <v>10</v>
      </c>
      <c r="B157" s="1">
        <v>36822</v>
      </c>
      <c r="C157" s="2">
        <v>0.32189814814814816</v>
      </c>
      <c r="D157" t="s">
        <v>433</v>
      </c>
      <c r="E157">
        <v>0.668</v>
      </c>
      <c r="F157">
        <v>8.7172</v>
      </c>
      <c r="G157" t="s">
        <v>434</v>
      </c>
      <c r="H157">
        <v>1.646</v>
      </c>
      <c r="I157">
        <v>63.5211</v>
      </c>
      <c r="K157" s="2">
        <v>0.31805555555555554</v>
      </c>
      <c r="L157" s="3">
        <f t="shared" si="13"/>
        <v>297.31805555555553</v>
      </c>
      <c r="M157">
        <f t="shared" si="14"/>
        <v>126.4414164826972</v>
      </c>
      <c r="N157">
        <f t="shared" si="11"/>
        <v>103.34956382986701</v>
      </c>
    </row>
    <row r="158" spans="1:14" ht="12.75">
      <c r="A158" t="s">
        <v>441</v>
      </c>
      <c r="B158" s="1">
        <v>36822</v>
      </c>
      <c r="C158">
        <f>AVERAGE(C157,C159)</f>
        <v>0.3239814814814815</v>
      </c>
      <c r="D158" t="s">
        <v>433</v>
      </c>
      <c r="E158" t="s">
        <v>441</v>
      </c>
      <c r="F158" t="s">
        <v>441</v>
      </c>
      <c r="G158" t="s">
        <v>434</v>
      </c>
      <c r="H158" t="s">
        <v>441</v>
      </c>
      <c r="I158" t="s">
        <v>441</v>
      </c>
      <c r="K158" s="2">
        <v>0.3201388888888889</v>
      </c>
      <c r="L158" s="3">
        <f t="shared" si="13"/>
        <v>297.3201388888889</v>
      </c>
      <c r="M158" t="s">
        <v>441</v>
      </c>
      <c r="N158" t="s">
        <v>441</v>
      </c>
    </row>
    <row r="159" spans="1:14" ht="12.75">
      <c r="A159" t="s">
        <v>11</v>
      </c>
      <c r="B159" s="1">
        <v>36822</v>
      </c>
      <c r="C159" s="2">
        <v>0.3260648148148148</v>
      </c>
      <c r="D159" t="s">
        <v>433</v>
      </c>
      <c r="E159">
        <v>0.666</v>
      </c>
      <c r="F159">
        <v>8.4757</v>
      </c>
      <c r="G159" t="s">
        <v>434</v>
      </c>
      <c r="H159">
        <v>1.65</v>
      </c>
      <c r="I159">
        <v>59.1406</v>
      </c>
      <c r="K159" s="2">
        <v>0.32222222222222224</v>
      </c>
      <c r="L159" s="3">
        <f t="shared" si="13"/>
        <v>297.3222222222222</v>
      </c>
      <c r="M159">
        <f aca="true" t="shared" si="15" ref="M159:M167">500*F159/AVERAGE($Q$207,$R$47)</f>
        <v>122.9385024643689</v>
      </c>
      <c r="N159">
        <f t="shared" si="11"/>
        <v>98.15649004488313</v>
      </c>
    </row>
    <row r="160" spans="1:14" ht="12.75">
      <c r="A160" t="s">
        <v>12</v>
      </c>
      <c r="B160" s="1">
        <v>36822</v>
      </c>
      <c r="C160" s="2">
        <v>0.32814814814814813</v>
      </c>
      <c r="D160" t="s">
        <v>433</v>
      </c>
      <c r="E160">
        <v>0.666</v>
      </c>
      <c r="F160">
        <v>9.2564</v>
      </c>
      <c r="G160" t="s">
        <v>434</v>
      </c>
      <c r="H160">
        <v>1.65</v>
      </c>
      <c r="I160">
        <v>60.4204</v>
      </c>
      <c r="K160" s="2">
        <v>0.32430555555555557</v>
      </c>
      <c r="L160" s="3">
        <f t="shared" si="13"/>
        <v>297.32430555555555</v>
      </c>
      <c r="M160">
        <f t="shared" si="15"/>
        <v>134.26241540063762</v>
      </c>
      <c r="N160">
        <f t="shared" si="11"/>
        <v>99.67369032567814</v>
      </c>
    </row>
    <row r="161" spans="1:14" ht="12.75">
      <c r="A161" t="s">
        <v>13</v>
      </c>
      <c r="B161" s="1">
        <v>36822</v>
      </c>
      <c r="C161" s="2">
        <v>0.33023148148148146</v>
      </c>
      <c r="D161" t="s">
        <v>433</v>
      </c>
      <c r="E161">
        <v>0.668</v>
      </c>
      <c r="F161">
        <v>7.9268</v>
      </c>
      <c r="G161" t="s">
        <v>434</v>
      </c>
      <c r="H161">
        <v>1.648</v>
      </c>
      <c r="I161">
        <v>61.2049</v>
      </c>
      <c r="K161" s="2">
        <v>0.3263888888888889</v>
      </c>
      <c r="L161" s="3">
        <f t="shared" si="13"/>
        <v>297.3263888888889</v>
      </c>
      <c r="M161">
        <f t="shared" si="15"/>
        <v>114.97680679289728</v>
      </c>
      <c r="N161">
        <f t="shared" si="11"/>
        <v>100.60371347014103</v>
      </c>
    </row>
    <row r="162" spans="1:14" ht="12.75">
      <c r="A162" t="s">
        <v>14</v>
      </c>
      <c r="B162" s="1">
        <v>36822</v>
      </c>
      <c r="C162" s="2">
        <v>0.3323148148148148</v>
      </c>
      <c r="D162" t="s">
        <v>433</v>
      </c>
      <c r="E162">
        <v>0.668</v>
      </c>
      <c r="F162">
        <v>8.6632</v>
      </c>
      <c r="G162" t="s">
        <v>434</v>
      </c>
      <c r="H162">
        <v>1.648</v>
      </c>
      <c r="I162">
        <v>62.2413</v>
      </c>
      <c r="K162" s="2">
        <v>0.3284722222222222</v>
      </c>
      <c r="L162" s="3">
        <f t="shared" si="13"/>
        <v>297.3284722222222</v>
      </c>
      <c r="M162">
        <f t="shared" si="15"/>
        <v>125.65815620530701</v>
      </c>
      <c r="N162">
        <f t="shared" si="11"/>
        <v>101.832363549072</v>
      </c>
    </row>
    <row r="163" spans="1:14" ht="12.75">
      <c r="A163" t="s">
        <v>15</v>
      </c>
      <c r="B163" s="1">
        <v>36822</v>
      </c>
      <c r="C163" s="2">
        <v>0.33439814814814817</v>
      </c>
      <c r="D163" t="s">
        <v>433</v>
      </c>
      <c r="E163">
        <v>0.668</v>
      </c>
      <c r="F163">
        <v>8.6711</v>
      </c>
      <c r="G163" t="s">
        <v>434</v>
      </c>
      <c r="H163">
        <v>1.648</v>
      </c>
      <c r="I163">
        <v>59.486</v>
      </c>
      <c r="K163" s="2">
        <v>0.33055555555555555</v>
      </c>
      <c r="L163" s="3">
        <f t="shared" si="13"/>
        <v>297.3305555555556</v>
      </c>
      <c r="M163">
        <f t="shared" si="15"/>
        <v>125.7727442829252</v>
      </c>
      <c r="N163">
        <f t="shared" si="11"/>
        <v>98.5659610379966</v>
      </c>
    </row>
    <row r="164" spans="1:14" ht="12.75">
      <c r="A164" t="s">
        <v>16</v>
      </c>
      <c r="B164" s="1">
        <v>36822</v>
      </c>
      <c r="C164" s="2">
        <v>0.33653935185185185</v>
      </c>
      <c r="D164" t="s">
        <v>433</v>
      </c>
      <c r="E164">
        <v>0.668</v>
      </c>
      <c r="F164">
        <v>9.4494</v>
      </c>
      <c r="G164" t="s">
        <v>434</v>
      </c>
      <c r="H164">
        <v>1.648</v>
      </c>
      <c r="I164">
        <v>63.3477</v>
      </c>
      <c r="K164" s="2">
        <v>0.3326388888888889</v>
      </c>
      <c r="L164" s="3">
        <f t="shared" si="13"/>
        <v>297.3326388888889</v>
      </c>
      <c r="M164">
        <f t="shared" si="15"/>
        <v>137.06184565130997</v>
      </c>
      <c r="N164">
        <f t="shared" si="11"/>
        <v>103.1439984847429</v>
      </c>
    </row>
    <row r="165" spans="1:14" ht="12.75">
      <c r="A165" t="s">
        <v>17</v>
      </c>
      <c r="B165" s="1">
        <v>36822</v>
      </c>
      <c r="C165" s="2">
        <v>0.33857638888888886</v>
      </c>
      <c r="D165" t="s">
        <v>433</v>
      </c>
      <c r="E165">
        <v>0.668</v>
      </c>
      <c r="F165">
        <v>8.9344</v>
      </c>
      <c r="G165" t="s">
        <v>434</v>
      </c>
      <c r="H165">
        <v>1.648</v>
      </c>
      <c r="I165">
        <v>61.1452</v>
      </c>
      <c r="K165" s="2">
        <v>0.334722222222222</v>
      </c>
      <c r="L165" s="3">
        <f t="shared" si="13"/>
        <v>297.33472222222224</v>
      </c>
      <c r="M165">
        <f t="shared" si="15"/>
        <v>129.5918633761999</v>
      </c>
      <c r="N165">
        <f t="shared" si="11"/>
        <v>100.5329392423215</v>
      </c>
    </row>
    <row r="166" spans="1:14" ht="12.75">
      <c r="A166" t="s">
        <v>18</v>
      </c>
      <c r="B166" s="1">
        <v>36822</v>
      </c>
      <c r="C166" s="2">
        <v>0.34065972222222224</v>
      </c>
      <c r="D166" t="s">
        <v>433</v>
      </c>
      <c r="E166">
        <v>0.668</v>
      </c>
      <c r="F166">
        <v>8.6277</v>
      </c>
      <c r="G166" t="s">
        <v>434</v>
      </c>
      <c r="H166">
        <v>1.648</v>
      </c>
      <c r="I166">
        <v>63.5044</v>
      </c>
      <c r="K166" s="2">
        <v>0.336805555555556</v>
      </c>
      <c r="L166" s="3">
        <f t="shared" si="13"/>
        <v>297.33680555555554</v>
      </c>
      <c r="M166">
        <f t="shared" si="15"/>
        <v>125.14323509702275</v>
      </c>
      <c r="N166">
        <f t="shared" si="11"/>
        <v>103.32976601404476</v>
      </c>
    </row>
    <row r="167" spans="1:14" ht="12.75">
      <c r="A167" t="s">
        <v>19</v>
      </c>
      <c r="B167" s="1">
        <v>36822</v>
      </c>
      <c r="C167" s="2">
        <v>0.34274305555555556</v>
      </c>
      <c r="D167" t="s">
        <v>433</v>
      </c>
      <c r="E167">
        <v>0.668</v>
      </c>
      <c r="F167">
        <v>9.4985</v>
      </c>
      <c r="G167" t="s">
        <v>434</v>
      </c>
      <c r="H167">
        <v>1.648</v>
      </c>
      <c r="I167">
        <v>61.8614</v>
      </c>
      <c r="K167" s="2">
        <v>0.338888888888889</v>
      </c>
      <c r="L167" s="3">
        <f t="shared" si="13"/>
        <v>297.3388888888889</v>
      </c>
      <c r="M167">
        <f t="shared" si="15"/>
        <v>137.77403231093692</v>
      </c>
      <c r="N167">
        <f t="shared" si="11"/>
        <v>101.38199287656539</v>
      </c>
    </row>
    <row r="168" spans="1:14" ht="12.75">
      <c r="A168" t="s">
        <v>441</v>
      </c>
      <c r="B168" s="1">
        <v>36822</v>
      </c>
      <c r="C168">
        <f>AVERAGE(C167,C169)</f>
        <v>0.3448263888888889</v>
      </c>
      <c r="D168" t="s">
        <v>433</v>
      </c>
      <c r="E168" t="s">
        <v>441</v>
      </c>
      <c r="F168" t="s">
        <v>441</v>
      </c>
      <c r="G168" t="s">
        <v>434</v>
      </c>
      <c r="H168" t="s">
        <v>441</v>
      </c>
      <c r="I168" t="s">
        <v>441</v>
      </c>
      <c r="K168" s="2">
        <v>0.340972222222222</v>
      </c>
      <c r="L168" s="3">
        <f t="shared" si="13"/>
        <v>297.3409722222222</v>
      </c>
      <c r="M168" t="s">
        <v>441</v>
      </c>
      <c r="N168" t="s">
        <v>441</v>
      </c>
    </row>
    <row r="169" spans="1:14" ht="12.75">
      <c r="A169" t="s">
        <v>20</v>
      </c>
      <c r="B169" s="1">
        <v>36822</v>
      </c>
      <c r="C169" s="2">
        <v>0.3469097222222222</v>
      </c>
      <c r="D169" t="s">
        <v>433</v>
      </c>
      <c r="E169">
        <v>0.668</v>
      </c>
      <c r="F169">
        <v>9.4266</v>
      </c>
      <c r="G169" t="s">
        <v>434</v>
      </c>
      <c r="H169">
        <v>1.646</v>
      </c>
      <c r="I169">
        <v>61.7967</v>
      </c>
      <c r="K169" s="2">
        <v>0.343055555555556</v>
      </c>
      <c r="L169" s="3">
        <f t="shared" si="13"/>
        <v>297.34305555555557</v>
      </c>
      <c r="M169">
        <f aca="true" t="shared" si="16" ref="M169:M196">500*F169/AVERAGE($Q$207,$R$47)</f>
        <v>136.73113575641187</v>
      </c>
      <c r="N169">
        <f t="shared" si="11"/>
        <v>101.30529115897872</v>
      </c>
    </row>
    <row r="170" spans="1:14" ht="12.75">
      <c r="A170" t="s">
        <v>21</v>
      </c>
      <c r="B170" s="1">
        <v>36822</v>
      </c>
      <c r="C170" s="2">
        <v>0.34900462962962964</v>
      </c>
      <c r="D170" t="s">
        <v>433</v>
      </c>
      <c r="E170">
        <v>0.666</v>
      </c>
      <c r="F170">
        <v>9.2561</v>
      </c>
      <c r="G170" t="s">
        <v>434</v>
      </c>
      <c r="H170">
        <v>1.648</v>
      </c>
      <c r="I170">
        <v>60.9597</v>
      </c>
      <c r="K170" s="2">
        <v>0.345138888888889</v>
      </c>
      <c r="L170" s="3">
        <f t="shared" si="13"/>
        <v>297.34513888888887</v>
      </c>
      <c r="M170">
        <f t="shared" si="16"/>
        <v>134.25806395465213</v>
      </c>
      <c r="N170">
        <f t="shared" si="11"/>
        <v>100.31302937196091</v>
      </c>
    </row>
    <row r="171" spans="1:14" ht="12.75">
      <c r="A171" t="s">
        <v>22</v>
      </c>
      <c r="B171" s="1">
        <v>36822</v>
      </c>
      <c r="C171" s="2">
        <v>0.351087962962963</v>
      </c>
      <c r="D171" t="s">
        <v>433</v>
      </c>
      <c r="E171">
        <v>0.668</v>
      </c>
      <c r="F171">
        <v>8.8966</v>
      </c>
      <c r="G171" t="s">
        <v>434</v>
      </c>
      <c r="H171">
        <v>1.65</v>
      </c>
      <c r="I171">
        <v>62.4164</v>
      </c>
      <c r="K171" s="2">
        <v>0.347222222222222</v>
      </c>
      <c r="L171" s="3">
        <f t="shared" si="13"/>
        <v>297.34722222222223</v>
      </c>
      <c r="M171">
        <f t="shared" si="16"/>
        <v>129.04358118202677</v>
      </c>
      <c r="N171">
        <f t="shared" si="11"/>
        <v>102.03994424071698</v>
      </c>
    </row>
    <row r="172" spans="1:14" ht="12.75">
      <c r="A172" t="s">
        <v>23</v>
      </c>
      <c r="B172" s="1">
        <v>36822</v>
      </c>
      <c r="C172" s="2">
        <v>0.3531712962962963</v>
      </c>
      <c r="D172" t="s">
        <v>433</v>
      </c>
      <c r="E172">
        <v>0.668</v>
      </c>
      <c r="F172">
        <v>10.5976</v>
      </c>
      <c r="G172" t="s">
        <v>434</v>
      </c>
      <c r="H172">
        <v>1.648</v>
      </c>
      <c r="I172">
        <v>63.5253</v>
      </c>
      <c r="K172" s="2">
        <v>0.349305555555555</v>
      </c>
      <c r="L172" s="3">
        <f t="shared" si="13"/>
        <v>297.34930555555553</v>
      </c>
      <c r="M172">
        <f t="shared" si="16"/>
        <v>153.71627991981737</v>
      </c>
      <c r="N172">
        <f t="shared" si="11"/>
        <v>103.35454292127139</v>
      </c>
    </row>
    <row r="173" spans="1:14" ht="12.75">
      <c r="A173" t="s">
        <v>24</v>
      </c>
      <c r="B173" s="1">
        <v>36822</v>
      </c>
      <c r="C173" s="2">
        <v>0.35525462962962967</v>
      </c>
      <c r="D173" t="s">
        <v>433</v>
      </c>
      <c r="E173">
        <v>0.666</v>
      </c>
      <c r="F173">
        <v>8.6651</v>
      </c>
      <c r="G173" t="s">
        <v>434</v>
      </c>
      <c r="H173">
        <v>1.648</v>
      </c>
      <c r="I173">
        <v>62.1646</v>
      </c>
      <c r="K173" s="2">
        <v>0.351388888888889</v>
      </c>
      <c r="L173" s="3">
        <f t="shared" si="13"/>
        <v>297.3513888888889</v>
      </c>
      <c r="M173">
        <f t="shared" si="16"/>
        <v>125.68571536321521</v>
      </c>
      <c r="N173">
        <f t="shared" si="11"/>
        <v>101.74143585604423</v>
      </c>
    </row>
    <row r="174" spans="1:14" ht="12.75">
      <c r="A174" t="s">
        <v>25</v>
      </c>
      <c r="B174" s="1">
        <v>36822</v>
      </c>
      <c r="C174" s="2">
        <v>0.35733796296296294</v>
      </c>
      <c r="D174" t="s">
        <v>433</v>
      </c>
      <c r="E174">
        <v>0.666</v>
      </c>
      <c r="F174">
        <v>9.2135</v>
      </c>
      <c r="G174" t="s">
        <v>434</v>
      </c>
      <c r="H174">
        <v>1.646</v>
      </c>
      <c r="I174">
        <v>62.3407</v>
      </c>
      <c r="K174" s="2">
        <v>0.353472222222222</v>
      </c>
      <c r="L174" s="3">
        <f t="shared" si="13"/>
        <v>297.3534722222222</v>
      </c>
      <c r="M174">
        <f t="shared" si="16"/>
        <v>133.640158624711</v>
      </c>
      <c r="N174">
        <f t="shared" si="11"/>
        <v>101.95020204564258</v>
      </c>
    </row>
    <row r="175" spans="1:14" ht="12.75">
      <c r="A175" t="s">
        <v>26</v>
      </c>
      <c r="B175" s="1">
        <v>36822</v>
      </c>
      <c r="C175" s="2">
        <v>0.3594212962962963</v>
      </c>
      <c r="D175" t="s">
        <v>433</v>
      </c>
      <c r="E175">
        <v>0.668</v>
      </c>
      <c r="F175">
        <v>8.5553</v>
      </c>
      <c r="G175" t="s">
        <v>434</v>
      </c>
      <c r="H175">
        <v>1.648</v>
      </c>
      <c r="I175">
        <v>61.4016</v>
      </c>
      <c r="K175" s="2">
        <v>0.355555555555555</v>
      </c>
      <c r="L175" s="3">
        <f t="shared" si="13"/>
        <v>297.35555555555555</v>
      </c>
      <c r="M175">
        <f t="shared" si="16"/>
        <v>124.09308613252186</v>
      </c>
      <c r="N175">
        <f t="shared" si="11"/>
        <v>100.83690091757995</v>
      </c>
    </row>
    <row r="176" spans="1:14" ht="12.75">
      <c r="A176" t="s">
        <v>27</v>
      </c>
      <c r="B176" s="1">
        <v>36822</v>
      </c>
      <c r="C176" s="2">
        <v>0.36150462962962965</v>
      </c>
      <c r="D176" t="s">
        <v>433</v>
      </c>
      <c r="E176">
        <v>0.668</v>
      </c>
      <c r="F176">
        <v>8.533</v>
      </c>
      <c r="G176" t="s">
        <v>434</v>
      </c>
      <c r="H176">
        <v>1.648</v>
      </c>
      <c r="I176">
        <v>60.2508</v>
      </c>
      <c r="K176" s="2">
        <v>0.357638888888889</v>
      </c>
      <c r="L176" s="3">
        <f t="shared" si="13"/>
        <v>297.3576388888889</v>
      </c>
      <c r="M176">
        <f t="shared" si="16"/>
        <v>123.7696286475996</v>
      </c>
      <c r="N176">
        <f t="shared" si="11"/>
        <v>99.47262987277702</v>
      </c>
    </row>
    <row r="177" spans="1:14" ht="12.75">
      <c r="A177" t="s">
        <v>28</v>
      </c>
      <c r="B177" s="1">
        <v>36822</v>
      </c>
      <c r="C177" s="2">
        <v>0.363587962962963</v>
      </c>
      <c r="D177" t="s">
        <v>433</v>
      </c>
      <c r="E177">
        <v>0.668</v>
      </c>
      <c r="F177">
        <v>8.0935</v>
      </c>
      <c r="G177" t="s">
        <v>434</v>
      </c>
      <c r="H177">
        <v>1.648</v>
      </c>
      <c r="I177">
        <v>63.6763</v>
      </c>
      <c r="K177" s="2">
        <v>0.359722222222222</v>
      </c>
      <c r="L177" s="3">
        <f t="shared" si="13"/>
        <v>297.3597222222222</v>
      </c>
      <c r="M177">
        <f t="shared" si="16"/>
        <v>117.39476027884068</v>
      </c>
      <c r="N177">
        <f t="shared" si="11"/>
        <v>103.53355311223874</v>
      </c>
    </row>
    <row r="178" spans="1:14" ht="12.75">
      <c r="A178" t="s">
        <v>29</v>
      </c>
      <c r="B178" s="1">
        <v>36822</v>
      </c>
      <c r="C178" s="2">
        <v>0.36572916666666666</v>
      </c>
      <c r="D178" t="s">
        <v>433</v>
      </c>
      <c r="E178">
        <v>0.666</v>
      </c>
      <c r="F178">
        <v>9.4994</v>
      </c>
      <c r="G178" t="s">
        <v>434</v>
      </c>
      <c r="H178">
        <v>1.648</v>
      </c>
      <c r="I178">
        <v>62.6538</v>
      </c>
      <c r="K178" s="2">
        <v>0.361805555555555</v>
      </c>
      <c r="L178" s="3">
        <f t="shared" si="13"/>
        <v>297.3618055555556</v>
      </c>
      <c r="M178">
        <f t="shared" si="16"/>
        <v>137.78708664889342</v>
      </c>
      <c r="N178">
        <f aca="true" t="shared" si="17" ref="N178:N204">(277-103)/(-60+(AVERAGE($P$207,$P$47)))*I178+277-((277-103)/(-60+(AVERAGE($P$207,$P$47)))*210)</f>
        <v>102.32138145486039</v>
      </c>
    </row>
    <row r="179" spans="1:14" ht="12.75">
      <c r="A179" t="s">
        <v>30</v>
      </c>
      <c r="B179" s="1">
        <v>36822</v>
      </c>
      <c r="C179" s="2">
        <v>0.3677662037037037</v>
      </c>
      <c r="D179" t="s">
        <v>433</v>
      </c>
      <c r="E179">
        <v>0.668</v>
      </c>
      <c r="F179">
        <v>8.9963</v>
      </c>
      <c r="G179" t="s">
        <v>434</v>
      </c>
      <c r="H179">
        <v>1.651</v>
      </c>
      <c r="I179">
        <v>60.0407</v>
      </c>
      <c r="K179" s="2">
        <v>0.363888888888889</v>
      </c>
      <c r="L179" s="3">
        <f t="shared" si="13"/>
        <v>297.3638888888889</v>
      </c>
      <c r="M179">
        <f t="shared" si="16"/>
        <v>130.48971173120827</v>
      </c>
      <c r="N179">
        <f t="shared" si="17"/>
        <v>99.22355675276214</v>
      </c>
    </row>
    <row r="180" spans="1:14" ht="12.75">
      <c r="A180" t="s">
        <v>31</v>
      </c>
      <c r="B180" s="1">
        <v>36822</v>
      </c>
      <c r="C180" s="2">
        <v>0.369849537037037</v>
      </c>
      <c r="D180" t="s">
        <v>433</v>
      </c>
      <c r="E180">
        <v>0.666</v>
      </c>
      <c r="F180">
        <v>8.4485</v>
      </c>
      <c r="G180" t="s">
        <v>434</v>
      </c>
      <c r="H180">
        <v>1.648</v>
      </c>
      <c r="I180">
        <v>64.09</v>
      </c>
      <c r="K180" s="2">
        <v>0.365972222222222</v>
      </c>
      <c r="L180" s="3">
        <f t="shared" si="13"/>
        <v>297.36597222222224</v>
      </c>
      <c r="M180">
        <f t="shared" si="16"/>
        <v>122.54397136168349</v>
      </c>
      <c r="N180">
        <f t="shared" si="17"/>
        <v>104.02399361557121</v>
      </c>
    </row>
    <row r="181" spans="1:14" ht="12.75">
      <c r="A181" t="s">
        <v>32</v>
      </c>
      <c r="B181" s="1">
        <v>36822</v>
      </c>
      <c r="C181" s="2">
        <v>0.37193287037037037</v>
      </c>
      <c r="D181" t="s">
        <v>433</v>
      </c>
      <c r="E181">
        <v>0.668</v>
      </c>
      <c r="F181">
        <v>8.0751</v>
      </c>
      <c r="G181" t="s">
        <v>434</v>
      </c>
      <c r="H181">
        <v>1.65</v>
      </c>
      <c r="I181">
        <v>60.4647</v>
      </c>
      <c r="K181" s="2">
        <v>0.368055555555555</v>
      </c>
      <c r="L181" s="3">
        <f t="shared" si="13"/>
        <v>297.36805555555554</v>
      </c>
      <c r="M181">
        <f t="shared" si="16"/>
        <v>117.12787159172996</v>
      </c>
      <c r="N181">
        <f t="shared" si="17"/>
        <v>99.7262078850149</v>
      </c>
    </row>
    <row r="182" spans="1:14" ht="12.75">
      <c r="A182" t="s">
        <v>33</v>
      </c>
      <c r="B182" s="1">
        <v>36822</v>
      </c>
      <c r="C182" s="2">
        <v>0.37401620370370375</v>
      </c>
      <c r="D182" t="s">
        <v>433</v>
      </c>
      <c r="E182">
        <v>0.666</v>
      </c>
      <c r="F182">
        <v>8.7134</v>
      </c>
      <c r="G182" t="s">
        <v>434</v>
      </c>
      <c r="H182">
        <v>1.65</v>
      </c>
      <c r="I182">
        <v>61.0319</v>
      </c>
      <c r="K182" s="2">
        <v>0.370138888888889</v>
      </c>
      <c r="L182" s="3">
        <f t="shared" si="13"/>
        <v>297.3701388888889</v>
      </c>
      <c r="M182">
        <f t="shared" si="16"/>
        <v>126.38629816688085</v>
      </c>
      <c r="N182">
        <f t="shared" si="17"/>
        <v>100.3986223241983</v>
      </c>
    </row>
    <row r="183" spans="1:14" ht="12.75">
      <c r="A183" t="s">
        <v>34</v>
      </c>
      <c r="B183" s="1">
        <v>36822</v>
      </c>
      <c r="C183" s="2">
        <v>0.376099537037037</v>
      </c>
      <c r="D183" t="s">
        <v>433</v>
      </c>
      <c r="E183">
        <v>0.666</v>
      </c>
      <c r="F183">
        <v>9.0213</v>
      </c>
      <c r="G183" t="s">
        <v>434</v>
      </c>
      <c r="H183">
        <v>1.65</v>
      </c>
      <c r="I183">
        <v>61.6789</v>
      </c>
      <c r="K183" s="2">
        <v>0.372222222222222</v>
      </c>
      <c r="L183" s="3">
        <f t="shared" si="13"/>
        <v>297.3722222222222</v>
      </c>
      <c r="M183">
        <f t="shared" si="16"/>
        <v>130.85233223000003</v>
      </c>
      <c r="N183">
        <f t="shared" si="17"/>
        <v>101.16563950006508</v>
      </c>
    </row>
    <row r="184" spans="1:14" ht="12.75">
      <c r="A184" t="s">
        <v>35</v>
      </c>
      <c r="B184" s="1">
        <v>36822</v>
      </c>
      <c r="C184" s="2">
        <v>0.3781828703703704</v>
      </c>
      <c r="D184" t="s">
        <v>433</v>
      </c>
      <c r="E184">
        <v>0.668</v>
      </c>
      <c r="F184">
        <v>8.7254</v>
      </c>
      <c r="G184" t="s">
        <v>434</v>
      </c>
      <c r="H184">
        <v>1.651</v>
      </c>
      <c r="I184">
        <v>63.011</v>
      </c>
      <c r="K184" s="2">
        <v>0.374305555555555</v>
      </c>
      <c r="L184" s="3">
        <f t="shared" si="13"/>
        <v>297.37430555555557</v>
      </c>
      <c r="M184">
        <f t="shared" si="16"/>
        <v>126.56035600630089</v>
      </c>
      <c r="N184">
        <f t="shared" si="17"/>
        <v>102.74484132382423</v>
      </c>
    </row>
    <row r="185" spans="1:14" ht="12.75">
      <c r="A185" t="s">
        <v>36</v>
      </c>
      <c r="B185" s="1">
        <v>36822</v>
      </c>
      <c r="C185" s="2">
        <v>0.3802662037037037</v>
      </c>
      <c r="D185" t="s">
        <v>433</v>
      </c>
      <c r="E185">
        <v>0.67</v>
      </c>
      <c r="F185">
        <v>9.4475</v>
      </c>
      <c r="G185" t="s">
        <v>434</v>
      </c>
      <c r="H185">
        <v>1.653</v>
      </c>
      <c r="I185">
        <v>60.5382</v>
      </c>
      <c r="K185" s="2">
        <v>0.376388888888889</v>
      </c>
      <c r="L185" s="3">
        <f t="shared" si="13"/>
        <v>297.37638888888887</v>
      </c>
      <c r="M185">
        <f t="shared" si="16"/>
        <v>137.03428649340177</v>
      </c>
      <c r="N185">
        <f t="shared" si="17"/>
        <v>99.81334198459172</v>
      </c>
    </row>
    <row r="186" spans="1:14" ht="12.75">
      <c r="A186" t="s">
        <v>37</v>
      </c>
      <c r="B186" s="1">
        <v>36822</v>
      </c>
      <c r="C186" s="2">
        <v>0.3823611111111111</v>
      </c>
      <c r="D186" t="s">
        <v>433</v>
      </c>
      <c r="E186">
        <v>0.668</v>
      </c>
      <c r="F186">
        <v>9.3611</v>
      </c>
      <c r="G186" t="s">
        <v>434</v>
      </c>
      <c r="H186">
        <v>1.651</v>
      </c>
      <c r="I186">
        <v>60.2411</v>
      </c>
      <c r="K186" s="2">
        <v>0.378472222222222</v>
      </c>
      <c r="L186" s="3">
        <f t="shared" si="13"/>
        <v>297.37847222222223</v>
      </c>
      <c r="M186">
        <f t="shared" si="16"/>
        <v>135.7810700495775</v>
      </c>
      <c r="N186">
        <f t="shared" si="17"/>
        <v>99.46113054262878</v>
      </c>
    </row>
    <row r="187" spans="1:14" ht="12.75">
      <c r="A187" s="4" t="s">
        <v>38</v>
      </c>
      <c r="B187" s="1">
        <v>36822</v>
      </c>
      <c r="C187" s="5">
        <v>0.3802083333333333</v>
      </c>
      <c r="D187" t="s">
        <v>433</v>
      </c>
      <c r="E187">
        <v>0.666</v>
      </c>
      <c r="F187">
        <v>8.1286</v>
      </c>
      <c r="G187" t="s">
        <v>434</v>
      </c>
      <c r="H187">
        <v>1.648</v>
      </c>
      <c r="I187">
        <v>62.5339</v>
      </c>
      <c r="K187" s="2">
        <v>0.380555555555555</v>
      </c>
      <c r="L187" s="3">
        <f t="shared" si="13"/>
        <v>297.38055555555553</v>
      </c>
      <c r="M187">
        <f t="shared" si="16"/>
        <v>117.90387945914428</v>
      </c>
      <c r="N187">
        <f t="shared" si="17"/>
        <v>102.17924025024456</v>
      </c>
    </row>
    <row r="188" spans="1:14" ht="12.75">
      <c r="A188" t="s">
        <v>39</v>
      </c>
      <c r="B188" s="1">
        <v>36822</v>
      </c>
      <c r="C188" s="2">
        <v>0.3822916666666667</v>
      </c>
      <c r="D188" t="s">
        <v>433</v>
      </c>
      <c r="E188">
        <v>0.666</v>
      </c>
      <c r="F188">
        <v>9.4165</v>
      </c>
      <c r="G188" t="s">
        <v>434</v>
      </c>
      <c r="H188">
        <v>1.65</v>
      </c>
      <c r="I188">
        <v>62.111</v>
      </c>
      <c r="K188" s="2">
        <v>0.382638888888889</v>
      </c>
      <c r="L188" s="3">
        <f t="shared" si="13"/>
        <v>297.3826388888889</v>
      </c>
      <c r="M188">
        <f t="shared" si="16"/>
        <v>136.5846370749</v>
      </c>
      <c r="N188">
        <f t="shared" si="17"/>
        <v>101.67789316574061</v>
      </c>
    </row>
    <row r="189" spans="1:14" ht="12.75">
      <c r="A189" t="s">
        <v>40</v>
      </c>
      <c r="B189" s="1">
        <v>36822</v>
      </c>
      <c r="C189" s="2">
        <v>0.384375</v>
      </c>
      <c r="D189" t="s">
        <v>433</v>
      </c>
      <c r="E189">
        <v>0.666</v>
      </c>
      <c r="F189">
        <v>8.5232</v>
      </c>
      <c r="G189" t="s">
        <v>434</v>
      </c>
      <c r="H189">
        <v>1.65</v>
      </c>
      <c r="I189">
        <v>61.2888</v>
      </c>
      <c r="K189" s="2">
        <v>0.384722222222222</v>
      </c>
      <c r="L189" s="3">
        <f t="shared" si="13"/>
        <v>297.3847222222222</v>
      </c>
      <c r="M189">
        <f t="shared" si="16"/>
        <v>123.62748141207322</v>
      </c>
      <c r="N189">
        <f t="shared" si="17"/>
        <v>100.70317674843352</v>
      </c>
    </row>
    <row r="190" spans="1:14" ht="12.75">
      <c r="A190" t="s">
        <v>41</v>
      </c>
      <c r="B190" s="1">
        <v>36822</v>
      </c>
      <c r="C190" s="2">
        <v>0.3864699074074074</v>
      </c>
      <c r="D190" t="s">
        <v>433</v>
      </c>
      <c r="E190">
        <v>0.666</v>
      </c>
      <c r="F190">
        <v>8.3927</v>
      </c>
      <c r="G190" t="s">
        <v>434</v>
      </c>
      <c r="H190">
        <v>1.65</v>
      </c>
      <c r="I190">
        <v>64.1865</v>
      </c>
      <c r="K190" s="2">
        <v>0.386805555555555</v>
      </c>
      <c r="L190" s="3">
        <f t="shared" si="13"/>
        <v>297.38680555555555</v>
      </c>
      <c r="M190">
        <f t="shared" si="16"/>
        <v>121.7346024083803</v>
      </c>
      <c r="N190">
        <f t="shared" si="17"/>
        <v>104.13839416807684</v>
      </c>
    </row>
    <row r="191" spans="1:14" ht="12.75">
      <c r="A191" t="s">
        <v>42</v>
      </c>
      <c r="B191" s="1">
        <v>36822</v>
      </c>
      <c r="C191" s="2">
        <v>0.38855324074074077</v>
      </c>
      <c r="D191" t="s">
        <v>433</v>
      </c>
      <c r="E191">
        <v>0.666</v>
      </c>
      <c r="F191">
        <v>9.0578</v>
      </c>
      <c r="G191" t="s">
        <v>434</v>
      </c>
      <c r="H191">
        <v>1.651</v>
      </c>
      <c r="I191">
        <v>60.975</v>
      </c>
      <c r="K191" s="2">
        <v>0.388888888888889</v>
      </c>
      <c r="L191" s="3">
        <f t="shared" si="13"/>
        <v>297.3888888888889</v>
      </c>
      <c r="M191">
        <f t="shared" si="16"/>
        <v>131.381758158236</v>
      </c>
      <c r="N191">
        <f t="shared" si="17"/>
        <v>100.33116749064834</v>
      </c>
    </row>
    <row r="192" spans="1:14" ht="12.75">
      <c r="A192" t="s">
        <v>43</v>
      </c>
      <c r="B192" s="1">
        <v>36822</v>
      </c>
      <c r="C192" s="2">
        <v>0.39063657407407404</v>
      </c>
      <c r="D192" t="s">
        <v>433</v>
      </c>
      <c r="E192">
        <v>0.666</v>
      </c>
      <c r="F192">
        <v>9.0822</v>
      </c>
      <c r="G192" t="s">
        <v>434</v>
      </c>
      <c r="H192">
        <v>1.65</v>
      </c>
      <c r="I192">
        <v>64.5628</v>
      </c>
      <c r="K192" s="2">
        <v>0.390972222222222</v>
      </c>
      <c r="L192" s="3">
        <f t="shared" si="13"/>
        <v>297.3909722222222</v>
      </c>
      <c r="M192">
        <f t="shared" si="16"/>
        <v>131.73567576505675</v>
      </c>
      <c r="N192">
        <f t="shared" si="17"/>
        <v>104.58449704795117</v>
      </c>
    </row>
    <row r="193" spans="1:14" ht="12.75">
      <c r="A193" t="s">
        <v>44</v>
      </c>
      <c r="B193" s="1">
        <v>36822</v>
      </c>
      <c r="C193" s="2">
        <v>0.3927199074074074</v>
      </c>
      <c r="D193" t="s">
        <v>433</v>
      </c>
      <c r="E193">
        <v>0.666</v>
      </c>
      <c r="F193">
        <v>8.5814</v>
      </c>
      <c r="G193" t="s">
        <v>434</v>
      </c>
      <c r="H193">
        <v>1.651</v>
      </c>
      <c r="I193">
        <v>61.706</v>
      </c>
      <c r="K193" s="2">
        <v>0.393055555555555</v>
      </c>
      <c r="L193" s="3">
        <f t="shared" si="13"/>
        <v>297.3930555555556</v>
      </c>
      <c r="M193">
        <f t="shared" si="16"/>
        <v>124.47166193326042</v>
      </c>
      <c r="N193">
        <f t="shared" si="17"/>
        <v>101.19776649460294</v>
      </c>
    </row>
    <row r="194" spans="1:14" ht="12.75">
      <c r="A194" t="s">
        <v>45</v>
      </c>
      <c r="B194" s="1">
        <v>36822</v>
      </c>
      <c r="C194" s="2">
        <v>0.3948611111111111</v>
      </c>
      <c r="D194" t="s">
        <v>433</v>
      </c>
      <c r="E194">
        <v>0.666</v>
      </c>
      <c r="F194">
        <v>8.9978</v>
      </c>
      <c r="G194" t="s">
        <v>434</v>
      </c>
      <c r="H194">
        <v>1.65</v>
      </c>
      <c r="I194">
        <v>60.7465</v>
      </c>
      <c r="K194" s="2">
        <v>0.395138888888889</v>
      </c>
      <c r="L194" s="3">
        <f t="shared" si="13"/>
        <v>297.3951388888889</v>
      </c>
      <c r="M194">
        <f t="shared" si="16"/>
        <v>130.5114689611358</v>
      </c>
      <c r="N194">
        <f t="shared" si="17"/>
        <v>100.0602812082904</v>
      </c>
    </row>
    <row r="195" spans="1:14" ht="12.75">
      <c r="A195" t="s">
        <v>46</v>
      </c>
      <c r="B195" s="1">
        <v>36822</v>
      </c>
      <c r="C195" s="2">
        <v>0.39688657407407407</v>
      </c>
      <c r="D195" t="s">
        <v>433</v>
      </c>
      <c r="E195">
        <v>0.666</v>
      </c>
      <c r="F195">
        <v>9.0737</v>
      </c>
      <c r="G195" t="s">
        <v>434</v>
      </c>
      <c r="H195">
        <v>1.65</v>
      </c>
      <c r="I195">
        <v>58.9832</v>
      </c>
      <c r="K195" s="2">
        <v>0.397222222222222</v>
      </c>
      <c r="L195" s="3">
        <f t="shared" si="13"/>
        <v>297.39722222222224</v>
      </c>
      <c r="M195">
        <f t="shared" si="16"/>
        <v>131.61238479546753</v>
      </c>
      <c r="N195">
        <f t="shared" si="17"/>
        <v>97.96989266701388</v>
      </c>
    </row>
    <row r="196" spans="1:14" ht="12.75">
      <c r="A196" t="s">
        <v>47</v>
      </c>
      <c r="B196" s="1">
        <v>36822</v>
      </c>
      <c r="C196" s="2">
        <v>0.3989699074074074</v>
      </c>
      <c r="D196" t="s">
        <v>433</v>
      </c>
      <c r="E196">
        <v>0.666</v>
      </c>
      <c r="F196">
        <v>8.2832</v>
      </c>
      <c r="G196" t="s">
        <v>434</v>
      </c>
      <c r="H196">
        <v>1.65</v>
      </c>
      <c r="I196">
        <v>62.0228</v>
      </c>
      <c r="K196" s="2">
        <v>0.399305555555555</v>
      </c>
      <c r="L196" s="3">
        <f t="shared" si="13"/>
        <v>297.39930555555554</v>
      </c>
      <c r="M196">
        <f t="shared" si="16"/>
        <v>120.14632462367246</v>
      </c>
      <c r="N196">
        <f t="shared" si="17"/>
        <v>101.57333224624841</v>
      </c>
    </row>
    <row r="197" spans="1:14" ht="12.75">
      <c r="A197" t="s">
        <v>441</v>
      </c>
      <c r="B197" s="1">
        <v>36822</v>
      </c>
      <c r="C197">
        <f>AVERAGE(C196,C198)</f>
        <v>0.4010532407407407</v>
      </c>
      <c r="D197" t="s">
        <v>433</v>
      </c>
      <c r="E197" t="s">
        <v>441</v>
      </c>
      <c r="F197" t="s">
        <v>441</v>
      </c>
      <c r="G197" t="s">
        <v>434</v>
      </c>
      <c r="H197" t="s">
        <v>441</v>
      </c>
      <c r="I197" t="s">
        <v>441</v>
      </c>
      <c r="K197" s="2">
        <v>0.401388888888889</v>
      </c>
      <c r="L197" s="3">
        <f t="shared" si="13"/>
        <v>297.4013888888889</v>
      </c>
      <c r="M197" t="s">
        <v>441</v>
      </c>
      <c r="N197" t="s">
        <v>441</v>
      </c>
    </row>
    <row r="198" spans="1:14" ht="12.75">
      <c r="A198" t="s">
        <v>48</v>
      </c>
      <c r="B198" s="1">
        <v>36822</v>
      </c>
      <c r="C198" s="2">
        <v>0.40313657407407405</v>
      </c>
      <c r="D198" t="s">
        <v>433</v>
      </c>
      <c r="E198">
        <v>0.666</v>
      </c>
      <c r="F198">
        <v>9.6079</v>
      </c>
      <c r="G198" t="s">
        <v>434</v>
      </c>
      <c r="H198">
        <v>1.651</v>
      </c>
      <c r="I198">
        <v>59.3877</v>
      </c>
      <c r="K198" s="2">
        <v>0.403472222222222</v>
      </c>
      <c r="L198" s="3">
        <f aca="true" t="shared" si="18" ref="L198:L261">B198-DATE(1999,12,31)+K198</f>
        <v>297.4034722222222</v>
      </c>
      <c r="M198">
        <f aca="true" t="shared" si="19" ref="M198:M203">500*F198/AVERAGE($Q$207,$R$47)</f>
        <v>139.36085961364964</v>
      </c>
      <c r="N198">
        <f t="shared" si="17"/>
        <v>98.44942658917478</v>
      </c>
    </row>
    <row r="199" spans="1:14" ht="12.75">
      <c r="A199" t="s">
        <v>49</v>
      </c>
      <c r="B199" s="1">
        <v>36822</v>
      </c>
      <c r="C199" s="2">
        <v>0.40523148148148147</v>
      </c>
      <c r="D199" t="s">
        <v>433</v>
      </c>
      <c r="E199">
        <v>0.666</v>
      </c>
      <c r="F199">
        <v>8.8224</v>
      </c>
      <c r="G199" t="s">
        <v>434</v>
      </c>
      <c r="H199">
        <v>1.65</v>
      </c>
      <c r="I199">
        <v>62.611</v>
      </c>
      <c r="K199" s="2">
        <v>0.405555555555555</v>
      </c>
      <c r="L199" s="3">
        <f t="shared" si="18"/>
        <v>297.40555555555557</v>
      </c>
      <c r="M199">
        <f t="shared" si="19"/>
        <v>127.96732354161287</v>
      </c>
      <c r="N199">
        <f t="shared" si="17"/>
        <v>102.27064214245371</v>
      </c>
    </row>
    <row r="200" spans="1:14" ht="12.75">
      <c r="A200" t="s">
        <v>50</v>
      </c>
      <c r="B200" s="1">
        <v>36822</v>
      </c>
      <c r="C200" s="2">
        <v>0.40731481481481485</v>
      </c>
      <c r="D200" t="s">
        <v>433</v>
      </c>
      <c r="E200">
        <v>0.668</v>
      </c>
      <c r="F200">
        <v>9.4425</v>
      </c>
      <c r="G200" t="s">
        <v>434</v>
      </c>
      <c r="H200">
        <v>1.653</v>
      </c>
      <c r="I200">
        <v>61.5794</v>
      </c>
      <c r="K200" s="2">
        <v>0.407638888888889</v>
      </c>
      <c r="L200" s="3">
        <f t="shared" si="18"/>
        <v>297.40763888888887</v>
      </c>
      <c r="M200">
        <f t="shared" si="19"/>
        <v>136.9617623936434</v>
      </c>
      <c r="N200">
        <f t="shared" si="17"/>
        <v>101.04768245369917</v>
      </c>
    </row>
    <row r="201" spans="1:14" ht="12.75">
      <c r="A201" t="s">
        <v>51</v>
      </c>
      <c r="B201" s="1">
        <v>36822</v>
      </c>
      <c r="C201" s="2">
        <v>0.40945601851851854</v>
      </c>
      <c r="D201" t="s">
        <v>433</v>
      </c>
      <c r="E201">
        <v>0.666</v>
      </c>
      <c r="F201">
        <v>9.467</v>
      </c>
      <c r="G201" t="s">
        <v>434</v>
      </c>
      <c r="H201">
        <v>1.651</v>
      </c>
      <c r="I201">
        <v>61.6497</v>
      </c>
      <c r="K201" s="2">
        <v>0.409722222222222</v>
      </c>
      <c r="L201" s="3">
        <f t="shared" si="18"/>
        <v>297.40972222222223</v>
      </c>
      <c r="M201">
        <f t="shared" si="19"/>
        <v>137.31713048245933</v>
      </c>
      <c r="N201">
        <f t="shared" si="17"/>
        <v>101.13102295982503</v>
      </c>
    </row>
    <row r="202" spans="1:14" ht="12.75">
      <c r="A202" t="s">
        <v>52</v>
      </c>
      <c r="B202" s="1">
        <v>36822</v>
      </c>
      <c r="C202" s="2">
        <v>0.4114814814814815</v>
      </c>
      <c r="D202" t="s">
        <v>433</v>
      </c>
      <c r="E202">
        <v>0.666</v>
      </c>
      <c r="F202">
        <v>8.45</v>
      </c>
      <c r="G202" t="s">
        <v>434</v>
      </c>
      <c r="H202">
        <v>1.65</v>
      </c>
      <c r="I202">
        <v>59.0344</v>
      </c>
      <c r="K202" s="2">
        <v>0.411805555555555</v>
      </c>
      <c r="L202" s="3">
        <f t="shared" si="18"/>
        <v>297.41180555555553</v>
      </c>
      <c r="M202">
        <f t="shared" si="19"/>
        <v>122.56572859161099</v>
      </c>
      <c r="N202">
        <f t="shared" si="17"/>
        <v>98.03059016222932</v>
      </c>
    </row>
    <row r="203" spans="1:14" ht="12.75">
      <c r="A203" t="s">
        <v>53</v>
      </c>
      <c r="B203" s="1">
        <v>36822</v>
      </c>
      <c r="C203" s="2">
        <v>0.41356481481481483</v>
      </c>
      <c r="D203" t="s">
        <v>433</v>
      </c>
      <c r="E203">
        <v>0.666</v>
      </c>
      <c r="F203">
        <v>9.0562</v>
      </c>
      <c r="G203" t="s">
        <v>434</v>
      </c>
      <c r="H203">
        <v>1.65</v>
      </c>
      <c r="I203">
        <v>61.4099</v>
      </c>
      <c r="K203" s="2">
        <v>0.413888888888889</v>
      </c>
      <c r="L203" s="3">
        <f t="shared" si="18"/>
        <v>297.4138888888889</v>
      </c>
      <c r="M203">
        <f t="shared" si="19"/>
        <v>131.35855044631333</v>
      </c>
      <c r="N203">
        <f t="shared" si="17"/>
        <v>100.84674055059344</v>
      </c>
    </row>
    <row r="204" spans="1:14" ht="12.75">
      <c r="A204" t="s">
        <v>54</v>
      </c>
      <c r="B204" s="1">
        <v>36822</v>
      </c>
      <c r="C204" s="2">
        <v>0.41564814814814816</v>
      </c>
      <c r="D204" t="s">
        <v>433</v>
      </c>
      <c r="E204">
        <v>0.668</v>
      </c>
      <c r="F204">
        <v>8.6026</v>
      </c>
      <c r="G204" t="s">
        <v>434</v>
      </c>
      <c r="H204">
        <v>1.651</v>
      </c>
      <c r="I204">
        <v>61.6731</v>
      </c>
      <c r="K204" s="2">
        <v>0.415972222222222</v>
      </c>
      <c r="L204" s="3">
        <f t="shared" si="18"/>
        <v>297.4159722222222</v>
      </c>
      <c r="M204">
        <f>$O$4/AVERAGE($P$207,$P$47)*F204*40</f>
        <v>460.97147397646995</v>
      </c>
      <c r="N204">
        <f t="shared" si="17"/>
        <v>101.15876361193523</v>
      </c>
    </row>
    <row r="205" spans="1:17" ht="12.75">
      <c r="A205" t="s">
        <v>55</v>
      </c>
      <c r="B205" s="1">
        <v>36822</v>
      </c>
      <c r="C205" s="2">
        <v>0.4177430555555555</v>
      </c>
      <c r="D205" t="s">
        <v>433</v>
      </c>
      <c r="E205">
        <v>0.666</v>
      </c>
      <c r="F205">
        <v>9.1293</v>
      </c>
      <c r="G205" t="s">
        <v>434</v>
      </c>
      <c r="H205">
        <v>1.648</v>
      </c>
      <c r="I205">
        <v>204.7843</v>
      </c>
      <c r="K205" s="2">
        <v>0.418055555555555</v>
      </c>
      <c r="L205" s="3">
        <f t="shared" si="18"/>
        <v>297.41805555555555</v>
      </c>
      <c r="M205" t="s">
        <v>441</v>
      </c>
      <c r="N205" t="s">
        <v>441</v>
      </c>
      <c r="P205" t="s">
        <v>442</v>
      </c>
      <c r="Q205" t="s">
        <v>433</v>
      </c>
    </row>
    <row r="206" spans="1:14" ht="12.75">
      <c r="A206" t="s">
        <v>56</v>
      </c>
      <c r="B206" s="1">
        <v>36822</v>
      </c>
      <c r="C206" s="2">
        <v>0.4198263888888889</v>
      </c>
      <c r="D206" t="s">
        <v>433</v>
      </c>
      <c r="E206">
        <v>0.666</v>
      </c>
      <c r="F206">
        <v>9.0039</v>
      </c>
      <c r="G206" t="s">
        <v>434</v>
      </c>
      <c r="H206">
        <v>1.648</v>
      </c>
      <c r="I206">
        <v>207.7292</v>
      </c>
      <c r="K206" s="2">
        <v>0.420138888888889</v>
      </c>
      <c r="L206" s="3">
        <f t="shared" si="18"/>
        <v>297.4201388888889</v>
      </c>
      <c r="M206" t="s">
        <v>441</v>
      </c>
      <c r="N206" t="s">
        <v>441</v>
      </c>
    </row>
    <row r="207" spans="1:17" ht="12.75">
      <c r="A207" t="s">
        <v>57</v>
      </c>
      <c r="B207" s="1">
        <v>36822</v>
      </c>
      <c r="C207" s="2">
        <v>0.42190972222222217</v>
      </c>
      <c r="D207" t="s">
        <v>433</v>
      </c>
      <c r="E207">
        <v>0.666</v>
      </c>
      <c r="F207">
        <v>9.7198</v>
      </c>
      <c r="G207" t="s">
        <v>434</v>
      </c>
      <c r="H207">
        <v>1.648</v>
      </c>
      <c r="I207">
        <v>203.898</v>
      </c>
      <c r="K207" s="2">
        <v>0.422222222222222</v>
      </c>
      <c r="L207" s="3">
        <f t="shared" si="18"/>
        <v>297.4222222222222</v>
      </c>
      <c r="M207" t="s">
        <v>441</v>
      </c>
      <c r="N207" t="s">
        <v>441</v>
      </c>
      <c r="P207">
        <f>AVERAGE(I206:I208)</f>
        <v>206.7737666666667</v>
      </c>
      <c r="Q207">
        <f>AVERAGE(F206:F208)</f>
        <v>9.594266666666668</v>
      </c>
    </row>
    <row r="208" spans="1:17" ht="12.75">
      <c r="A208" t="s">
        <v>58</v>
      </c>
      <c r="B208" s="1">
        <v>36822</v>
      </c>
      <c r="C208" s="2">
        <v>0.42399305555555555</v>
      </c>
      <c r="D208" t="s">
        <v>433</v>
      </c>
      <c r="E208">
        <v>0.666</v>
      </c>
      <c r="F208">
        <v>10.0591</v>
      </c>
      <c r="G208" t="s">
        <v>434</v>
      </c>
      <c r="H208">
        <v>1.65</v>
      </c>
      <c r="I208">
        <v>208.6941</v>
      </c>
      <c r="K208" s="2">
        <v>0.424305555555555</v>
      </c>
      <c r="L208" s="3">
        <f t="shared" si="18"/>
        <v>297.4243055555556</v>
      </c>
      <c r="M208" t="s">
        <v>441</v>
      </c>
      <c r="N208" t="s">
        <v>441</v>
      </c>
      <c r="P208">
        <f>STDEV(I206:I208)</f>
        <v>2.5367860460266867</v>
      </c>
      <c r="Q208">
        <f>STDEV(F206:F208)</f>
        <v>0.5386842519819208</v>
      </c>
    </row>
    <row r="209" spans="1:14" ht="12.75">
      <c r="A209" t="s">
        <v>59</v>
      </c>
      <c r="B209" s="1">
        <v>36822</v>
      </c>
      <c r="C209" s="2">
        <v>0.42607638888888894</v>
      </c>
      <c r="D209" t="s">
        <v>433</v>
      </c>
      <c r="E209">
        <v>0.668</v>
      </c>
      <c r="F209">
        <v>9.5096</v>
      </c>
      <c r="G209" t="s">
        <v>434</v>
      </c>
      <c r="H209">
        <v>1.651</v>
      </c>
      <c r="I209">
        <v>60.3994</v>
      </c>
      <c r="K209" s="2">
        <v>0.426388888888889</v>
      </c>
      <c r="L209" s="3">
        <f t="shared" si="18"/>
        <v>297.4263888888889</v>
      </c>
      <c r="M209">
        <f aca="true" t="shared" si="20" ref="M209:M272">500*F209/AVERAGE($Q$367,$Q$207)</f>
        <v>492.56800504156695</v>
      </c>
      <c r="N209">
        <f aca="true" t="shared" si="21" ref="N209:N272">(277-103)/(-60+(AVERAGE($P$207,$P$367)))*I209+277-((277-103)/(-60+(AVERAGE($P$207,$P$367)))*210)</f>
        <v>100.95020292733199</v>
      </c>
    </row>
    <row r="210" spans="1:14" ht="12.75">
      <c r="A210" t="s">
        <v>441</v>
      </c>
      <c r="B210" s="1">
        <v>36822</v>
      </c>
      <c r="C210">
        <f>AVERAGE(C209,C211)</f>
        <v>0.4281655092592593</v>
      </c>
      <c r="D210" t="s">
        <v>433</v>
      </c>
      <c r="E210" t="s">
        <v>441</v>
      </c>
      <c r="F210" t="s">
        <v>441</v>
      </c>
      <c r="G210" t="s">
        <v>434</v>
      </c>
      <c r="H210" t="s">
        <v>441</v>
      </c>
      <c r="I210" t="s">
        <v>441</v>
      </c>
      <c r="K210" s="2">
        <v>0.428472222222222</v>
      </c>
      <c r="L210" s="3">
        <f t="shared" si="18"/>
        <v>297.42847222222224</v>
      </c>
      <c r="M210" t="s">
        <v>441</v>
      </c>
      <c r="N210" t="s">
        <v>441</v>
      </c>
    </row>
    <row r="211" spans="1:14" ht="12.75">
      <c r="A211" t="s">
        <v>60</v>
      </c>
      <c r="B211" s="1">
        <v>36822</v>
      </c>
      <c r="C211" s="2">
        <v>0.4302546296296296</v>
      </c>
      <c r="D211" t="s">
        <v>433</v>
      </c>
      <c r="E211">
        <v>0.666</v>
      </c>
      <c r="F211">
        <v>8.6732</v>
      </c>
      <c r="G211" t="s">
        <v>434</v>
      </c>
      <c r="H211">
        <v>1.651</v>
      </c>
      <c r="I211">
        <v>63.3266</v>
      </c>
      <c r="K211" s="2">
        <v>0.430555555555555</v>
      </c>
      <c r="L211" s="3">
        <f t="shared" si="18"/>
        <v>297.43055555555554</v>
      </c>
      <c r="M211">
        <f t="shared" si="20"/>
        <v>449.24505986860834</v>
      </c>
      <c r="N211">
        <f t="shared" si="21"/>
        <v>104.39492818906962</v>
      </c>
    </row>
    <row r="212" spans="1:14" ht="12.75">
      <c r="A212" t="s">
        <v>61</v>
      </c>
      <c r="B212" s="1">
        <v>36822</v>
      </c>
      <c r="C212" s="2">
        <v>0.43233796296296295</v>
      </c>
      <c r="D212" t="s">
        <v>433</v>
      </c>
      <c r="E212">
        <v>0.665</v>
      </c>
      <c r="F212">
        <v>10.0576</v>
      </c>
      <c r="G212" t="s">
        <v>434</v>
      </c>
      <c r="H212">
        <v>1.65</v>
      </c>
      <c r="I212">
        <v>60.0247</v>
      </c>
      <c r="K212" s="2">
        <v>0.432638888888889</v>
      </c>
      <c r="L212" s="3">
        <f t="shared" si="18"/>
        <v>297.4326388888889</v>
      </c>
      <c r="M212">
        <f t="shared" si="20"/>
        <v>520.9527180434576</v>
      </c>
      <c r="N212">
        <f t="shared" si="21"/>
        <v>100.50925644073283</v>
      </c>
    </row>
    <row r="213" spans="1:14" ht="12.75">
      <c r="A213" t="s">
        <v>62</v>
      </c>
      <c r="B213" s="1">
        <v>36822</v>
      </c>
      <c r="C213" s="2">
        <v>0.43442129629629633</v>
      </c>
      <c r="D213" t="s">
        <v>433</v>
      </c>
      <c r="E213">
        <v>0.666</v>
      </c>
      <c r="F213">
        <v>8.7958</v>
      </c>
      <c r="G213" t="s">
        <v>434</v>
      </c>
      <c r="H213">
        <v>1.651</v>
      </c>
      <c r="I213">
        <v>62.5668</v>
      </c>
      <c r="K213" s="2">
        <v>0.434722222222222</v>
      </c>
      <c r="L213" s="3">
        <f t="shared" si="18"/>
        <v>297.4347222222222</v>
      </c>
      <c r="M213">
        <f t="shared" si="20"/>
        <v>455.5953624489583</v>
      </c>
      <c r="N213">
        <f t="shared" si="21"/>
        <v>103.5007965090108</v>
      </c>
    </row>
    <row r="214" spans="1:14" ht="12.75">
      <c r="A214" t="s">
        <v>63</v>
      </c>
      <c r="B214" s="1">
        <v>36822</v>
      </c>
      <c r="C214" s="2">
        <v>0.4365046296296296</v>
      </c>
      <c r="D214" t="s">
        <v>433</v>
      </c>
      <c r="E214">
        <v>0.666</v>
      </c>
      <c r="F214">
        <v>9.5181</v>
      </c>
      <c r="G214" t="s">
        <v>434</v>
      </c>
      <c r="H214">
        <v>1.651</v>
      </c>
      <c r="I214">
        <v>62.4962</v>
      </c>
      <c r="K214" s="2">
        <v>0.436805555555556</v>
      </c>
      <c r="L214" s="3">
        <f t="shared" si="18"/>
        <v>297.43680555555557</v>
      </c>
      <c r="M214">
        <f t="shared" si="20"/>
        <v>493.0082788746255</v>
      </c>
      <c r="N214">
        <f t="shared" si="21"/>
        <v>103.41771451820773</v>
      </c>
    </row>
    <row r="215" spans="1:14" ht="12.75">
      <c r="A215" t="s">
        <v>441</v>
      </c>
      <c r="B215" s="1">
        <v>36822</v>
      </c>
      <c r="C215">
        <f>AVERAGE(C214,C216)</f>
        <v>0.43861689814814814</v>
      </c>
      <c r="D215" t="s">
        <v>433</v>
      </c>
      <c r="E215" t="s">
        <v>441</v>
      </c>
      <c r="F215" t="s">
        <v>441</v>
      </c>
      <c r="G215" t="s">
        <v>434</v>
      </c>
      <c r="H215" t="s">
        <v>441</v>
      </c>
      <c r="I215" t="s">
        <v>441</v>
      </c>
      <c r="K215" s="2">
        <v>0.438888888888889</v>
      </c>
      <c r="L215" s="3">
        <f t="shared" si="18"/>
        <v>297.43888888888887</v>
      </c>
      <c r="M215" t="s">
        <v>441</v>
      </c>
      <c r="N215" t="s">
        <v>441</v>
      </c>
    </row>
    <row r="216" spans="1:14" ht="12.75">
      <c r="A216" t="s">
        <v>64</v>
      </c>
      <c r="B216" s="1">
        <v>36822</v>
      </c>
      <c r="C216" s="2">
        <v>0.44072916666666667</v>
      </c>
      <c r="D216" t="s">
        <v>433</v>
      </c>
      <c r="E216">
        <v>0.666</v>
      </c>
      <c r="F216">
        <v>8.5918</v>
      </c>
      <c r="G216" t="s">
        <v>434</v>
      </c>
      <c r="H216">
        <v>1.651</v>
      </c>
      <c r="I216">
        <v>60.1917</v>
      </c>
      <c r="K216" s="2">
        <v>0.440972222222222</v>
      </c>
      <c r="L216" s="3">
        <f t="shared" si="18"/>
        <v>297.44097222222223</v>
      </c>
      <c r="M216">
        <f t="shared" si="20"/>
        <v>445.0287904555538</v>
      </c>
      <c r="N216">
        <f t="shared" si="21"/>
        <v>100.70578182974282</v>
      </c>
    </row>
    <row r="217" spans="1:14" ht="12.75">
      <c r="A217" t="s">
        <v>65</v>
      </c>
      <c r="B217" s="1">
        <v>36822</v>
      </c>
      <c r="C217" s="2">
        <v>0.4428125</v>
      </c>
      <c r="D217" t="s">
        <v>433</v>
      </c>
      <c r="E217">
        <v>0.666</v>
      </c>
      <c r="F217">
        <v>9.7453</v>
      </c>
      <c r="G217" t="s">
        <v>434</v>
      </c>
      <c r="H217">
        <v>1.651</v>
      </c>
      <c r="I217">
        <v>60.3336</v>
      </c>
      <c r="K217" s="2">
        <v>0.443055555555556</v>
      </c>
      <c r="L217" s="3">
        <f t="shared" si="18"/>
        <v>297.44305555555553</v>
      </c>
      <c r="M217">
        <f t="shared" si="20"/>
        <v>504.7765394476721</v>
      </c>
      <c r="N217">
        <f t="shared" si="21"/>
        <v>100.87276957046453</v>
      </c>
    </row>
    <row r="218" spans="1:14" ht="12.75">
      <c r="A218" t="s">
        <v>66</v>
      </c>
      <c r="B218" s="1">
        <v>36822</v>
      </c>
      <c r="C218" s="2">
        <v>0.444837962962963</v>
      </c>
      <c r="D218" t="s">
        <v>433</v>
      </c>
      <c r="E218">
        <v>0.666</v>
      </c>
      <c r="F218">
        <v>8.9992</v>
      </c>
      <c r="G218" t="s">
        <v>434</v>
      </c>
      <c r="H218">
        <v>1.651</v>
      </c>
      <c r="I218">
        <v>62.5684</v>
      </c>
      <c r="K218" s="2">
        <v>0.445138888888889</v>
      </c>
      <c r="L218" s="3">
        <f t="shared" si="18"/>
        <v>297.4451388888889</v>
      </c>
      <c r="M218">
        <f t="shared" si="20"/>
        <v>466.13085628944117</v>
      </c>
      <c r="N218">
        <f t="shared" si="21"/>
        <v>103.50267938698931</v>
      </c>
    </row>
    <row r="219" spans="1:14" ht="12.75">
      <c r="A219" t="s">
        <v>67</v>
      </c>
      <c r="B219" s="1">
        <v>36822</v>
      </c>
      <c r="C219" s="2">
        <v>0.4469212962962963</v>
      </c>
      <c r="D219" t="s">
        <v>433</v>
      </c>
      <c r="E219">
        <v>0.666</v>
      </c>
      <c r="F219">
        <v>10.0778</v>
      </c>
      <c r="G219" t="s">
        <v>434</v>
      </c>
      <c r="H219">
        <v>1.651</v>
      </c>
      <c r="I219">
        <v>59.4878</v>
      </c>
      <c r="K219" s="2">
        <v>0.447222222222222</v>
      </c>
      <c r="L219" s="3">
        <f t="shared" si="18"/>
        <v>297.4472222222222</v>
      </c>
      <c r="M219">
        <f t="shared" si="20"/>
        <v>521.9990158584907</v>
      </c>
      <c r="N219">
        <f t="shared" si="21"/>
        <v>99.87743319905923</v>
      </c>
    </row>
    <row r="220" spans="1:14" ht="12.75">
      <c r="A220" t="s">
        <v>68</v>
      </c>
      <c r="B220" s="1">
        <v>36822</v>
      </c>
      <c r="C220" s="2">
        <v>0.4490162037037037</v>
      </c>
      <c r="D220" t="s">
        <v>433</v>
      </c>
      <c r="E220">
        <v>0.666</v>
      </c>
      <c r="F220">
        <v>8.848</v>
      </c>
      <c r="G220" t="s">
        <v>434</v>
      </c>
      <c r="H220">
        <v>1.651</v>
      </c>
      <c r="I220">
        <v>59.4433</v>
      </c>
      <c r="K220" s="2">
        <v>0.449305555555556</v>
      </c>
      <c r="L220" s="3">
        <f t="shared" si="18"/>
        <v>297.44930555555555</v>
      </c>
      <c r="M220">
        <f t="shared" si="20"/>
        <v>458.29916175315304</v>
      </c>
      <c r="N220">
        <f t="shared" si="21"/>
        <v>99.8250656552811</v>
      </c>
    </row>
    <row r="221" spans="1:14" ht="12.75">
      <c r="A221" t="s">
        <v>69</v>
      </c>
      <c r="B221" s="1">
        <v>36822</v>
      </c>
      <c r="C221" s="2">
        <v>0.45109953703703703</v>
      </c>
      <c r="D221" t="s">
        <v>433</v>
      </c>
      <c r="E221">
        <v>0.666</v>
      </c>
      <c r="F221">
        <v>9.4827</v>
      </c>
      <c r="G221" t="s">
        <v>434</v>
      </c>
      <c r="H221">
        <v>1.651</v>
      </c>
      <c r="I221">
        <v>59.8302</v>
      </c>
      <c r="K221" s="2">
        <v>0.451388888888889</v>
      </c>
      <c r="L221" s="3">
        <f t="shared" si="18"/>
        <v>297.4513888888889</v>
      </c>
      <c r="M221">
        <f t="shared" si="20"/>
        <v>491.17466785224053</v>
      </c>
      <c r="N221">
        <f t="shared" si="21"/>
        <v>100.28036908646658</v>
      </c>
    </row>
    <row r="222" spans="1:14" ht="12.75">
      <c r="A222" t="s">
        <v>70</v>
      </c>
      <c r="B222" s="1">
        <v>36822</v>
      </c>
      <c r="C222" s="2">
        <v>0.45318287037037036</v>
      </c>
      <c r="D222" t="s">
        <v>433</v>
      </c>
      <c r="E222">
        <v>0.666</v>
      </c>
      <c r="F222">
        <v>8.6492</v>
      </c>
      <c r="G222" t="s">
        <v>434</v>
      </c>
      <c r="H222">
        <v>1.651</v>
      </c>
      <c r="I222">
        <v>60.3266</v>
      </c>
      <c r="K222" s="2">
        <v>0.453472222222222</v>
      </c>
      <c r="L222" s="3">
        <f t="shared" si="18"/>
        <v>297.4534722222222</v>
      </c>
      <c r="M222">
        <f t="shared" si="20"/>
        <v>448.00193375173734</v>
      </c>
      <c r="N222">
        <f t="shared" si="21"/>
        <v>100.86453197930842</v>
      </c>
    </row>
    <row r="223" spans="1:14" ht="12.75">
      <c r="A223" t="s">
        <v>71</v>
      </c>
      <c r="B223" s="1">
        <v>36822</v>
      </c>
      <c r="C223" s="2">
        <v>0.4552662037037037</v>
      </c>
      <c r="D223" t="s">
        <v>433</v>
      </c>
      <c r="E223">
        <v>0.666</v>
      </c>
      <c r="F223">
        <v>8.7805</v>
      </c>
      <c r="G223" t="s">
        <v>434</v>
      </c>
      <c r="H223">
        <v>1.651</v>
      </c>
      <c r="I223">
        <v>61.0992</v>
      </c>
      <c r="K223" s="2">
        <v>0.455555555555556</v>
      </c>
      <c r="L223" s="3">
        <f t="shared" si="18"/>
        <v>297.4555555555556</v>
      </c>
      <c r="M223">
        <f t="shared" si="20"/>
        <v>454.802869549453</v>
      </c>
      <c r="N223">
        <f t="shared" si="21"/>
        <v>101.7737266831956</v>
      </c>
    </row>
    <row r="224" spans="1:14" ht="12.75">
      <c r="A224" t="s">
        <v>441</v>
      </c>
      <c r="B224" s="1">
        <v>36822</v>
      </c>
      <c r="C224">
        <f>AVERAGE(C223,C225)</f>
        <v>0.4573553240740741</v>
      </c>
      <c r="D224" t="s">
        <v>433</v>
      </c>
      <c r="E224" t="s">
        <v>441</v>
      </c>
      <c r="F224" t="s">
        <v>441</v>
      </c>
      <c r="G224" t="s">
        <v>434</v>
      </c>
      <c r="H224" t="s">
        <v>441</v>
      </c>
      <c r="I224" t="s">
        <v>441</v>
      </c>
      <c r="K224" s="2">
        <v>0.457638888888889</v>
      </c>
      <c r="L224" s="3">
        <f t="shared" si="18"/>
        <v>297.4576388888889</v>
      </c>
      <c r="M224" t="s">
        <v>441</v>
      </c>
      <c r="N224" t="s">
        <v>441</v>
      </c>
    </row>
    <row r="225" spans="1:14" ht="12.75">
      <c r="A225" t="s">
        <v>72</v>
      </c>
      <c r="B225" s="1">
        <v>36822</v>
      </c>
      <c r="C225" s="2">
        <v>0.4594444444444445</v>
      </c>
      <c r="D225" t="s">
        <v>433</v>
      </c>
      <c r="E225">
        <v>0.666</v>
      </c>
      <c r="F225">
        <v>9.6158</v>
      </c>
      <c r="G225" t="s">
        <v>434</v>
      </c>
      <c r="H225">
        <v>1.653</v>
      </c>
      <c r="I225">
        <v>58.1578</v>
      </c>
      <c r="K225" s="2">
        <v>0.459722222222222</v>
      </c>
      <c r="L225" s="3">
        <f t="shared" si="18"/>
        <v>297.45972222222224</v>
      </c>
      <c r="M225">
        <f t="shared" si="20"/>
        <v>498.06883810872165</v>
      </c>
      <c r="N225">
        <f t="shared" si="21"/>
        <v>98.3122908793984</v>
      </c>
    </row>
    <row r="226" spans="1:14" ht="12.75">
      <c r="A226" t="s">
        <v>73</v>
      </c>
      <c r="B226" s="1">
        <v>36822</v>
      </c>
      <c r="C226" s="2">
        <v>0.4615162037037037</v>
      </c>
      <c r="D226" t="s">
        <v>433</v>
      </c>
      <c r="E226">
        <v>0.668</v>
      </c>
      <c r="F226">
        <v>9.9854</v>
      </c>
      <c r="G226" t="s">
        <v>434</v>
      </c>
      <c r="H226">
        <v>1.651</v>
      </c>
      <c r="I226">
        <v>60.4789</v>
      </c>
      <c r="K226" s="2">
        <v>0.461805555555556</v>
      </c>
      <c r="L226" s="3">
        <f t="shared" si="18"/>
        <v>297.46180555555554</v>
      </c>
      <c r="M226">
        <f t="shared" si="20"/>
        <v>517.2129803085369</v>
      </c>
      <c r="N226">
        <f t="shared" si="21"/>
        <v>101.04375842689063</v>
      </c>
    </row>
    <row r="227" spans="1:14" ht="12.75">
      <c r="A227" t="s">
        <v>74</v>
      </c>
      <c r="B227" s="1">
        <v>36822</v>
      </c>
      <c r="C227" s="2">
        <v>0.46361111111111114</v>
      </c>
      <c r="D227" t="s">
        <v>433</v>
      </c>
      <c r="E227">
        <v>0.666</v>
      </c>
      <c r="F227">
        <v>8.8916</v>
      </c>
      <c r="G227" t="s">
        <v>434</v>
      </c>
      <c r="H227">
        <v>1.651</v>
      </c>
      <c r="I227">
        <v>57.8597</v>
      </c>
      <c r="K227" s="2">
        <v>0.463888888888889</v>
      </c>
      <c r="L227" s="3">
        <f t="shared" si="18"/>
        <v>297.4638888888889</v>
      </c>
      <c r="M227">
        <f t="shared" si="20"/>
        <v>460.5575075321356</v>
      </c>
      <c r="N227">
        <f t="shared" si="21"/>
        <v>97.96148717602176</v>
      </c>
    </row>
    <row r="228" spans="1:14" ht="12.75">
      <c r="A228" t="s">
        <v>75</v>
      </c>
      <c r="B228" s="1">
        <v>36822</v>
      </c>
      <c r="C228" s="2">
        <v>0.4656944444444444</v>
      </c>
      <c r="D228" t="s">
        <v>433</v>
      </c>
      <c r="E228">
        <v>0.666</v>
      </c>
      <c r="F228">
        <v>9.3868</v>
      </c>
      <c r="G228" t="s">
        <v>434</v>
      </c>
      <c r="H228">
        <v>1.651</v>
      </c>
      <c r="I228">
        <v>60.9874</v>
      </c>
      <c r="K228" s="2">
        <v>0.465972222222222</v>
      </c>
      <c r="L228" s="3">
        <f t="shared" si="18"/>
        <v>297.4659722222222</v>
      </c>
      <c r="M228">
        <f t="shared" si="20"/>
        <v>486.2073430769097</v>
      </c>
      <c r="N228">
        <f t="shared" si="21"/>
        <v>101.64216058444515</v>
      </c>
    </row>
    <row r="229" spans="1:14" ht="12.75">
      <c r="A229" t="s">
        <v>76</v>
      </c>
      <c r="B229" s="1">
        <v>36822</v>
      </c>
      <c r="C229" s="2">
        <v>0.4677777777777778</v>
      </c>
      <c r="D229" t="s">
        <v>433</v>
      </c>
      <c r="E229">
        <v>0.668</v>
      </c>
      <c r="F229">
        <v>9.5388</v>
      </c>
      <c r="G229" t="s">
        <v>434</v>
      </c>
      <c r="H229">
        <v>1.651</v>
      </c>
      <c r="I229">
        <v>57.1929</v>
      </c>
      <c r="K229" s="2">
        <v>0.468055555555556</v>
      </c>
      <c r="L229" s="3">
        <f t="shared" si="18"/>
        <v>297.46805555555557</v>
      </c>
      <c r="M229">
        <f t="shared" si="20"/>
        <v>494.08047515042676</v>
      </c>
      <c r="N229">
        <f t="shared" si="21"/>
        <v>97.17679777846553</v>
      </c>
    </row>
    <row r="230" spans="1:14" ht="12.75">
      <c r="A230" t="s">
        <v>77</v>
      </c>
      <c r="B230" s="1">
        <v>36822</v>
      </c>
      <c r="C230" s="2">
        <v>0.4698611111111111</v>
      </c>
      <c r="D230" t="s">
        <v>433</v>
      </c>
      <c r="E230">
        <v>0.668</v>
      </c>
      <c r="F230">
        <v>8.8766</v>
      </c>
      <c r="G230" t="s">
        <v>434</v>
      </c>
      <c r="H230">
        <v>1.65</v>
      </c>
      <c r="I230">
        <v>61.0364</v>
      </c>
      <c r="K230" s="2">
        <v>0.470138888888889</v>
      </c>
      <c r="L230" s="3">
        <f t="shared" si="18"/>
        <v>297.47013888888887</v>
      </c>
      <c r="M230">
        <f t="shared" si="20"/>
        <v>459.7805537090912</v>
      </c>
      <c r="N230">
        <f t="shared" si="21"/>
        <v>101.69982372253793</v>
      </c>
    </row>
    <row r="231" spans="1:14" ht="12.75">
      <c r="A231" t="s">
        <v>78</v>
      </c>
      <c r="B231" s="1">
        <v>36822</v>
      </c>
      <c r="C231" s="2">
        <v>0.47194444444444444</v>
      </c>
      <c r="D231" t="s">
        <v>433</v>
      </c>
      <c r="E231">
        <v>0.67</v>
      </c>
      <c r="F231">
        <v>9.1222</v>
      </c>
      <c r="G231" t="s">
        <v>434</v>
      </c>
      <c r="H231">
        <v>1.653</v>
      </c>
      <c r="I231">
        <v>60.5244</v>
      </c>
      <c r="K231" s="2">
        <v>0.472222222222222</v>
      </c>
      <c r="L231" s="3">
        <f t="shared" si="18"/>
        <v>297.47222222222223</v>
      </c>
      <c r="M231">
        <f t="shared" si="20"/>
        <v>472.5018776384056</v>
      </c>
      <c r="N231">
        <f t="shared" si="21"/>
        <v>101.09730276940536</v>
      </c>
    </row>
    <row r="232" spans="1:14" ht="12.75">
      <c r="A232" t="s">
        <v>79</v>
      </c>
      <c r="B232" s="1">
        <v>36822</v>
      </c>
      <c r="C232" s="2">
        <v>0.47402777777777777</v>
      </c>
      <c r="D232" t="s">
        <v>433</v>
      </c>
      <c r="E232">
        <v>0.668</v>
      </c>
      <c r="F232">
        <v>9.1618</v>
      </c>
      <c r="G232" t="s">
        <v>434</v>
      </c>
      <c r="H232">
        <v>1.651</v>
      </c>
      <c r="I232">
        <v>59.5391</v>
      </c>
      <c r="K232" s="2">
        <v>0.474305555555555</v>
      </c>
      <c r="L232" s="3">
        <f t="shared" si="18"/>
        <v>297.47430555555553</v>
      </c>
      <c r="M232">
        <f t="shared" si="20"/>
        <v>474.5530357312429</v>
      </c>
      <c r="N232">
        <f t="shared" si="21"/>
        <v>99.9378029742461</v>
      </c>
    </row>
    <row r="233" spans="1:14" ht="12.75">
      <c r="A233" t="s">
        <v>80</v>
      </c>
      <c r="B233" s="1">
        <v>36822</v>
      </c>
      <c r="C233" s="2">
        <v>0.4761226851851852</v>
      </c>
      <c r="D233" t="s">
        <v>433</v>
      </c>
      <c r="E233">
        <v>0.668</v>
      </c>
      <c r="F233">
        <v>9.2165</v>
      </c>
      <c r="G233" t="s">
        <v>434</v>
      </c>
      <c r="H233">
        <v>1.651</v>
      </c>
      <c r="I233">
        <v>59.197</v>
      </c>
      <c r="K233" s="2">
        <v>0.476388888888889</v>
      </c>
      <c r="L233" s="3">
        <f t="shared" si="18"/>
        <v>297.4763888888889</v>
      </c>
      <c r="M233">
        <f t="shared" si="20"/>
        <v>477.3863273392784</v>
      </c>
      <c r="N233">
        <f t="shared" si="21"/>
        <v>99.5352201264597</v>
      </c>
    </row>
    <row r="234" spans="1:14" ht="12.75">
      <c r="A234" t="s">
        <v>81</v>
      </c>
      <c r="B234" s="1">
        <v>36822</v>
      </c>
      <c r="C234" s="2">
        <v>0.47820601851851857</v>
      </c>
      <c r="D234" t="s">
        <v>433</v>
      </c>
      <c r="E234">
        <v>0.666</v>
      </c>
      <c r="F234">
        <v>8.5282</v>
      </c>
      <c r="G234" t="s">
        <v>434</v>
      </c>
      <c r="H234">
        <v>1.65</v>
      </c>
      <c r="I234">
        <v>61.9049</v>
      </c>
      <c r="K234" s="2">
        <v>0.478472222222222</v>
      </c>
      <c r="L234" s="3">
        <f t="shared" si="18"/>
        <v>297.4784722222222</v>
      </c>
      <c r="M234">
        <f t="shared" si="20"/>
        <v>441.7345062458454</v>
      </c>
      <c r="N234">
        <f t="shared" si="21"/>
        <v>102.72187342526382</v>
      </c>
    </row>
    <row r="235" spans="1:14" ht="12.75">
      <c r="A235" t="s">
        <v>82</v>
      </c>
      <c r="B235" s="1">
        <v>36822</v>
      </c>
      <c r="C235" s="2">
        <v>0.48028935185185184</v>
      </c>
      <c r="D235" t="s">
        <v>433</v>
      </c>
      <c r="E235">
        <v>0.668</v>
      </c>
      <c r="F235">
        <v>9.4861</v>
      </c>
      <c r="G235" t="s">
        <v>434</v>
      </c>
      <c r="H235">
        <v>1.651</v>
      </c>
      <c r="I235">
        <v>60.7048</v>
      </c>
      <c r="K235" s="2">
        <v>0.480555555555555</v>
      </c>
      <c r="L235" s="3">
        <f t="shared" si="18"/>
        <v>297.48055555555555</v>
      </c>
      <c r="M235">
        <f t="shared" si="20"/>
        <v>491.350777385464</v>
      </c>
      <c r="N235">
        <f t="shared" si="21"/>
        <v>101.30959726148564</v>
      </c>
    </row>
    <row r="236" spans="1:14" ht="12.75">
      <c r="A236" t="s">
        <v>83</v>
      </c>
      <c r="B236" s="1">
        <v>36822</v>
      </c>
      <c r="C236" s="2">
        <v>0.4823726851851852</v>
      </c>
      <c r="D236" t="s">
        <v>433</v>
      </c>
      <c r="E236">
        <v>0.666</v>
      </c>
      <c r="F236">
        <v>8.9393</v>
      </c>
      <c r="G236" t="s">
        <v>434</v>
      </c>
      <c r="H236">
        <v>1.651</v>
      </c>
      <c r="I236">
        <v>63.9806</v>
      </c>
      <c r="K236" s="2">
        <v>0.482638888888889</v>
      </c>
      <c r="L236" s="3">
        <f t="shared" si="18"/>
        <v>297.4826388888889</v>
      </c>
      <c r="M236">
        <f t="shared" si="20"/>
        <v>463.0282206894169</v>
      </c>
      <c r="N236">
        <f t="shared" si="21"/>
        <v>105.1645545627976</v>
      </c>
    </row>
    <row r="237" spans="1:14" ht="12.75">
      <c r="A237" t="s">
        <v>441</v>
      </c>
      <c r="B237" s="1">
        <v>36822</v>
      </c>
      <c r="C237">
        <f>AVERAGE(C236,C238)</f>
        <v>0.4844849537037037</v>
      </c>
      <c r="D237" t="s">
        <v>433</v>
      </c>
      <c r="E237" t="s">
        <v>441</v>
      </c>
      <c r="F237" t="s">
        <v>441</v>
      </c>
      <c r="G237" t="s">
        <v>434</v>
      </c>
      <c r="H237" t="s">
        <v>441</v>
      </c>
      <c r="I237" t="s">
        <v>441</v>
      </c>
      <c r="K237" s="2">
        <v>0.484722222222222</v>
      </c>
      <c r="L237" s="3">
        <f t="shared" si="18"/>
        <v>297.4847222222222</v>
      </c>
      <c r="M237" t="s">
        <v>441</v>
      </c>
      <c r="N237" t="s">
        <v>441</v>
      </c>
    </row>
    <row r="238" spans="1:14" ht="12.75">
      <c r="A238" t="s">
        <v>84</v>
      </c>
      <c r="B238" s="1">
        <v>36822</v>
      </c>
      <c r="C238" s="2">
        <v>0.4865972222222222</v>
      </c>
      <c r="D238" t="s">
        <v>433</v>
      </c>
      <c r="E238">
        <v>0.668</v>
      </c>
      <c r="F238">
        <v>8.5166</v>
      </c>
      <c r="G238" t="s">
        <v>434</v>
      </c>
      <c r="H238">
        <v>1.651</v>
      </c>
      <c r="I238">
        <v>59.3559</v>
      </c>
      <c r="K238" s="2">
        <v>0.486805555555555</v>
      </c>
      <c r="L238" s="3">
        <f t="shared" si="18"/>
        <v>297.4868055555556</v>
      </c>
      <c r="M238">
        <f t="shared" si="20"/>
        <v>441.13366195602435</v>
      </c>
      <c r="N238">
        <f t="shared" si="21"/>
        <v>99.72221344570335</v>
      </c>
    </row>
    <row r="239" spans="1:14" ht="12.75">
      <c r="A239" t="s">
        <v>85</v>
      </c>
      <c r="B239" s="1">
        <v>36822</v>
      </c>
      <c r="C239" s="2">
        <v>0.48863425925925924</v>
      </c>
      <c r="D239" t="s">
        <v>433</v>
      </c>
      <c r="E239">
        <v>0.668</v>
      </c>
      <c r="F239">
        <v>8.8007</v>
      </c>
      <c r="G239" t="s">
        <v>434</v>
      </c>
      <c r="H239">
        <v>1.653</v>
      </c>
      <c r="I239">
        <v>62.2368</v>
      </c>
      <c r="K239" s="2">
        <v>0.488888888888889</v>
      </c>
      <c r="L239" s="3">
        <f t="shared" si="18"/>
        <v>297.4888888888889</v>
      </c>
      <c r="M239">
        <f t="shared" si="20"/>
        <v>455.8491673644863</v>
      </c>
      <c r="N239">
        <f t="shared" si="21"/>
        <v>103.11245292593708</v>
      </c>
    </row>
    <row r="240" spans="1:14" ht="12.75">
      <c r="A240" t="s">
        <v>86</v>
      </c>
      <c r="B240" s="1">
        <v>36822</v>
      </c>
      <c r="C240" s="2">
        <v>0.4907175925925926</v>
      </c>
      <c r="D240" t="s">
        <v>433</v>
      </c>
      <c r="E240">
        <v>0.668</v>
      </c>
      <c r="F240">
        <v>9.1876</v>
      </c>
      <c r="G240" t="s">
        <v>434</v>
      </c>
      <c r="H240">
        <v>1.653</v>
      </c>
      <c r="I240">
        <v>60.9469</v>
      </c>
      <c r="K240" s="2">
        <v>0.490972222222222</v>
      </c>
      <c r="L240" s="3">
        <f t="shared" si="18"/>
        <v>297.49097222222224</v>
      </c>
      <c r="M240">
        <f t="shared" si="20"/>
        <v>475.88939630687946</v>
      </c>
      <c r="N240">
        <f t="shared" si="21"/>
        <v>101.5945002356134</v>
      </c>
    </row>
    <row r="241" spans="1:14" ht="12.75">
      <c r="A241" t="s">
        <v>87</v>
      </c>
      <c r="B241" s="1">
        <v>36822</v>
      </c>
      <c r="C241" s="2">
        <v>0.4928009259259259</v>
      </c>
      <c r="D241" t="s">
        <v>433</v>
      </c>
      <c r="E241">
        <v>0.668</v>
      </c>
      <c r="F241">
        <v>8.4268</v>
      </c>
      <c r="G241" t="s">
        <v>434</v>
      </c>
      <c r="H241">
        <v>1.651</v>
      </c>
      <c r="I241">
        <v>62.1688</v>
      </c>
      <c r="K241" s="2">
        <v>0.493055555555555</v>
      </c>
      <c r="L241" s="3">
        <f t="shared" si="18"/>
        <v>297.49305555555554</v>
      </c>
      <c r="M241">
        <f t="shared" si="20"/>
        <v>436.4822984020649</v>
      </c>
      <c r="N241">
        <f t="shared" si="21"/>
        <v>103.03243061184912</v>
      </c>
    </row>
    <row r="242" spans="1:14" ht="12.75">
      <c r="A242" t="s">
        <v>88</v>
      </c>
      <c r="B242" s="1">
        <v>36822</v>
      </c>
      <c r="C242" s="2">
        <v>0.4948842592592593</v>
      </c>
      <c r="D242" t="s">
        <v>433</v>
      </c>
      <c r="E242">
        <v>0.668</v>
      </c>
      <c r="F242">
        <v>9.4499</v>
      </c>
      <c r="G242" t="s">
        <v>434</v>
      </c>
      <c r="H242">
        <v>1.651</v>
      </c>
      <c r="I242">
        <v>66.6678</v>
      </c>
      <c r="K242" s="2">
        <v>0.495138888888889</v>
      </c>
      <c r="L242" s="3">
        <f t="shared" si="18"/>
        <v>297.4951388888889</v>
      </c>
      <c r="M242">
        <f t="shared" si="20"/>
        <v>489.47572882585</v>
      </c>
      <c r="N242">
        <f t="shared" si="21"/>
        <v>108.32684812775437</v>
      </c>
    </row>
    <row r="243" spans="1:14" ht="12.75">
      <c r="A243" t="s">
        <v>89</v>
      </c>
      <c r="B243" s="1">
        <v>36822</v>
      </c>
      <c r="C243" s="2">
        <v>0.49696759259259254</v>
      </c>
      <c r="D243" t="s">
        <v>433</v>
      </c>
      <c r="E243">
        <v>0.668</v>
      </c>
      <c r="F243">
        <v>8.9228</v>
      </c>
      <c r="G243" t="s">
        <v>434</v>
      </c>
      <c r="H243">
        <v>1.651</v>
      </c>
      <c r="I243">
        <v>63.4395</v>
      </c>
      <c r="K243" s="2">
        <v>0.497222222222222</v>
      </c>
      <c r="L243" s="3">
        <f t="shared" si="18"/>
        <v>297.4972222222222</v>
      </c>
      <c r="M243">
        <f t="shared" si="20"/>
        <v>462.17357148406813</v>
      </c>
      <c r="N243">
        <f t="shared" si="21"/>
        <v>104.52778876643032</v>
      </c>
    </row>
    <row r="244" spans="1:14" ht="12.75">
      <c r="A244" t="s">
        <v>90</v>
      </c>
      <c r="B244" s="1">
        <v>36822</v>
      </c>
      <c r="C244" s="2">
        <v>0.4990509259259259</v>
      </c>
      <c r="D244" t="s">
        <v>433</v>
      </c>
      <c r="E244">
        <v>0.668</v>
      </c>
      <c r="F244">
        <v>8.4478</v>
      </c>
      <c r="G244" t="s">
        <v>434</v>
      </c>
      <c r="H244">
        <v>1.65</v>
      </c>
      <c r="I244">
        <v>65.7244</v>
      </c>
      <c r="K244" s="2">
        <v>0.499305555555555</v>
      </c>
      <c r="L244" s="3">
        <f t="shared" si="18"/>
        <v>297.49930555555557</v>
      </c>
      <c r="M244">
        <f t="shared" si="20"/>
        <v>437.5700337543272</v>
      </c>
      <c r="N244">
        <f t="shared" si="21"/>
        <v>107.21665619965813</v>
      </c>
    </row>
    <row r="245" spans="1:14" ht="12.75">
      <c r="A245" t="s">
        <v>91</v>
      </c>
      <c r="B245" s="1">
        <v>36822</v>
      </c>
      <c r="C245" s="2">
        <v>0.5011342592592593</v>
      </c>
      <c r="D245" t="s">
        <v>433</v>
      </c>
      <c r="E245">
        <v>0.668</v>
      </c>
      <c r="F245">
        <v>8.804</v>
      </c>
      <c r="G245" t="s">
        <v>434</v>
      </c>
      <c r="H245">
        <v>1.65</v>
      </c>
      <c r="I245">
        <v>64.7097</v>
      </c>
      <c r="K245" s="2">
        <v>0.501388888888889</v>
      </c>
      <c r="L245" s="3">
        <f t="shared" si="18"/>
        <v>297.50138888888887</v>
      </c>
      <c r="M245">
        <f t="shared" si="20"/>
        <v>456.020097205556</v>
      </c>
      <c r="N245">
        <f t="shared" si="21"/>
        <v>106.02255852164325</v>
      </c>
    </row>
    <row r="246" spans="1:14" ht="12.75">
      <c r="A246" t="s">
        <v>92</v>
      </c>
      <c r="B246" s="1">
        <v>36822</v>
      </c>
      <c r="C246" s="2">
        <v>0.5032291666666667</v>
      </c>
      <c r="D246" t="s">
        <v>433</v>
      </c>
      <c r="E246">
        <v>0.666</v>
      </c>
      <c r="F246">
        <v>9.2356</v>
      </c>
      <c r="G246" t="s">
        <v>434</v>
      </c>
      <c r="H246">
        <v>1.65</v>
      </c>
      <c r="I246">
        <v>63.7347</v>
      </c>
      <c r="K246" s="2">
        <v>0.503472222222222</v>
      </c>
      <c r="L246" s="3">
        <f t="shared" si="18"/>
        <v>297.50347222222223</v>
      </c>
      <c r="M246">
        <f t="shared" si="20"/>
        <v>478.3756485406217</v>
      </c>
      <c r="N246">
        <f t="shared" si="21"/>
        <v>104.87517975347083</v>
      </c>
    </row>
    <row r="247" spans="1:14" ht="12.75">
      <c r="A247" t="s">
        <v>93</v>
      </c>
      <c r="B247" s="1">
        <v>36822</v>
      </c>
      <c r="C247" s="2">
        <v>0.5053125</v>
      </c>
      <c r="D247" t="s">
        <v>433</v>
      </c>
      <c r="E247">
        <v>0.666</v>
      </c>
      <c r="F247">
        <v>9.1157</v>
      </c>
      <c r="G247" t="s">
        <v>434</v>
      </c>
      <c r="H247">
        <v>1.65</v>
      </c>
      <c r="I247">
        <v>65.2425</v>
      </c>
      <c r="K247" s="2">
        <v>0.505555555555555</v>
      </c>
      <c r="L247" s="3">
        <f t="shared" si="18"/>
        <v>297.50555555555553</v>
      </c>
      <c r="M247">
        <f t="shared" si="20"/>
        <v>472.16519764841973</v>
      </c>
      <c r="N247">
        <f t="shared" si="21"/>
        <v>106.64955688849682</v>
      </c>
    </row>
    <row r="248" spans="1:14" ht="12.75">
      <c r="A248" t="s">
        <v>441</v>
      </c>
      <c r="B248" s="1">
        <v>36822</v>
      </c>
      <c r="C248">
        <f>AVERAGE(C247,C249)</f>
        <v>0.5073958333333333</v>
      </c>
      <c r="D248" t="s">
        <v>433</v>
      </c>
      <c r="E248" t="s">
        <v>441</v>
      </c>
      <c r="F248" t="s">
        <v>441</v>
      </c>
      <c r="G248" t="s">
        <v>434</v>
      </c>
      <c r="H248" t="s">
        <v>441</v>
      </c>
      <c r="I248" t="s">
        <v>441</v>
      </c>
      <c r="K248" s="2">
        <v>0.507638888888889</v>
      </c>
      <c r="L248" s="3">
        <f t="shared" si="18"/>
        <v>297.5076388888889</v>
      </c>
      <c r="M248" t="s">
        <v>441</v>
      </c>
      <c r="N248" t="s">
        <v>441</v>
      </c>
    </row>
    <row r="249" spans="1:14" ht="12.75">
      <c r="A249" t="s">
        <v>94</v>
      </c>
      <c r="B249" s="1">
        <v>36822</v>
      </c>
      <c r="C249" s="2">
        <v>0.5094791666666666</v>
      </c>
      <c r="D249" t="s">
        <v>433</v>
      </c>
      <c r="E249">
        <v>0.668</v>
      </c>
      <c r="F249">
        <v>9.2494</v>
      </c>
      <c r="G249" t="s">
        <v>434</v>
      </c>
      <c r="H249">
        <v>1.65</v>
      </c>
      <c r="I249">
        <v>64.2908</v>
      </c>
      <c r="K249" s="2">
        <v>0.509722222222222</v>
      </c>
      <c r="L249" s="3">
        <f t="shared" si="18"/>
        <v>297.5097222222222</v>
      </c>
      <c r="M249">
        <f t="shared" si="20"/>
        <v>479.09044605782253</v>
      </c>
      <c r="N249">
        <f t="shared" si="21"/>
        <v>105.52959753088692</v>
      </c>
    </row>
    <row r="250" spans="1:14" ht="12.75">
      <c r="A250" t="s">
        <v>441</v>
      </c>
      <c r="B250" s="1">
        <v>36822</v>
      </c>
      <c r="C250">
        <f>AVERAGE(C249,C251)</f>
        <v>0.5115914351851851</v>
      </c>
      <c r="D250" t="s">
        <v>433</v>
      </c>
      <c r="E250" t="s">
        <v>441</v>
      </c>
      <c r="F250" t="s">
        <v>441</v>
      </c>
      <c r="G250" t="s">
        <v>434</v>
      </c>
      <c r="H250" t="s">
        <v>441</v>
      </c>
      <c r="I250" t="s">
        <v>441</v>
      </c>
      <c r="K250" s="2">
        <v>0.511805555555555</v>
      </c>
      <c r="L250" s="3">
        <f t="shared" si="18"/>
        <v>297.51180555555555</v>
      </c>
      <c r="M250" t="s">
        <v>441</v>
      </c>
      <c r="N250" t="s">
        <v>441</v>
      </c>
    </row>
    <row r="251" spans="1:14" ht="12.75">
      <c r="A251" t="s">
        <v>95</v>
      </c>
      <c r="B251" s="1">
        <v>36822</v>
      </c>
      <c r="C251" s="2">
        <v>0.5137037037037037</v>
      </c>
      <c r="D251" t="s">
        <v>433</v>
      </c>
      <c r="E251">
        <v>0.668</v>
      </c>
      <c r="F251">
        <v>8.7761</v>
      </c>
      <c r="G251" t="s">
        <v>434</v>
      </c>
      <c r="H251">
        <v>1.648</v>
      </c>
      <c r="I251">
        <v>63.5326</v>
      </c>
      <c r="K251" s="2">
        <v>0.513888888888889</v>
      </c>
      <c r="L251" s="3">
        <f t="shared" si="18"/>
        <v>297.5138888888889</v>
      </c>
      <c r="M251">
        <f t="shared" si="20"/>
        <v>454.5749630946934</v>
      </c>
      <c r="N251">
        <f t="shared" si="21"/>
        <v>104.63734872880656</v>
      </c>
    </row>
    <row r="252" spans="1:14" ht="12.75">
      <c r="A252" t="s">
        <v>96</v>
      </c>
      <c r="B252" s="1">
        <v>36822</v>
      </c>
      <c r="C252" s="2">
        <v>0.5157291666666667</v>
      </c>
      <c r="D252" t="s">
        <v>433</v>
      </c>
      <c r="E252">
        <v>0.665</v>
      </c>
      <c r="F252">
        <v>9.5062</v>
      </c>
      <c r="G252" t="s">
        <v>434</v>
      </c>
      <c r="H252">
        <v>1.646</v>
      </c>
      <c r="I252">
        <v>64.7231</v>
      </c>
      <c r="K252" s="2">
        <v>0.515972222222222</v>
      </c>
      <c r="L252" s="3">
        <f t="shared" si="18"/>
        <v>297.5159722222222</v>
      </c>
      <c r="M252">
        <f t="shared" si="20"/>
        <v>492.3918955083435</v>
      </c>
      <c r="N252">
        <f t="shared" si="21"/>
        <v>106.03832762471353</v>
      </c>
    </row>
    <row r="253" spans="1:14" ht="12.75">
      <c r="A253" t="s">
        <v>97</v>
      </c>
      <c r="B253" s="1">
        <v>36822</v>
      </c>
      <c r="C253" s="2">
        <v>0.5178125</v>
      </c>
      <c r="D253" t="s">
        <v>433</v>
      </c>
      <c r="E253">
        <v>0.665</v>
      </c>
      <c r="F253">
        <v>8.1693</v>
      </c>
      <c r="G253" t="s">
        <v>434</v>
      </c>
      <c r="H253">
        <v>1.646</v>
      </c>
      <c r="I253">
        <v>64.8586</v>
      </c>
      <c r="K253" s="2">
        <v>0.518055555555555</v>
      </c>
      <c r="L253" s="3">
        <f t="shared" si="18"/>
        <v>297.5180555555556</v>
      </c>
      <c r="M253">
        <f t="shared" si="20"/>
        <v>423.1445911064685</v>
      </c>
      <c r="N253">
        <f t="shared" si="21"/>
        <v>106.19778385352106</v>
      </c>
    </row>
    <row r="254" spans="1:14" ht="12.75">
      <c r="A254" t="s">
        <v>98</v>
      </c>
      <c r="B254" s="1">
        <v>36822</v>
      </c>
      <c r="C254" s="2">
        <v>0.5199074074074074</v>
      </c>
      <c r="D254" t="s">
        <v>433</v>
      </c>
      <c r="E254">
        <v>0.666</v>
      </c>
      <c r="F254">
        <v>8.6642</v>
      </c>
      <c r="G254" t="s">
        <v>434</v>
      </c>
      <c r="H254">
        <v>1.646</v>
      </c>
      <c r="I254">
        <v>63.8573</v>
      </c>
      <c r="K254" s="2">
        <v>0.520138888888888</v>
      </c>
      <c r="L254" s="3">
        <f t="shared" si="18"/>
        <v>297.5201388888889</v>
      </c>
      <c r="M254">
        <f t="shared" si="20"/>
        <v>448.77888757478166</v>
      </c>
      <c r="N254">
        <f t="shared" si="21"/>
        <v>105.0194552785764</v>
      </c>
    </row>
    <row r="255" spans="1:14" ht="12.75">
      <c r="A255" t="s">
        <v>99</v>
      </c>
      <c r="B255" s="1">
        <v>36822</v>
      </c>
      <c r="C255" s="2">
        <v>0.5219907407407408</v>
      </c>
      <c r="D255" t="s">
        <v>433</v>
      </c>
      <c r="E255">
        <v>0.665</v>
      </c>
      <c r="F255">
        <v>8.478</v>
      </c>
      <c r="G255" t="s">
        <v>434</v>
      </c>
      <c r="H255">
        <v>1.646</v>
      </c>
      <c r="I255">
        <v>62.587</v>
      </c>
      <c r="K255" s="2">
        <v>0.522222222222222</v>
      </c>
      <c r="L255" s="3">
        <f t="shared" si="18"/>
        <v>297.52222222222224</v>
      </c>
      <c r="M255">
        <f t="shared" si="20"/>
        <v>439.1343007847233</v>
      </c>
      <c r="N255">
        <f t="shared" si="21"/>
        <v>103.52456784348982</v>
      </c>
    </row>
    <row r="256" spans="1:14" ht="12.75">
      <c r="A256" t="s">
        <v>100</v>
      </c>
      <c r="B256" s="1">
        <v>36822</v>
      </c>
      <c r="C256" s="2">
        <v>0.524074074074074</v>
      </c>
      <c r="D256" t="s">
        <v>433</v>
      </c>
      <c r="E256">
        <v>0.666</v>
      </c>
      <c r="F256">
        <v>8.6855</v>
      </c>
      <c r="G256" t="s">
        <v>434</v>
      </c>
      <c r="H256">
        <v>1.646</v>
      </c>
      <c r="I256">
        <v>65.0591</v>
      </c>
      <c r="K256" s="2">
        <v>0.524305555555555</v>
      </c>
      <c r="L256" s="3">
        <f t="shared" si="18"/>
        <v>297.52430555555554</v>
      </c>
      <c r="M256">
        <f t="shared" si="20"/>
        <v>449.88216200350485</v>
      </c>
      <c r="N256">
        <f t="shared" si="21"/>
        <v>106.43373200020676</v>
      </c>
    </row>
    <row r="257" spans="1:14" ht="12.75">
      <c r="A257" t="s">
        <v>101</v>
      </c>
      <c r="B257" s="1">
        <v>36822</v>
      </c>
      <c r="C257" s="2">
        <v>0.5261574074074075</v>
      </c>
      <c r="D257" t="s">
        <v>433</v>
      </c>
      <c r="E257">
        <v>0.666</v>
      </c>
      <c r="F257">
        <v>8.7766</v>
      </c>
      <c r="G257" t="s">
        <v>434</v>
      </c>
      <c r="H257">
        <v>1.646</v>
      </c>
      <c r="I257">
        <v>65.4764</v>
      </c>
      <c r="K257" s="2">
        <v>0.526388888888889</v>
      </c>
      <c r="L257" s="3">
        <f t="shared" si="18"/>
        <v>297.5263888888889</v>
      </c>
      <c r="M257">
        <f t="shared" si="20"/>
        <v>454.6008615554615</v>
      </c>
      <c r="N257">
        <f t="shared" si="21"/>
        <v>106.92481011298452</v>
      </c>
    </row>
    <row r="258" spans="1:14" ht="12.75">
      <c r="A258" t="s">
        <v>102</v>
      </c>
      <c r="B258" s="1">
        <v>36822</v>
      </c>
      <c r="C258" s="2">
        <v>0.5282407407407407</v>
      </c>
      <c r="D258" t="s">
        <v>433</v>
      </c>
      <c r="E258">
        <v>0.665</v>
      </c>
      <c r="F258">
        <v>8.5775</v>
      </c>
      <c r="G258" t="s">
        <v>434</v>
      </c>
      <c r="H258">
        <v>1.646</v>
      </c>
      <c r="I258">
        <v>64.1405</v>
      </c>
      <c r="K258" s="2">
        <v>0.528472222222222</v>
      </c>
      <c r="L258" s="3">
        <f t="shared" si="18"/>
        <v>297.5284722222222</v>
      </c>
      <c r="M258">
        <f t="shared" si="20"/>
        <v>444.2880944775848</v>
      </c>
      <c r="N258">
        <f t="shared" si="21"/>
        <v>105.35272468077784</v>
      </c>
    </row>
    <row r="259" spans="1:14" ht="12.75">
      <c r="A259" t="s">
        <v>441</v>
      </c>
      <c r="B259" s="1">
        <v>36822</v>
      </c>
      <c r="C259">
        <f>AVERAGE(C258,C260)</f>
        <v>0.530324074074074</v>
      </c>
      <c r="D259" t="s">
        <v>433</v>
      </c>
      <c r="E259" t="s">
        <v>441</v>
      </c>
      <c r="F259" t="s">
        <v>441</v>
      </c>
      <c r="G259" t="s">
        <v>434</v>
      </c>
      <c r="H259" t="s">
        <v>441</v>
      </c>
      <c r="I259" t="s">
        <v>441</v>
      </c>
      <c r="K259" s="2">
        <v>0.530555555555555</v>
      </c>
      <c r="L259" s="3">
        <f t="shared" si="18"/>
        <v>297.53055555555557</v>
      </c>
      <c r="M259" t="s">
        <v>441</v>
      </c>
      <c r="N259" t="s">
        <v>441</v>
      </c>
    </row>
    <row r="260" spans="1:14" ht="12.75">
      <c r="A260" t="s">
        <v>103</v>
      </c>
      <c r="B260" s="1">
        <v>36822</v>
      </c>
      <c r="C260" s="2">
        <v>0.5324074074074074</v>
      </c>
      <c r="D260" t="s">
        <v>433</v>
      </c>
      <c r="E260">
        <v>0.665</v>
      </c>
      <c r="F260">
        <v>8.2119</v>
      </c>
      <c r="G260" t="s">
        <v>434</v>
      </c>
      <c r="H260">
        <v>1.646</v>
      </c>
      <c r="I260">
        <v>64.8684</v>
      </c>
      <c r="K260" s="2">
        <v>0.532638888888889</v>
      </c>
      <c r="L260" s="3">
        <f t="shared" si="18"/>
        <v>297.53263888888887</v>
      </c>
      <c r="M260">
        <f t="shared" si="20"/>
        <v>425.3511399639147</v>
      </c>
      <c r="N260">
        <f t="shared" si="21"/>
        <v>106.20931648113958</v>
      </c>
    </row>
    <row r="261" spans="1:14" ht="12.75">
      <c r="A261" t="s">
        <v>104</v>
      </c>
      <c r="B261" s="1">
        <v>36822</v>
      </c>
      <c r="C261" s="2">
        <v>0.5345023148148148</v>
      </c>
      <c r="D261" t="s">
        <v>433</v>
      </c>
      <c r="E261">
        <v>0.666</v>
      </c>
      <c r="F261">
        <v>8.4313</v>
      </c>
      <c r="G261" t="s">
        <v>434</v>
      </c>
      <c r="H261">
        <v>1.646</v>
      </c>
      <c r="I261">
        <v>62.3103</v>
      </c>
      <c r="K261" s="2">
        <v>0.534722222222222</v>
      </c>
      <c r="L261" s="3">
        <f t="shared" si="18"/>
        <v>297.53472222222223</v>
      </c>
      <c r="M261">
        <f t="shared" si="20"/>
        <v>436.7153845489783</v>
      </c>
      <c r="N261">
        <f t="shared" si="21"/>
        <v>103.19894763307622</v>
      </c>
    </row>
    <row r="262" spans="1:14" ht="12.75">
      <c r="A262" t="s">
        <v>105</v>
      </c>
      <c r="B262" s="1">
        <v>36822</v>
      </c>
      <c r="C262" s="2">
        <v>0.5365856481481481</v>
      </c>
      <c r="D262" t="s">
        <v>433</v>
      </c>
      <c r="E262">
        <v>0.665</v>
      </c>
      <c r="F262">
        <v>8.4092</v>
      </c>
      <c r="G262" t="s">
        <v>434</v>
      </c>
      <c r="H262">
        <v>1.645</v>
      </c>
      <c r="I262">
        <v>64.9736</v>
      </c>
      <c r="K262" s="2">
        <v>0.536805555555555</v>
      </c>
      <c r="L262" s="3">
        <f aca="true" t="shared" si="22" ref="L262:L325">B262-DATE(1999,12,31)+K262</f>
        <v>297.53680555555553</v>
      </c>
      <c r="M262">
        <f t="shared" si="20"/>
        <v>435.5706725830261</v>
      </c>
      <c r="N262">
        <f t="shared" si="21"/>
        <v>106.33311570822855</v>
      </c>
    </row>
    <row r="263" spans="1:14" ht="12.75">
      <c r="A263" t="s">
        <v>106</v>
      </c>
      <c r="B263" s="1">
        <v>36822</v>
      </c>
      <c r="C263" s="2">
        <v>0.5386689814814815</v>
      </c>
      <c r="D263" t="s">
        <v>433</v>
      </c>
      <c r="E263">
        <v>0.666</v>
      </c>
      <c r="F263">
        <v>8.1074</v>
      </c>
      <c r="G263" t="s">
        <v>434</v>
      </c>
      <c r="H263">
        <v>1.648</v>
      </c>
      <c r="I263">
        <v>66.5074</v>
      </c>
      <c r="K263" s="2">
        <v>0.538888888888889</v>
      </c>
      <c r="L263" s="3">
        <f t="shared" si="22"/>
        <v>297.5388888888889</v>
      </c>
      <c r="M263">
        <f t="shared" si="20"/>
        <v>419.9383616633718</v>
      </c>
      <c r="N263">
        <f t="shared" si="21"/>
        <v>108.13808961040581</v>
      </c>
    </row>
    <row r="264" spans="1:14" ht="12.75">
      <c r="A264" t="s">
        <v>107</v>
      </c>
      <c r="B264" s="1">
        <v>36822</v>
      </c>
      <c r="C264" s="2">
        <v>0.5407523148148148</v>
      </c>
      <c r="D264" t="s">
        <v>433</v>
      </c>
      <c r="E264">
        <v>0.665</v>
      </c>
      <c r="F264">
        <v>8.3474</v>
      </c>
      <c r="G264" t="s">
        <v>434</v>
      </c>
      <c r="H264">
        <v>1.645</v>
      </c>
      <c r="I264">
        <v>66.624</v>
      </c>
      <c r="K264" s="2">
        <v>0.540972222222222</v>
      </c>
      <c r="L264" s="3">
        <f t="shared" si="22"/>
        <v>297.5409722222222</v>
      </c>
      <c r="M264">
        <f t="shared" si="20"/>
        <v>432.36962283208294</v>
      </c>
      <c r="N264">
        <f t="shared" si="21"/>
        <v>108.27530434309188</v>
      </c>
    </row>
    <row r="265" spans="1:14" ht="12.75">
      <c r="A265" t="s">
        <v>108</v>
      </c>
      <c r="B265" s="1">
        <v>36822</v>
      </c>
      <c r="C265" s="2">
        <v>0.5428356481481481</v>
      </c>
      <c r="D265" t="s">
        <v>433</v>
      </c>
      <c r="E265">
        <v>0.665</v>
      </c>
      <c r="F265">
        <v>8.6053</v>
      </c>
      <c r="G265" t="s">
        <v>434</v>
      </c>
      <c r="H265">
        <v>1.646</v>
      </c>
      <c r="I265">
        <v>65.1234</v>
      </c>
      <c r="K265" s="2">
        <v>0.543055555555555</v>
      </c>
      <c r="L265" s="3">
        <f t="shared" si="22"/>
        <v>297.54305555555555</v>
      </c>
      <c r="M265">
        <f t="shared" si="20"/>
        <v>445.72804889629384</v>
      </c>
      <c r="N265">
        <f t="shared" si="21"/>
        <v>106.5094001589693</v>
      </c>
    </row>
    <row r="266" spans="1:14" ht="12.75">
      <c r="A266" t="s">
        <v>441</v>
      </c>
      <c r="B266" s="1">
        <v>36822</v>
      </c>
      <c r="C266">
        <f>AVERAGE(C265,C267)</f>
        <v>0.5449247685185186</v>
      </c>
      <c r="D266" t="s">
        <v>433</v>
      </c>
      <c r="E266" t="s">
        <v>441</v>
      </c>
      <c r="F266" t="s">
        <v>441</v>
      </c>
      <c r="G266" t="s">
        <v>434</v>
      </c>
      <c r="H266" t="s">
        <v>441</v>
      </c>
      <c r="I266" t="s">
        <v>441</v>
      </c>
      <c r="K266" s="2">
        <v>0.545138888888889</v>
      </c>
      <c r="L266" s="3">
        <f t="shared" si="22"/>
        <v>297.5451388888889</v>
      </c>
      <c r="M266" t="s">
        <v>441</v>
      </c>
      <c r="N266" t="s">
        <v>441</v>
      </c>
    </row>
    <row r="267" spans="1:14" ht="12.75">
      <c r="A267" t="s">
        <v>109</v>
      </c>
      <c r="B267" s="1">
        <v>36822</v>
      </c>
      <c r="C267" s="2">
        <v>0.5470138888888889</v>
      </c>
      <c r="D267" t="s">
        <v>433</v>
      </c>
      <c r="E267">
        <v>0.665</v>
      </c>
      <c r="F267">
        <v>8.8632</v>
      </c>
      <c r="G267" t="s">
        <v>434</v>
      </c>
      <c r="H267">
        <v>1.645</v>
      </c>
      <c r="I267">
        <v>66.5644</v>
      </c>
      <c r="K267" s="2">
        <v>0.547222222222222</v>
      </c>
      <c r="L267" s="3">
        <f t="shared" si="22"/>
        <v>297.5472222222222</v>
      </c>
      <c r="M267">
        <f t="shared" si="20"/>
        <v>459.0864749605048</v>
      </c>
      <c r="N267">
        <f t="shared" si="21"/>
        <v>108.20516713839129</v>
      </c>
    </row>
    <row r="268" spans="1:14" ht="12.75">
      <c r="A268" t="s">
        <v>110</v>
      </c>
      <c r="B268" s="1">
        <v>36822</v>
      </c>
      <c r="C268" s="2">
        <v>0.5490972222222222</v>
      </c>
      <c r="D268" t="s">
        <v>433</v>
      </c>
      <c r="E268">
        <v>0.666</v>
      </c>
      <c r="F268">
        <v>9.0208</v>
      </c>
      <c r="G268" t="s">
        <v>434</v>
      </c>
      <c r="H268">
        <v>1.646</v>
      </c>
      <c r="I268">
        <v>67.5796</v>
      </c>
      <c r="K268" s="2">
        <v>0.549305555555555</v>
      </c>
      <c r="L268" s="3">
        <f t="shared" si="22"/>
        <v>297.5493055555556</v>
      </c>
      <c r="M268">
        <f t="shared" si="20"/>
        <v>467.2496697946251</v>
      </c>
      <c r="N268">
        <f t="shared" si="21"/>
        <v>109.3998532157745</v>
      </c>
    </row>
    <row r="269" spans="1:14" ht="12.75">
      <c r="A269" t="s">
        <v>111</v>
      </c>
      <c r="B269" s="1">
        <v>36822</v>
      </c>
      <c r="C269" s="2">
        <v>0.5511805555555556</v>
      </c>
      <c r="D269" t="s">
        <v>433</v>
      </c>
      <c r="E269">
        <v>0.665</v>
      </c>
      <c r="F269">
        <v>9.0506</v>
      </c>
      <c r="G269" t="s">
        <v>434</v>
      </c>
      <c r="H269">
        <v>1.646</v>
      </c>
      <c r="I269">
        <v>67.4802</v>
      </c>
      <c r="K269" s="2">
        <v>0.551388888888888</v>
      </c>
      <c r="L269" s="3">
        <f t="shared" si="22"/>
        <v>297.5513888888889</v>
      </c>
      <c r="M269">
        <f t="shared" si="20"/>
        <v>468.7932180564067</v>
      </c>
      <c r="N269">
        <f t="shared" si="21"/>
        <v>109.28287942135768</v>
      </c>
    </row>
    <row r="270" spans="1:14" ht="12.75">
      <c r="A270" t="s">
        <v>112</v>
      </c>
      <c r="B270" s="1">
        <v>36822</v>
      </c>
      <c r="C270" s="2">
        <v>0.5532638888888889</v>
      </c>
      <c r="D270" t="s">
        <v>433</v>
      </c>
      <c r="E270">
        <v>0.665</v>
      </c>
      <c r="F270">
        <v>8.7312</v>
      </c>
      <c r="G270" t="s">
        <v>434</v>
      </c>
      <c r="H270">
        <v>1.646</v>
      </c>
      <c r="I270">
        <v>68.259</v>
      </c>
      <c r="K270" s="2">
        <v>0.553472222222222</v>
      </c>
      <c r="L270" s="3">
        <f t="shared" si="22"/>
        <v>297.55347222222224</v>
      </c>
      <c r="M270">
        <f t="shared" si="20"/>
        <v>452.24928131771355</v>
      </c>
      <c r="N270">
        <f t="shared" si="21"/>
        <v>110.19937027741173</v>
      </c>
    </row>
    <row r="271" spans="1:14" ht="12.75">
      <c r="A271" t="s">
        <v>113</v>
      </c>
      <c r="B271" s="1">
        <v>36822</v>
      </c>
      <c r="C271" s="2">
        <v>0.5554050925925926</v>
      </c>
      <c r="D271" t="s">
        <v>433</v>
      </c>
      <c r="E271">
        <v>0.668</v>
      </c>
      <c r="F271">
        <v>8.5422</v>
      </c>
      <c r="G271" t="s">
        <v>434</v>
      </c>
      <c r="H271">
        <v>1.648</v>
      </c>
      <c r="I271">
        <v>66.0474</v>
      </c>
      <c r="K271" s="2">
        <v>0.555555555555555</v>
      </c>
      <c r="L271" s="3">
        <f t="shared" si="22"/>
        <v>297.55555555555554</v>
      </c>
      <c r="M271">
        <f t="shared" si="20"/>
        <v>442.45966314735347</v>
      </c>
      <c r="N271">
        <f t="shared" si="21"/>
        <v>107.59676219157575</v>
      </c>
    </row>
    <row r="272" spans="1:14" ht="12.75">
      <c r="A272" t="s">
        <v>114</v>
      </c>
      <c r="B272" s="1">
        <v>36822</v>
      </c>
      <c r="C272" s="2">
        <v>0.5574305555555555</v>
      </c>
      <c r="D272" t="s">
        <v>433</v>
      </c>
      <c r="E272">
        <v>0.666</v>
      </c>
      <c r="F272">
        <v>8.3164</v>
      </c>
      <c r="G272" t="s">
        <v>434</v>
      </c>
      <c r="H272">
        <v>1.646</v>
      </c>
      <c r="I272">
        <v>68.558</v>
      </c>
      <c r="K272" s="2">
        <v>0.557638888888889</v>
      </c>
      <c r="L272" s="3">
        <f t="shared" si="22"/>
        <v>297.5576388888889</v>
      </c>
      <c r="M272">
        <f t="shared" si="20"/>
        <v>430.76391826445774</v>
      </c>
      <c r="N272">
        <f t="shared" si="21"/>
        <v>110.55123309965126</v>
      </c>
    </row>
    <row r="273" spans="1:14" ht="12.75">
      <c r="A273" t="s">
        <v>115</v>
      </c>
      <c r="B273" s="1">
        <v>36822</v>
      </c>
      <c r="C273" s="2">
        <v>0.5595138888888889</v>
      </c>
      <c r="D273" t="s">
        <v>433</v>
      </c>
      <c r="E273">
        <v>0.665</v>
      </c>
      <c r="F273">
        <v>9.5136</v>
      </c>
      <c r="G273" t="s">
        <v>434</v>
      </c>
      <c r="H273">
        <v>1.645</v>
      </c>
      <c r="I273">
        <v>68.6872</v>
      </c>
      <c r="K273" s="2">
        <v>0.559722222222222</v>
      </c>
      <c r="L273" s="3">
        <f t="shared" si="22"/>
        <v>297.5597222222222</v>
      </c>
      <c r="M273">
        <f aca="true" t="shared" si="23" ref="M273:M336">500*F273/AVERAGE($Q$367,$Q$207)</f>
        <v>492.7751927277122</v>
      </c>
      <c r="N273">
        <f aca="true" t="shared" si="24" ref="N273:N336">(277-103)/(-60+(AVERAGE($P$207,$P$367)))*I273+277-((277-103)/(-60+(AVERAGE($P$207,$P$367)))*210)</f>
        <v>110.70327549641831</v>
      </c>
    </row>
    <row r="274" spans="1:14" ht="12.75">
      <c r="A274" t="s">
        <v>116</v>
      </c>
      <c r="B274" s="1">
        <v>36822</v>
      </c>
      <c r="C274" s="2">
        <v>0.5615972222222222</v>
      </c>
      <c r="D274" t="s">
        <v>433</v>
      </c>
      <c r="E274">
        <v>0.666</v>
      </c>
      <c r="F274">
        <v>8.8061</v>
      </c>
      <c r="G274" t="s">
        <v>434</v>
      </c>
      <c r="H274">
        <v>1.646</v>
      </c>
      <c r="I274">
        <v>68.6834</v>
      </c>
      <c r="K274" s="2">
        <v>0.561805555555555</v>
      </c>
      <c r="L274" s="3">
        <f t="shared" si="22"/>
        <v>297.56180555555557</v>
      </c>
      <c r="M274">
        <f t="shared" si="23"/>
        <v>456.12887074078225</v>
      </c>
      <c r="N274">
        <f t="shared" si="24"/>
        <v>110.6988036612193</v>
      </c>
    </row>
    <row r="275" spans="1:14" ht="12.75">
      <c r="A275" t="s">
        <v>117</v>
      </c>
      <c r="B275" s="1">
        <v>36822</v>
      </c>
      <c r="C275" s="2">
        <v>0.5636921296296297</v>
      </c>
      <c r="D275" t="s">
        <v>433</v>
      </c>
      <c r="E275">
        <v>0.666</v>
      </c>
      <c r="F275">
        <v>7.9492</v>
      </c>
      <c r="G275" t="s">
        <v>434</v>
      </c>
      <c r="H275">
        <v>1.646</v>
      </c>
      <c r="I275">
        <v>68.7001</v>
      </c>
      <c r="K275" s="2">
        <v>0.563888888888889</v>
      </c>
      <c r="L275" s="3">
        <f t="shared" si="22"/>
        <v>297.56388888888887</v>
      </c>
      <c r="M275">
        <f t="shared" si="23"/>
        <v>411.7440886763296</v>
      </c>
      <c r="N275">
        <f t="shared" si="24"/>
        <v>110.71845620012027</v>
      </c>
    </row>
    <row r="276" spans="1:14" ht="12.75">
      <c r="A276" t="s">
        <v>118</v>
      </c>
      <c r="B276" s="1">
        <v>36822</v>
      </c>
      <c r="C276" s="2">
        <v>0.565775462962963</v>
      </c>
      <c r="D276" t="s">
        <v>433</v>
      </c>
      <c r="E276">
        <v>0.665</v>
      </c>
      <c r="F276">
        <v>8.6296</v>
      </c>
      <c r="G276" t="s">
        <v>434</v>
      </c>
      <c r="H276">
        <v>1.646</v>
      </c>
      <c r="I276">
        <v>65.8896</v>
      </c>
      <c r="K276" s="2">
        <v>0.565972222222222</v>
      </c>
      <c r="L276" s="3">
        <f t="shared" si="22"/>
        <v>297.56597222222223</v>
      </c>
      <c r="M276">
        <f t="shared" si="23"/>
        <v>446.9867140896259</v>
      </c>
      <c r="N276">
        <f t="shared" si="24"/>
        <v>107.4110633509423</v>
      </c>
    </row>
    <row r="277" spans="1:14" ht="12.75">
      <c r="A277" t="s">
        <v>119</v>
      </c>
      <c r="B277" s="1">
        <v>36822</v>
      </c>
      <c r="C277" s="2">
        <v>0.5679166666666667</v>
      </c>
      <c r="D277" t="s">
        <v>433</v>
      </c>
      <c r="E277">
        <v>0.666</v>
      </c>
      <c r="F277">
        <v>8.5373</v>
      </c>
      <c r="G277" t="s">
        <v>434</v>
      </c>
      <c r="H277">
        <v>1.646</v>
      </c>
      <c r="I277">
        <v>69.3658</v>
      </c>
      <c r="K277" s="2">
        <v>0.568055555555555</v>
      </c>
      <c r="L277" s="3">
        <f t="shared" si="22"/>
        <v>297.56805555555553</v>
      </c>
      <c r="M277">
        <f t="shared" si="23"/>
        <v>442.20585823182563</v>
      </c>
      <c r="N277">
        <f t="shared" si="24"/>
        <v>111.50185111906632</v>
      </c>
    </row>
    <row r="278" spans="1:14" ht="12.75">
      <c r="A278" t="s">
        <v>120</v>
      </c>
      <c r="B278" s="1">
        <v>36822</v>
      </c>
      <c r="C278" s="2">
        <v>0.5699421296296296</v>
      </c>
      <c r="D278" t="s">
        <v>433</v>
      </c>
      <c r="E278">
        <v>0.666</v>
      </c>
      <c r="F278">
        <v>8.1835</v>
      </c>
      <c r="G278" t="s">
        <v>434</v>
      </c>
      <c r="H278">
        <v>1.648</v>
      </c>
      <c r="I278">
        <v>69.8503</v>
      </c>
      <c r="K278" s="2">
        <v>0.570138888888888</v>
      </c>
      <c r="L278" s="3">
        <f t="shared" si="22"/>
        <v>297.5701388888889</v>
      </c>
      <c r="M278">
        <f t="shared" si="23"/>
        <v>423.88010739228395</v>
      </c>
      <c r="N278">
        <f t="shared" si="24"/>
        <v>112.07201010694274</v>
      </c>
    </row>
    <row r="279" spans="1:14" ht="12.75">
      <c r="A279" t="s">
        <v>121</v>
      </c>
      <c r="B279" s="1">
        <v>36822</v>
      </c>
      <c r="C279" s="2">
        <v>0.572025462962963</v>
      </c>
      <c r="D279" t="s">
        <v>433</v>
      </c>
      <c r="E279">
        <v>0.665</v>
      </c>
      <c r="F279">
        <v>9.9514</v>
      </c>
      <c r="G279" t="s">
        <v>434</v>
      </c>
      <c r="H279">
        <v>1.645</v>
      </c>
      <c r="I279">
        <v>72.1374</v>
      </c>
      <c r="K279" s="2">
        <v>0.572222222222222</v>
      </c>
      <c r="L279" s="3">
        <f t="shared" si="22"/>
        <v>297.5722222222222</v>
      </c>
      <c r="M279">
        <f t="shared" si="23"/>
        <v>515.4518849763028</v>
      </c>
      <c r="N279">
        <f t="shared" si="24"/>
        <v>114.763466497391</v>
      </c>
    </row>
    <row r="280" spans="1:14" ht="12.75">
      <c r="A280" t="s">
        <v>122</v>
      </c>
      <c r="B280" s="1">
        <v>36822</v>
      </c>
      <c r="C280" s="2">
        <v>0.5741087962962963</v>
      </c>
      <c r="D280" t="s">
        <v>433</v>
      </c>
      <c r="E280">
        <v>0.665</v>
      </c>
      <c r="F280">
        <v>8.5976</v>
      </c>
      <c r="G280" t="s">
        <v>434</v>
      </c>
      <c r="H280">
        <v>1.646</v>
      </c>
      <c r="I280">
        <v>68.0115</v>
      </c>
      <c r="K280" s="2">
        <v>0.574305555555555</v>
      </c>
      <c r="L280" s="3">
        <f t="shared" si="22"/>
        <v>297.57430555555555</v>
      </c>
      <c r="M280">
        <f t="shared" si="23"/>
        <v>445.3292126004644</v>
      </c>
      <c r="N280">
        <f t="shared" si="24"/>
        <v>109.90811259010644</v>
      </c>
    </row>
    <row r="281" spans="1:14" ht="12.75">
      <c r="A281" t="s">
        <v>123</v>
      </c>
      <c r="B281" s="1">
        <v>36822</v>
      </c>
      <c r="C281" s="2">
        <v>0.5761921296296296</v>
      </c>
      <c r="D281" t="s">
        <v>433</v>
      </c>
      <c r="E281">
        <v>0.666</v>
      </c>
      <c r="F281">
        <v>9.8757</v>
      </c>
      <c r="G281" t="s">
        <v>434</v>
      </c>
      <c r="H281">
        <v>1.646</v>
      </c>
      <c r="I281">
        <v>70.0176</v>
      </c>
      <c r="K281" s="2">
        <v>0.576388888888888</v>
      </c>
      <c r="L281" s="3">
        <f t="shared" si="22"/>
        <v>297.5763888888889</v>
      </c>
      <c r="M281">
        <f t="shared" si="23"/>
        <v>511.5308580160052</v>
      </c>
      <c r="N281">
        <f t="shared" si="24"/>
        <v>112.26888853557375</v>
      </c>
    </row>
    <row r="282" spans="1:14" ht="12.75">
      <c r="A282" t="s">
        <v>441</v>
      </c>
      <c r="B282" s="1">
        <v>36822</v>
      </c>
      <c r="C282">
        <f>AVERAGE(C281,C283)</f>
        <v>0.57828125</v>
      </c>
      <c r="D282" t="s">
        <v>433</v>
      </c>
      <c r="E282" t="s">
        <v>441</v>
      </c>
      <c r="F282" t="s">
        <v>441</v>
      </c>
      <c r="G282" t="s">
        <v>434</v>
      </c>
      <c r="H282" t="s">
        <v>441</v>
      </c>
      <c r="I282" t="s">
        <v>441</v>
      </c>
      <c r="K282" s="2">
        <v>0.578472222222222</v>
      </c>
      <c r="L282" s="3">
        <f t="shared" si="22"/>
        <v>297.5784722222222</v>
      </c>
      <c r="M282" t="s">
        <v>441</v>
      </c>
      <c r="N282" t="s">
        <v>441</v>
      </c>
    </row>
    <row r="283" spans="1:14" ht="12.75">
      <c r="A283" t="s">
        <v>124</v>
      </c>
      <c r="B283" s="1">
        <v>36822</v>
      </c>
      <c r="C283" s="2">
        <v>0.5803703703703703</v>
      </c>
      <c r="D283" t="s">
        <v>433</v>
      </c>
      <c r="E283">
        <v>0.665</v>
      </c>
      <c r="F283">
        <v>9.48</v>
      </c>
      <c r="G283" t="s">
        <v>434</v>
      </c>
      <c r="H283">
        <v>1.645</v>
      </c>
      <c r="I283">
        <v>68.486</v>
      </c>
      <c r="K283" s="2">
        <v>0.580555555555555</v>
      </c>
      <c r="L283" s="3">
        <f t="shared" si="22"/>
        <v>297.5805555555556</v>
      </c>
      <c r="M283">
        <f t="shared" si="23"/>
        <v>491.03481616409255</v>
      </c>
      <c r="N283">
        <f t="shared" si="24"/>
        <v>110.46650359061698</v>
      </c>
    </row>
    <row r="284" spans="1:14" ht="12.75">
      <c r="A284" t="s">
        <v>125</v>
      </c>
      <c r="B284" s="1">
        <v>36822</v>
      </c>
      <c r="C284" s="2">
        <v>0.5824537037037038</v>
      </c>
      <c r="D284" t="s">
        <v>433</v>
      </c>
      <c r="E284">
        <v>0.666</v>
      </c>
      <c r="F284">
        <v>8.7256</v>
      </c>
      <c r="G284" t="s">
        <v>434</v>
      </c>
      <c r="H284">
        <v>1.646</v>
      </c>
      <c r="I284">
        <v>70.5119</v>
      </c>
      <c r="K284" s="2">
        <v>0.582638888888888</v>
      </c>
      <c r="L284" s="3">
        <f t="shared" si="22"/>
        <v>297.5826388888889</v>
      </c>
      <c r="M284">
        <f t="shared" si="23"/>
        <v>451.9592185571104</v>
      </c>
      <c r="N284">
        <f t="shared" si="24"/>
        <v>112.85058015106875</v>
      </c>
    </row>
    <row r="285" spans="1:14" ht="12.75">
      <c r="A285" t="s">
        <v>126</v>
      </c>
      <c r="B285" s="1">
        <v>36822</v>
      </c>
      <c r="C285" s="2">
        <v>0.5845949074074074</v>
      </c>
      <c r="D285" t="s">
        <v>433</v>
      </c>
      <c r="E285">
        <v>0.668</v>
      </c>
      <c r="F285">
        <v>9.4645</v>
      </c>
      <c r="G285" t="s">
        <v>434</v>
      </c>
      <c r="H285">
        <v>1.648</v>
      </c>
      <c r="I285">
        <v>74.5589</v>
      </c>
      <c r="K285" s="2">
        <v>0.584722222222221</v>
      </c>
      <c r="L285" s="3">
        <f t="shared" si="22"/>
        <v>297.58472222222224</v>
      </c>
      <c r="M285">
        <f t="shared" si="23"/>
        <v>490.23196388028</v>
      </c>
      <c r="N285">
        <f t="shared" si="24"/>
        <v>117.61308463803658</v>
      </c>
    </row>
    <row r="286" spans="1:14" ht="12.75">
      <c r="A286" t="s">
        <v>127</v>
      </c>
      <c r="B286" s="1">
        <v>36822</v>
      </c>
      <c r="C286" s="2">
        <v>0.5866203703703704</v>
      </c>
      <c r="D286" t="s">
        <v>433</v>
      </c>
      <c r="E286">
        <v>0.665</v>
      </c>
      <c r="F286">
        <v>8.8158</v>
      </c>
      <c r="G286" t="s">
        <v>434</v>
      </c>
      <c r="H286">
        <v>1.645</v>
      </c>
      <c r="I286">
        <v>75.2557</v>
      </c>
      <c r="K286" s="2">
        <v>0.586805555555554</v>
      </c>
      <c r="L286" s="3">
        <f t="shared" si="22"/>
        <v>297.58680555555554</v>
      </c>
      <c r="M286">
        <f t="shared" si="23"/>
        <v>456.63130087968426</v>
      </c>
      <c r="N286">
        <f t="shared" si="24"/>
        <v>118.43307799769053</v>
      </c>
    </row>
    <row r="287" spans="1:14" ht="12.75">
      <c r="A287" t="s">
        <v>128</v>
      </c>
      <c r="B287" s="1">
        <v>36822</v>
      </c>
      <c r="C287" s="2">
        <v>0.5887037037037037</v>
      </c>
      <c r="D287" t="s">
        <v>433</v>
      </c>
      <c r="E287">
        <v>0.666</v>
      </c>
      <c r="F287">
        <v>9.3792</v>
      </c>
      <c r="G287" t="s">
        <v>434</v>
      </c>
      <c r="H287">
        <v>1.646</v>
      </c>
      <c r="I287">
        <v>69.6831</v>
      </c>
      <c r="K287" s="2">
        <v>0.588888888888888</v>
      </c>
      <c r="L287" s="3">
        <f t="shared" si="22"/>
        <v>297.5888888888889</v>
      </c>
      <c r="M287">
        <f t="shared" si="23"/>
        <v>485.81368647323393</v>
      </c>
      <c r="N287">
        <f t="shared" si="24"/>
        <v>111.87524935818539</v>
      </c>
    </row>
    <row r="288" spans="1:14" ht="12.75">
      <c r="A288" t="s">
        <v>129</v>
      </c>
      <c r="B288" s="1">
        <v>36822</v>
      </c>
      <c r="C288" s="2">
        <v>0.5907986111111111</v>
      </c>
      <c r="D288" t="s">
        <v>433</v>
      </c>
      <c r="E288">
        <v>0.665</v>
      </c>
      <c r="F288">
        <v>9.3219</v>
      </c>
      <c r="G288" t="s">
        <v>434</v>
      </c>
      <c r="H288">
        <v>1.646</v>
      </c>
      <c r="I288">
        <v>74.9992</v>
      </c>
      <c r="K288" s="2">
        <v>0.590972222222222</v>
      </c>
      <c r="L288" s="3">
        <f t="shared" si="22"/>
        <v>297.5909722222222</v>
      </c>
      <c r="M288">
        <f t="shared" si="23"/>
        <v>482.84572286920405</v>
      </c>
      <c r="N288">
        <f t="shared" si="24"/>
        <v>118.1312291217559</v>
      </c>
    </row>
    <row r="289" spans="1:14" ht="12.75">
      <c r="A289" t="s">
        <v>130</v>
      </c>
      <c r="B289" s="1">
        <v>36822</v>
      </c>
      <c r="C289" s="2">
        <v>0.5928819444444444</v>
      </c>
      <c r="D289" t="s">
        <v>433</v>
      </c>
      <c r="E289">
        <v>0.666</v>
      </c>
      <c r="F289">
        <v>9.1455</v>
      </c>
      <c r="G289" t="s">
        <v>434</v>
      </c>
      <c r="H289">
        <v>1.648</v>
      </c>
      <c r="I289">
        <v>78.9787</v>
      </c>
      <c r="K289" s="2">
        <v>0.593055555555555</v>
      </c>
      <c r="L289" s="3">
        <f t="shared" si="22"/>
        <v>297.59305555555557</v>
      </c>
      <c r="M289">
        <f t="shared" si="23"/>
        <v>473.70874591020134</v>
      </c>
      <c r="N289">
        <f t="shared" si="24"/>
        <v>122.8142996940042</v>
      </c>
    </row>
    <row r="290" spans="1:14" ht="12.75">
      <c r="A290" t="s">
        <v>131</v>
      </c>
      <c r="B290" s="1">
        <v>36822</v>
      </c>
      <c r="C290" s="2">
        <v>0.5949652777777777</v>
      </c>
      <c r="D290" t="s">
        <v>433</v>
      </c>
      <c r="E290">
        <v>0.665</v>
      </c>
      <c r="F290">
        <v>8.832</v>
      </c>
      <c r="G290" t="s">
        <v>434</v>
      </c>
      <c r="H290">
        <v>1.646</v>
      </c>
      <c r="I290">
        <v>79.3496</v>
      </c>
      <c r="K290" s="2">
        <v>0.595138888888888</v>
      </c>
      <c r="L290" s="3">
        <f t="shared" si="22"/>
        <v>297.59513888888887</v>
      </c>
      <c r="M290">
        <f t="shared" si="23"/>
        <v>457.47041100857234</v>
      </c>
      <c r="N290">
        <f t="shared" si="24"/>
        <v>123.2507743454043</v>
      </c>
    </row>
    <row r="291" spans="1:14" ht="12.75">
      <c r="A291" t="s">
        <v>132</v>
      </c>
      <c r="B291" s="1">
        <v>36822</v>
      </c>
      <c r="C291" s="2">
        <v>0.5970486111111112</v>
      </c>
      <c r="D291" t="s">
        <v>433</v>
      </c>
      <c r="E291">
        <v>0.665</v>
      </c>
      <c r="F291">
        <v>8.6778</v>
      </c>
      <c r="G291" t="s">
        <v>434</v>
      </c>
      <c r="H291">
        <v>1.646</v>
      </c>
      <c r="I291">
        <v>82.8208</v>
      </c>
      <c r="K291" s="2">
        <v>0.597222222222222</v>
      </c>
      <c r="L291" s="3">
        <f t="shared" si="22"/>
        <v>297.59722222222223</v>
      </c>
      <c r="M291">
        <f t="shared" si="23"/>
        <v>449.48332570767536</v>
      </c>
      <c r="N291">
        <f t="shared" si="24"/>
        <v>127.33567811984534</v>
      </c>
    </row>
    <row r="292" spans="1:14" ht="12.75">
      <c r="A292" t="s">
        <v>133</v>
      </c>
      <c r="B292" s="1">
        <v>36822</v>
      </c>
      <c r="C292" s="2">
        <v>0.5991898148148148</v>
      </c>
      <c r="D292" t="s">
        <v>433</v>
      </c>
      <c r="E292">
        <v>0.666</v>
      </c>
      <c r="F292">
        <v>8.4671</v>
      </c>
      <c r="G292" t="s">
        <v>434</v>
      </c>
      <c r="H292">
        <v>1.648</v>
      </c>
      <c r="I292">
        <v>81.9017</v>
      </c>
      <c r="K292" s="2">
        <v>0.599305555555555</v>
      </c>
      <c r="L292" s="3">
        <f t="shared" si="22"/>
        <v>297.59930555555553</v>
      </c>
      <c r="M292">
        <f t="shared" si="23"/>
        <v>438.5697143399777</v>
      </c>
      <c r="N292">
        <f t="shared" si="24"/>
        <v>126.25408240104821</v>
      </c>
    </row>
    <row r="293" spans="1:14" ht="12.75">
      <c r="A293" t="s">
        <v>134</v>
      </c>
      <c r="B293" s="1">
        <v>36822</v>
      </c>
      <c r="C293" s="2">
        <v>0.6012152777777778</v>
      </c>
      <c r="D293" t="s">
        <v>433</v>
      </c>
      <c r="E293">
        <v>0.666</v>
      </c>
      <c r="F293">
        <v>8.7462</v>
      </c>
      <c r="G293" t="s">
        <v>434</v>
      </c>
      <c r="H293">
        <v>1.648</v>
      </c>
      <c r="I293">
        <v>85.6398</v>
      </c>
      <c r="K293" s="2">
        <v>0.601388888888888</v>
      </c>
      <c r="L293" s="3">
        <f t="shared" si="22"/>
        <v>297.6013888888889</v>
      </c>
      <c r="M293">
        <f t="shared" si="23"/>
        <v>453.0262351407581</v>
      </c>
      <c r="N293">
        <f t="shared" si="24"/>
        <v>130.65307375828428</v>
      </c>
    </row>
    <row r="294" spans="1:14" ht="12.75">
      <c r="A294" t="s">
        <v>135</v>
      </c>
      <c r="B294" s="1">
        <v>36822</v>
      </c>
      <c r="C294" s="2">
        <v>0.603298611111111</v>
      </c>
      <c r="D294" t="s">
        <v>433</v>
      </c>
      <c r="E294">
        <v>0.665</v>
      </c>
      <c r="F294">
        <v>8.931</v>
      </c>
      <c r="G294" t="s">
        <v>434</v>
      </c>
      <c r="H294">
        <v>1.648</v>
      </c>
      <c r="I294">
        <v>81.7369</v>
      </c>
      <c r="K294" s="2">
        <v>0.603472222222222</v>
      </c>
      <c r="L294" s="3">
        <f t="shared" si="22"/>
        <v>297.6034722222222</v>
      </c>
      <c r="M294">
        <f t="shared" si="23"/>
        <v>462.5983062406657</v>
      </c>
      <c r="N294">
        <f t="shared" si="24"/>
        <v>126.06014596925866</v>
      </c>
    </row>
    <row r="295" spans="1:14" ht="12.75">
      <c r="A295" t="s">
        <v>136</v>
      </c>
      <c r="B295" s="1">
        <v>36822</v>
      </c>
      <c r="C295" s="2">
        <v>0.6053935185185185</v>
      </c>
      <c r="D295" t="s">
        <v>433</v>
      </c>
      <c r="E295">
        <v>0.67</v>
      </c>
      <c r="F295">
        <v>9.1134</v>
      </c>
      <c r="G295" t="s">
        <v>434</v>
      </c>
      <c r="H295">
        <v>1.651</v>
      </c>
      <c r="I295">
        <v>84.1204</v>
      </c>
      <c r="K295" s="2">
        <v>0.605555555555555</v>
      </c>
      <c r="L295" s="3">
        <f t="shared" si="22"/>
        <v>297.60555555555555</v>
      </c>
      <c r="M295">
        <f t="shared" si="23"/>
        <v>472.04606472888617</v>
      </c>
      <c r="N295">
        <f t="shared" si="24"/>
        <v>128.86504575791395</v>
      </c>
    </row>
    <row r="296" spans="1:14" ht="12.75">
      <c r="A296" t="s">
        <v>137</v>
      </c>
      <c r="B296" s="1">
        <v>36822</v>
      </c>
      <c r="C296" s="2">
        <v>0.6074768518518519</v>
      </c>
      <c r="D296" t="s">
        <v>433</v>
      </c>
      <c r="E296">
        <v>0.665</v>
      </c>
      <c r="F296">
        <v>8.9461</v>
      </c>
      <c r="G296" t="s">
        <v>434</v>
      </c>
      <c r="H296">
        <v>1.648</v>
      </c>
      <c r="I296">
        <v>82.9691</v>
      </c>
      <c r="K296" s="2">
        <v>0.607638888888888</v>
      </c>
      <c r="L296" s="3">
        <f t="shared" si="22"/>
        <v>297.6076388888889</v>
      </c>
      <c r="M296">
        <f t="shared" si="23"/>
        <v>463.3804397558638</v>
      </c>
      <c r="N296">
        <f t="shared" si="24"/>
        <v>127.51019737248123</v>
      </c>
    </row>
    <row r="297" spans="1:14" ht="12.75">
      <c r="A297" t="s">
        <v>138</v>
      </c>
      <c r="B297" s="1">
        <v>36822</v>
      </c>
      <c r="C297" s="2">
        <v>0.6095601851851852</v>
      </c>
      <c r="D297" t="s">
        <v>433</v>
      </c>
      <c r="E297">
        <v>0.665</v>
      </c>
      <c r="F297">
        <v>8.7157</v>
      </c>
      <c r="G297" t="s">
        <v>434</v>
      </c>
      <c r="H297">
        <v>1.648</v>
      </c>
      <c r="I297">
        <v>81.3168</v>
      </c>
      <c r="K297" s="2">
        <v>0.609722222222222</v>
      </c>
      <c r="L297" s="3">
        <f t="shared" si="22"/>
        <v>297.6097222222222</v>
      </c>
      <c r="M297">
        <f t="shared" si="23"/>
        <v>451.44642903390104</v>
      </c>
      <c r="N297">
        <f t="shared" si="24"/>
        <v>125.56577282001842</v>
      </c>
    </row>
    <row r="298" spans="1:14" ht="12.75">
      <c r="A298" t="s">
        <v>139</v>
      </c>
      <c r="B298" s="1">
        <v>36822</v>
      </c>
      <c r="C298" s="2">
        <v>0.6116435185185185</v>
      </c>
      <c r="D298" t="s">
        <v>433</v>
      </c>
      <c r="E298">
        <v>0.665</v>
      </c>
      <c r="F298">
        <v>8.0372</v>
      </c>
      <c r="G298" t="s">
        <v>434</v>
      </c>
      <c r="H298">
        <v>1.648</v>
      </c>
      <c r="I298">
        <v>83.0088</v>
      </c>
      <c r="K298" s="2">
        <v>0.611805555555555</v>
      </c>
      <c r="L298" s="3">
        <f t="shared" si="22"/>
        <v>297.6118055555556</v>
      </c>
      <c r="M298">
        <f t="shared" si="23"/>
        <v>416.3022177715238</v>
      </c>
      <c r="N298">
        <f t="shared" si="24"/>
        <v>127.5569162823237</v>
      </c>
    </row>
    <row r="299" spans="1:14" ht="12.75">
      <c r="A299" t="s">
        <v>140</v>
      </c>
      <c r="B299" s="1">
        <v>36822</v>
      </c>
      <c r="C299" s="2">
        <v>0.6137268518518518</v>
      </c>
      <c r="D299" t="s">
        <v>433</v>
      </c>
      <c r="E299">
        <v>0.665</v>
      </c>
      <c r="F299">
        <v>8.3796</v>
      </c>
      <c r="G299" t="s">
        <v>434</v>
      </c>
      <c r="H299">
        <v>1.648</v>
      </c>
      <c r="I299">
        <v>82.7183</v>
      </c>
      <c r="K299" s="2">
        <v>0.613888888888888</v>
      </c>
      <c r="L299" s="3">
        <f t="shared" si="22"/>
        <v>297.6138888888889</v>
      </c>
      <c r="M299">
        <f t="shared" si="23"/>
        <v>434.0374837055517</v>
      </c>
      <c r="N299">
        <f t="shared" si="24"/>
        <v>127.2150562493452</v>
      </c>
    </row>
    <row r="300" spans="1:14" ht="12.75">
      <c r="A300" t="s">
        <v>141</v>
      </c>
      <c r="B300" s="1">
        <v>36822</v>
      </c>
      <c r="C300" s="2">
        <v>0.6158101851851852</v>
      </c>
      <c r="D300" t="s">
        <v>433</v>
      </c>
      <c r="E300">
        <v>0.666</v>
      </c>
      <c r="F300">
        <v>9.0769</v>
      </c>
      <c r="G300" t="s">
        <v>434</v>
      </c>
      <c r="H300">
        <v>1.648</v>
      </c>
      <c r="I300">
        <v>81.1324</v>
      </c>
      <c r="K300" s="2">
        <v>0.615972222222221</v>
      </c>
      <c r="L300" s="3">
        <f t="shared" si="22"/>
        <v>297.61597222222224</v>
      </c>
      <c r="M300">
        <f t="shared" si="23"/>
        <v>470.15547709281134</v>
      </c>
      <c r="N300">
        <f t="shared" si="24"/>
        <v>125.34877113299177</v>
      </c>
    </row>
    <row r="301" spans="1:14" ht="12.75">
      <c r="A301" t="s">
        <v>142</v>
      </c>
      <c r="B301" s="1">
        <v>36822</v>
      </c>
      <c r="C301" s="2">
        <v>0.6179513888888889</v>
      </c>
      <c r="D301" t="s">
        <v>433</v>
      </c>
      <c r="E301">
        <v>0.665</v>
      </c>
      <c r="F301">
        <v>8.8993</v>
      </c>
      <c r="G301" t="s">
        <v>434</v>
      </c>
      <c r="H301">
        <v>1.648</v>
      </c>
      <c r="I301">
        <v>79.8296</v>
      </c>
      <c r="K301" s="2">
        <v>0.618055555555554</v>
      </c>
      <c r="L301" s="3">
        <f t="shared" si="22"/>
        <v>297.61805555555554</v>
      </c>
      <c r="M301">
        <f t="shared" si="23"/>
        <v>460.95634382796516</v>
      </c>
      <c r="N301">
        <f t="shared" si="24"/>
        <v>123.81563773896613</v>
      </c>
    </row>
    <row r="302" spans="1:14" ht="12.75">
      <c r="A302" t="s">
        <v>143</v>
      </c>
      <c r="B302" s="1">
        <v>36822</v>
      </c>
      <c r="C302" s="2">
        <v>0.6200462962962963</v>
      </c>
      <c r="D302" t="s">
        <v>433</v>
      </c>
      <c r="E302">
        <v>0.666</v>
      </c>
      <c r="F302">
        <v>7.7652</v>
      </c>
      <c r="G302" t="s">
        <v>434</v>
      </c>
      <c r="H302">
        <v>1.648</v>
      </c>
      <c r="I302">
        <v>82.4704</v>
      </c>
      <c r="K302" s="2">
        <v>0.620138888888888</v>
      </c>
      <c r="L302" s="3">
        <f t="shared" si="22"/>
        <v>297.6201388888889</v>
      </c>
      <c r="M302">
        <f t="shared" si="23"/>
        <v>402.21345511365104</v>
      </c>
      <c r="N302">
        <f t="shared" si="24"/>
        <v>126.92332784254523</v>
      </c>
    </row>
    <row r="303" spans="1:14" ht="12.75">
      <c r="A303" t="s">
        <v>144</v>
      </c>
      <c r="B303" s="1">
        <v>36822</v>
      </c>
      <c r="C303" s="2">
        <v>0.6220717592592593</v>
      </c>
      <c r="D303" t="s">
        <v>433</v>
      </c>
      <c r="E303">
        <v>0.666</v>
      </c>
      <c r="F303">
        <v>8.8905</v>
      </c>
      <c r="G303" t="s">
        <v>434</v>
      </c>
      <c r="H303">
        <v>1.648</v>
      </c>
      <c r="I303">
        <v>81.4306</v>
      </c>
      <c r="K303" s="2">
        <v>0.622222222222222</v>
      </c>
      <c r="L303" s="3">
        <f t="shared" si="22"/>
        <v>297.6222222222222</v>
      </c>
      <c r="M303">
        <f t="shared" si="23"/>
        <v>460.5005309184457</v>
      </c>
      <c r="N303">
        <f t="shared" si="24"/>
        <v>125.69969251624201</v>
      </c>
    </row>
    <row r="304" spans="1:14" ht="12.75">
      <c r="A304" t="s">
        <v>145</v>
      </c>
      <c r="B304" s="1">
        <v>36822</v>
      </c>
      <c r="C304" s="2">
        <v>0.6241550925925926</v>
      </c>
      <c r="D304" t="s">
        <v>433</v>
      </c>
      <c r="E304">
        <v>0.665</v>
      </c>
      <c r="F304">
        <v>8.2827</v>
      </c>
      <c r="G304" t="s">
        <v>434</v>
      </c>
      <c r="H304">
        <v>1.646</v>
      </c>
      <c r="I304">
        <v>79.6144</v>
      </c>
      <c r="K304" s="2">
        <v>0.624305555555555</v>
      </c>
      <c r="L304" s="3">
        <f t="shared" si="22"/>
        <v>297.62430555555557</v>
      </c>
      <c r="M304">
        <f t="shared" si="23"/>
        <v>429.01836200868456</v>
      </c>
      <c r="N304">
        <f t="shared" si="24"/>
        <v>123.56239065085259</v>
      </c>
    </row>
    <row r="305" spans="1:14" ht="12.75">
      <c r="A305" t="s">
        <v>146</v>
      </c>
      <c r="B305" s="1">
        <v>36822</v>
      </c>
      <c r="C305" s="2">
        <v>0.6262384259259259</v>
      </c>
      <c r="D305" t="s">
        <v>433</v>
      </c>
      <c r="E305">
        <v>0.666</v>
      </c>
      <c r="F305">
        <v>7.7169</v>
      </c>
      <c r="G305" t="s">
        <v>434</v>
      </c>
      <c r="H305">
        <v>1.648</v>
      </c>
      <c r="I305">
        <v>79.1159</v>
      </c>
      <c r="K305" s="2">
        <v>0.626388888888888</v>
      </c>
      <c r="L305" s="3">
        <f t="shared" si="22"/>
        <v>297.62638888888887</v>
      </c>
      <c r="M305">
        <f t="shared" si="23"/>
        <v>399.7116638034479</v>
      </c>
      <c r="N305">
        <f t="shared" si="24"/>
        <v>122.9757564806639</v>
      </c>
    </row>
    <row r="306" spans="1:14" ht="12.75">
      <c r="A306" t="s">
        <v>147</v>
      </c>
      <c r="B306" s="1">
        <v>36822</v>
      </c>
      <c r="C306" s="2">
        <v>0.6283217592592593</v>
      </c>
      <c r="D306" t="s">
        <v>433</v>
      </c>
      <c r="E306">
        <v>0.666</v>
      </c>
      <c r="F306">
        <v>8.0406</v>
      </c>
      <c r="G306" t="s">
        <v>434</v>
      </c>
      <c r="H306">
        <v>1.648</v>
      </c>
      <c r="I306">
        <v>81.563</v>
      </c>
      <c r="K306" s="2">
        <v>0.628472222222222</v>
      </c>
      <c r="L306" s="3">
        <f t="shared" si="22"/>
        <v>297.62847222222223</v>
      </c>
      <c r="M306">
        <f t="shared" si="23"/>
        <v>416.4783273047471</v>
      </c>
      <c r="N306">
        <f t="shared" si="24"/>
        <v>125.85550066896616</v>
      </c>
    </row>
    <row r="307" spans="1:14" ht="12.75">
      <c r="A307" t="s">
        <v>148</v>
      </c>
      <c r="B307" s="1">
        <v>36822</v>
      </c>
      <c r="C307" s="2">
        <v>0.6304050925925926</v>
      </c>
      <c r="D307" t="s">
        <v>433</v>
      </c>
      <c r="E307">
        <v>0.666</v>
      </c>
      <c r="F307">
        <v>8.3741</v>
      </c>
      <c r="G307" t="s">
        <v>434</v>
      </c>
      <c r="H307">
        <v>1.646</v>
      </c>
      <c r="I307">
        <v>75.6677</v>
      </c>
      <c r="K307" s="2">
        <v>0.630555555555555</v>
      </c>
      <c r="L307" s="3">
        <f t="shared" si="22"/>
        <v>297.63055555555553</v>
      </c>
      <c r="M307">
        <f t="shared" si="23"/>
        <v>433.7526006371021</v>
      </c>
      <c r="N307">
        <f t="shared" si="24"/>
        <v>118.91791907716436</v>
      </c>
    </row>
    <row r="308" spans="1:14" ht="12.75">
      <c r="A308" t="s">
        <v>149</v>
      </c>
      <c r="B308" s="1">
        <v>36822</v>
      </c>
      <c r="C308" s="2">
        <v>0.6324884259259259</v>
      </c>
      <c r="D308" t="s">
        <v>433</v>
      </c>
      <c r="E308">
        <v>0.668</v>
      </c>
      <c r="F308">
        <v>8.8435</v>
      </c>
      <c r="G308" t="s">
        <v>434</v>
      </c>
      <c r="H308">
        <v>1.65</v>
      </c>
      <c r="I308">
        <v>80.5736</v>
      </c>
      <c r="K308" s="2">
        <v>0.632638888888888</v>
      </c>
      <c r="L308" s="3">
        <f t="shared" si="22"/>
        <v>297.6326388888889</v>
      </c>
      <c r="M308">
        <f t="shared" si="23"/>
        <v>458.06607560623974</v>
      </c>
      <c r="N308">
        <f t="shared" si="24"/>
        <v>124.69117599898692</v>
      </c>
    </row>
    <row r="309" spans="1:14" ht="12.75">
      <c r="A309" t="s">
        <v>150</v>
      </c>
      <c r="B309" s="1">
        <v>36822</v>
      </c>
      <c r="C309" s="2">
        <v>0.6345833333333334</v>
      </c>
      <c r="D309" t="s">
        <v>433</v>
      </c>
      <c r="E309">
        <v>0.666</v>
      </c>
      <c r="F309">
        <v>8.1374</v>
      </c>
      <c r="G309" t="s">
        <v>434</v>
      </c>
      <c r="H309">
        <v>1.648</v>
      </c>
      <c r="I309">
        <v>78.4564</v>
      </c>
      <c r="K309" s="2">
        <v>0.634722222222222</v>
      </c>
      <c r="L309" s="3">
        <f t="shared" si="22"/>
        <v>297.6347222222222</v>
      </c>
      <c r="M309">
        <f t="shared" si="23"/>
        <v>421.49226930946065</v>
      </c>
      <c r="N309">
        <f t="shared" si="24"/>
        <v>122.19965771388473</v>
      </c>
    </row>
    <row r="310" spans="1:14" ht="12.75">
      <c r="A310" t="s">
        <v>151</v>
      </c>
      <c r="B310" s="1">
        <v>36822</v>
      </c>
      <c r="C310" s="2">
        <v>0.6366666666666666</v>
      </c>
      <c r="D310" t="s">
        <v>433</v>
      </c>
      <c r="E310">
        <v>0.666</v>
      </c>
      <c r="F310">
        <v>7.6743</v>
      </c>
      <c r="G310" t="s">
        <v>434</v>
      </c>
      <c r="H310">
        <v>1.646</v>
      </c>
      <c r="I310">
        <v>79.9651</v>
      </c>
      <c r="K310" s="2">
        <v>0.636805555555555</v>
      </c>
      <c r="L310" s="3">
        <f t="shared" si="22"/>
        <v>297.63680555555555</v>
      </c>
      <c r="M310">
        <f t="shared" si="23"/>
        <v>397.5051149460016</v>
      </c>
      <c r="N310">
        <f t="shared" si="24"/>
        <v>123.97509396777366</v>
      </c>
    </row>
    <row r="311" spans="1:14" ht="12.75">
      <c r="A311" t="s">
        <v>152</v>
      </c>
      <c r="B311" s="1">
        <v>36822</v>
      </c>
      <c r="C311" s="2">
        <v>0.63875</v>
      </c>
      <c r="D311" t="s">
        <v>433</v>
      </c>
      <c r="E311">
        <v>0.666</v>
      </c>
      <c r="F311">
        <v>8.1433</v>
      </c>
      <c r="G311" t="s">
        <v>434</v>
      </c>
      <c r="H311">
        <v>1.648</v>
      </c>
      <c r="I311">
        <v>77.2595</v>
      </c>
      <c r="K311" s="2">
        <v>0.638888888888888</v>
      </c>
      <c r="L311" s="3">
        <f t="shared" si="22"/>
        <v>297.6388888888889</v>
      </c>
      <c r="M311">
        <f t="shared" si="23"/>
        <v>421.7978711465248</v>
      </c>
      <c r="N311">
        <f t="shared" si="24"/>
        <v>120.79114730606369</v>
      </c>
    </row>
    <row r="312" spans="1:14" ht="12.75">
      <c r="A312" t="s">
        <v>153</v>
      </c>
      <c r="B312" s="1">
        <v>36822</v>
      </c>
      <c r="C312" s="2">
        <v>0.6408333333333334</v>
      </c>
      <c r="D312" t="s">
        <v>433</v>
      </c>
      <c r="E312">
        <v>0.666</v>
      </c>
      <c r="F312">
        <v>8.2115</v>
      </c>
      <c r="G312" t="s">
        <v>434</v>
      </c>
      <c r="H312">
        <v>1.65</v>
      </c>
      <c r="I312">
        <v>80.5983</v>
      </c>
      <c r="K312" s="2">
        <v>0.640972222222222</v>
      </c>
      <c r="L312" s="3">
        <f t="shared" si="22"/>
        <v>297.6409722222222</v>
      </c>
      <c r="M312">
        <f t="shared" si="23"/>
        <v>425.33042119530023</v>
      </c>
      <c r="N312">
        <f t="shared" si="24"/>
        <v>124.72024292778059</v>
      </c>
    </row>
    <row r="313" spans="1:14" ht="12.75">
      <c r="A313" t="s">
        <v>154</v>
      </c>
      <c r="B313" s="1">
        <v>36822</v>
      </c>
      <c r="C313" s="2">
        <v>0.6429166666666667</v>
      </c>
      <c r="D313" t="s">
        <v>433</v>
      </c>
      <c r="E313">
        <v>0.666</v>
      </c>
      <c r="F313">
        <v>8.2027</v>
      </c>
      <c r="G313" t="s">
        <v>434</v>
      </c>
      <c r="H313">
        <v>1.648</v>
      </c>
      <c r="I313">
        <v>78.2614</v>
      </c>
      <c r="K313" s="2">
        <v>0.643055555555555</v>
      </c>
      <c r="L313" s="3">
        <f t="shared" si="22"/>
        <v>297.6430555555556</v>
      </c>
      <c r="M313">
        <f t="shared" si="23"/>
        <v>424.8746082857809</v>
      </c>
      <c r="N313">
        <f t="shared" si="24"/>
        <v>121.97018196025027</v>
      </c>
    </row>
    <row r="314" spans="1:14" ht="12.75">
      <c r="A314" t="s">
        <v>155</v>
      </c>
      <c r="B314" s="1">
        <v>36822</v>
      </c>
      <c r="C314" s="2">
        <v>0.645</v>
      </c>
      <c r="D314" t="s">
        <v>433</v>
      </c>
      <c r="E314">
        <v>0.665</v>
      </c>
      <c r="F314">
        <v>8.6772</v>
      </c>
      <c r="G314" t="s">
        <v>434</v>
      </c>
      <c r="H314">
        <v>1.648</v>
      </c>
      <c r="I314">
        <v>82.4334</v>
      </c>
      <c r="K314" s="2">
        <v>0.645138888888888</v>
      </c>
      <c r="L314" s="3">
        <f t="shared" si="22"/>
        <v>297.6451388888889</v>
      </c>
      <c r="M314">
        <f t="shared" si="23"/>
        <v>449.4522475547535</v>
      </c>
      <c r="N314">
        <f t="shared" si="24"/>
        <v>126.87978628929153</v>
      </c>
    </row>
    <row r="315" spans="1:14" ht="12.75">
      <c r="A315" t="s">
        <v>156</v>
      </c>
      <c r="B315" s="1">
        <v>36822</v>
      </c>
      <c r="C315" s="2">
        <v>0.6470833333333333</v>
      </c>
      <c r="D315" t="s">
        <v>433</v>
      </c>
      <c r="E315">
        <v>0.668</v>
      </c>
      <c r="F315">
        <v>8.5433</v>
      </c>
      <c r="G315" t="s">
        <v>434</v>
      </c>
      <c r="H315">
        <v>1.651</v>
      </c>
      <c r="I315">
        <v>78.2</v>
      </c>
      <c r="K315" s="2">
        <v>0.647222222222221</v>
      </c>
      <c r="L315" s="3">
        <f t="shared" si="22"/>
        <v>297.64722222222224</v>
      </c>
      <c r="M315">
        <f t="shared" si="23"/>
        <v>442.5166397610435</v>
      </c>
      <c r="N315">
        <f t="shared" si="24"/>
        <v>121.8979265178238</v>
      </c>
    </row>
    <row r="316" spans="1:14" ht="12.75">
      <c r="A316" t="s">
        <v>157</v>
      </c>
      <c r="B316" s="1">
        <v>36822</v>
      </c>
      <c r="C316" s="2">
        <v>0.6491666666666667</v>
      </c>
      <c r="D316" t="s">
        <v>433</v>
      </c>
      <c r="E316">
        <v>0.666</v>
      </c>
      <c r="F316">
        <v>8.6619</v>
      </c>
      <c r="G316" t="s">
        <v>434</v>
      </c>
      <c r="H316">
        <v>1.65</v>
      </c>
      <c r="I316">
        <v>77.5393</v>
      </c>
      <c r="K316" s="2">
        <v>0.649305555555554</v>
      </c>
      <c r="L316" s="3">
        <f t="shared" si="22"/>
        <v>297.64930555555554</v>
      </c>
      <c r="M316">
        <f t="shared" si="23"/>
        <v>448.65975465524826</v>
      </c>
      <c r="N316">
        <f t="shared" si="24"/>
        <v>121.12041559256073</v>
      </c>
    </row>
    <row r="317" spans="1:14" ht="12.75">
      <c r="A317" t="s">
        <v>158</v>
      </c>
      <c r="B317" s="1">
        <v>36822</v>
      </c>
      <c r="C317" s="2">
        <v>0.651261574074074</v>
      </c>
      <c r="D317" t="s">
        <v>433</v>
      </c>
      <c r="E317">
        <v>0.665</v>
      </c>
      <c r="F317">
        <v>8.7295</v>
      </c>
      <c r="G317" t="s">
        <v>434</v>
      </c>
      <c r="H317">
        <v>1.646</v>
      </c>
      <c r="I317">
        <v>80.5243</v>
      </c>
      <c r="K317" s="2">
        <v>0.651388888888888</v>
      </c>
      <c r="L317" s="3">
        <f t="shared" si="22"/>
        <v>297.6513888888889</v>
      </c>
      <c r="M317">
        <f t="shared" si="23"/>
        <v>452.1612265511019</v>
      </c>
      <c r="N317">
        <f t="shared" si="24"/>
        <v>124.63315982127313</v>
      </c>
    </row>
    <row r="318" spans="1:14" ht="12.75">
      <c r="A318" t="s">
        <v>441</v>
      </c>
      <c r="B318" s="1">
        <v>36822</v>
      </c>
      <c r="C318">
        <f>AVERAGE(C317,C319)</f>
        <v>0.6533449074074074</v>
      </c>
      <c r="D318" t="s">
        <v>433</v>
      </c>
      <c r="E318" t="s">
        <v>441</v>
      </c>
      <c r="F318" t="s">
        <v>441</v>
      </c>
      <c r="G318" t="s">
        <v>434</v>
      </c>
      <c r="H318" t="s">
        <v>441</v>
      </c>
      <c r="I318" t="s">
        <v>441</v>
      </c>
      <c r="K318" s="2">
        <v>0.653472222222222</v>
      </c>
      <c r="L318" s="3">
        <f t="shared" si="22"/>
        <v>297.6534722222222</v>
      </c>
      <c r="M318" t="s">
        <v>441</v>
      </c>
      <c r="N318" t="s">
        <v>441</v>
      </c>
    </row>
    <row r="319" spans="1:14" ht="12.75">
      <c r="A319" t="s">
        <v>159</v>
      </c>
      <c r="B319" s="1">
        <v>36822</v>
      </c>
      <c r="C319" s="2">
        <v>0.6554282407407407</v>
      </c>
      <c r="D319" t="s">
        <v>433</v>
      </c>
      <c r="E319">
        <v>0.666</v>
      </c>
      <c r="F319">
        <v>9.4557</v>
      </c>
      <c r="G319" t="s">
        <v>434</v>
      </c>
      <c r="H319">
        <v>1.65</v>
      </c>
      <c r="I319">
        <v>77.3522</v>
      </c>
      <c r="K319" s="2">
        <v>0.655555555555555</v>
      </c>
      <c r="L319" s="3">
        <f t="shared" si="22"/>
        <v>297.65555555555557</v>
      </c>
      <c r="M319">
        <f t="shared" si="23"/>
        <v>489.7761509707606</v>
      </c>
      <c r="N319">
        <f t="shared" si="24"/>
        <v>120.90023654894532</v>
      </c>
    </row>
    <row r="320" spans="1:14" ht="12.75">
      <c r="A320" t="s">
        <v>160</v>
      </c>
      <c r="B320" s="1">
        <v>36822</v>
      </c>
      <c r="C320" s="2">
        <v>0.6575115740740741</v>
      </c>
      <c r="D320" t="s">
        <v>433</v>
      </c>
      <c r="E320">
        <v>0.666</v>
      </c>
      <c r="F320">
        <v>8.8861</v>
      </c>
      <c r="G320" t="s">
        <v>434</v>
      </c>
      <c r="H320">
        <v>1.65</v>
      </c>
      <c r="I320">
        <v>77.9118</v>
      </c>
      <c r="K320" s="2">
        <v>0.657638888888888</v>
      </c>
      <c r="L320" s="3">
        <f t="shared" si="22"/>
        <v>297.65763888888887</v>
      </c>
      <c r="M320">
        <f t="shared" si="23"/>
        <v>460.272624463686</v>
      </c>
      <c r="N320">
        <f t="shared" si="24"/>
        <v>121.5587731219394</v>
      </c>
    </row>
    <row r="321" spans="1:14" ht="12.75">
      <c r="A321" t="s">
        <v>161</v>
      </c>
      <c r="B321" s="1">
        <v>36822</v>
      </c>
      <c r="C321" s="2">
        <v>0.6595949074074073</v>
      </c>
      <c r="D321" t="s">
        <v>433</v>
      </c>
      <c r="E321">
        <v>0.668</v>
      </c>
      <c r="F321">
        <v>8.7804</v>
      </c>
      <c r="G321" t="s">
        <v>434</v>
      </c>
      <c r="H321">
        <v>1.651</v>
      </c>
      <c r="I321">
        <v>79.2092</v>
      </c>
      <c r="K321" s="2">
        <v>0.659722222222221</v>
      </c>
      <c r="L321" s="3">
        <f t="shared" si="22"/>
        <v>297.65972222222223</v>
      </c>
      <c r="M321">
        <f t="shared" si="23"/>
        <v>454.7976898572994</v>
      </c>
      <c r="N321">
        <f t="shared" si="24"/>
        <v>123.0855518027875</v>
      </c>
    </row>
    <row r="322" spans="1:14" ht="12.75">
      <c r="A322" t="s">
        <v>162</v>
      </c>
      <c r="B322" s="1">
        <v>36822</v>
      </c>
      <c r="C322" s="2">
        <v>0.6617361111111111</v>
      </c>
      <c r="D322" t="s">
        <v>433</v>
      </c>
      <c r="E322">
        <v>0.668</v>
      </c>
      <c r="F322">
        <v>8.5284</v>
      </c>
      <c r="G322" t="s">
        <v>434</v>
      </c>
      <c r="H322">
        <v>1.655</v>
      </c>
      <c r="I322">
        <v>79.9863</v>
      </c>
      <c r="K322" s="2">
        <v>0.661805555555555</v>
      </c>
      <c r="L322" s="3">
        <f t="shared" si="22"/>
        <v>297.66180555555553</v>
      </c>
      <c r="M322">
        <f t="shared" si="23"/>
        <v>441.7448656301526</v>
      </c>
      <c r="N322">
        <f t="shared" si="24"/>
        <v>124.00004210098933</v>
      </c>
    </row>
    <row r="323" spans="1:14" ht="12.75">
      <c r="A323" t="s">
        <v>441</v>
      </c>
      <c r="B323" s="1">
        <v>36822</v>
      </c>
      <c r="C323">
        <f>AVERAGE(C322,C324)</f>
        <v>0.6637962962962962</v>
      </c>
      <c r="D323" t="s">
        <v>433</v>
      </c>
      <c r="E323" t="s">
        <v>441</v>
      </c>
      <c r="F323" t="s">
        <v>441</v>
      </c>
      <c r="G323" t="s">
        <v>434</v>
      </c>
      <c r="H323" t="s">
        <v>441</v>
      </c>
      <c r="I323" t="s">
        <v>441</v>
      </c>
      <c r="K323" s="2">
        <v>0.663888888888888</v>
      </c>
      <c r="L323" s="3">
        <f t="shared" si="22"/>
        <v>297.6638888888889</v>
      </c>
      <c r="M323" t="s">
        <v>441</v>
      </c>
      <c r="N323" t="s">
        <v>441</v>
      </c>
    </row>
    <row r="324" spans="1:14" ht="12.75">
      <c r="A324" t="s">
        <v>163</v>
      </c>
      <c r="B324" s="1">
        <v>36822</v>
      </c>
      <c r="C324" s="2">
        <v>0.6658564814814815</v>
      </c>
      <c r="D324" t="s">
        <v>433</v>
      </c>
      <c r="E324">
        <v>0.668</v>
      </c>
      <c r="F324">
        <v>9.4217</v>
      </c>
      <c r="G324" t="s">
        <v>434</v>
      </c>
      <c r="H324">
        <v>1.655</v>
      </c>
      <c r="I324">
        <v>77.422</v>
      </c>
      <c r="K324" s="2">
        <v>0.665972222222221</v>
      </c>
      <c r="L324" s="3">
        <f t="shared" si="22"/>
        <v>297.6659722222222</v>
      </c>
      <c r="M324">
        <f t="shared" si="23"/>
        <v>488.0150556385264</v>
      </c>
      <c r="N324">
        <f t="shared" si="24"/>
        <v>120.98237710075904</v>
      </c>
    </row>
    <row r="325" spans="1:14" ht="12.75">
      <c r="A325" t="s">
        <v>164</v>
      </c>
      <c r="B325" s="1">
        <v>36822</v>
      </c>
      <c r="C325" s="2">
        <v>0.6679398148148148</v>
      </c>
      <c r="D325" t="s">
        <v>433</v>
      </c>
      <c r="E325">
        <v>0.666</v>
      </c>
      <c r="F325">
        <v>9.5</v>
      </c>
      <c r="G325" t="s">
        <v>434</v>
      </c>
      <c r="H325">
        <v>1.651</v>
      </c>
      <c r="I325">
        <v>78.2305</v>
      </c>
      <c r="K325" s="2">
        <v>0.668055555555555</v>
      </c>
      <c r="L325" s="3">
        <f t="shared" si="22"/>
        <v>297.66805555555555</v>
      </c>
      <c r="M325">
        <f t="shared" si="23"/>
        <v>492.0707545948185</v>
      </c>
      <c r="N325">
        <f t="shared" si="24"/>
        <v>121.93381887928973</v>
      </c>
    </row>
    <row r="326" spans="1:14" ht="12.75">
      <c r="A326" t="s">
        <v>165</v>
      </c>
      <c r="B326" s="1">
        <v>36822</v>
      </c>
      <c r="C326" s="2">
        <v>0.6700231481481481</v>
      </c>
      <c r="D326" t="s">
        <v>433</v>
      </c>
      <c r="E326">
        <v>0.668</v>
      </c>
      <c r="F326">
        <v>8.5743</v>
      </c>
      <c r="G326" t="s">
        <v>434</v>
      </c>
      <c r="H326">
        <v>1.651</v>
      </c>
      <c r="I326">
        <v>77.6124</v>
      </c>
      <c r="K326" s="2">
        <v>0.670138888888888</v>
      </c>
      <c r="L326" s="3">
        <f aca="true" t="shared" si="25" ref="L326:L389">B326-DATE(1999,12,31)+K326</f>
        <v>297.6701388888889</v>
      </c>
      <c r="M326">
        <f t="shared" si="23"/>
        <v>444.12234432866865</v>
      </c>
      <c r="N326">
        <f t="shared" si="24"/>
        <v>121.20643958020526</v>
      </c>
    </row>
    <row r="327" spans="1:14" ht="12.75">
      <c r="A327" t="s">
        <v>166</v>
      </c>
      <c r="B327" s="1">
        <v>36822</v>
      </c>
      <c r="C327" s="2">
        <v>0.6721064814814816</v>
      </c>
      <c r="D327" t="s">
        <v>433</v>
      </c>
      <c r="E327">
        <v>0.668</v>
      </c>
      <c r="F327">
        <v>9.3019</v>
      </c>
      <c r="G327" t="s">
        <v>434</v>
      </c>
      <c r="H327">
        <v>1.653</v>
      </c>
      <c r="I327">
        <v>76.3306</v>
      </c>
      <c r="K327" s="2">
        <v>0.672222222222221</v>
      </c>
      <c r="L327" s="3">
        <f t="shared" si="25"/>
        <v>297.6722222222222</v>
      </c>
      <c r="M327">
        <f t="shared" si="23"/>
        <v>481.8097844384781</v>
      </c>
      <c r="N327">
        <f t="shared" si="24"/>
        <v>119.69801895964792</v>
      </c>
    </row>
    <row r="328" spans="1:14" ht="12.75">
      <c r="A328" t="s">
        <v>167</v>
      </c>
      <c r="B328" s="1">
        <v>36822</v>
      </c>
      <c r="C328" s="2">
        <v>0.6741898148148149</v>
      </c>
      <c r="D328" t="s">
        <v>433</v>
      </c>
      <c r="E328">
        <v>0.67</v>
      </c>
      <c r="F328">
        <v>8.391</v>
      </c>
      <c r="G328" t="s">
        <v>434</v>
      </c>
      <c r="H328">
        <v>1.655</v>
      </c>
      <c r="I328">
        <v>80.7994</v>
      </c>
      <c r="K328" s="2">
        <v>0.674305555555555</v>
      </c>
      <c r="L328" s="3">
        <f t="shared" si="25"/>
        <v>297.6743055555556</v>
      </c>
      <c r="M328">
        <f t="shared" si="23"/>
        <v>434.62796861106546</v>
      </c>
      <c r="N328">
        <f t="shared" si="24"/>
        <v>124.95689715370827</v>
      </c>
    </row>
    <row r="329" spans="1:14" ht="12.75">
      <c r="A329" t="s">
        <v>168</v>
      </c>
      <c r="B329" s="1">
        <v>36822</v>
      </c>
      <c r="C329" s="2">
        <v>0.6762731481481481</v>
      </c>
      <c r="D329" t="s">
        <v>433</v>
      </c>
      <c r="E329">
        <v>0.668</v>
      </c>
      <c r="F329">
        <v>8.2972</v>
      </c>
      <c r="G329" t="s">
        <v>434</v>
      </c>
      <c r="H329">
        <v>1.655</v>
      </c>
      <c r="I329">
        <v>79.1063</v>
      </c>
      <c r="K329" s="2">
        <v>0.676388888888888</v>
      </c>
      <c r="L329" s="3">
        <f t="shared" si="25"/>
        <v>297.6763888888889</v>
      </c>
      <c r="M329">
        <f t="shared" si="23"/>
        <v>429.76941737096087</v>
      </c>
      <c r="N329">
        <f t="shared" si="24"/>
        <v>122.96445921279269</v>
      </c>
    </row>
    <row r="330" spans="1:14" ht="12.75">
      <c r="A330" t="s">
        <v>169</v>
      </c>
      <c r="B330" s="1">
        <v>36822</v>
      </c>
      <c r="C330" s="2">
        <v>0.6783564814814814</v>
      </c>
      <c r="D330" t="s">
        <v>433</v>
      </c>
      <c r="E330">
        <v>0.666</v>
      </c>
      <c r="F330">
        <v>8.2721</v>
      </c>
      <c r="G330" t="s">
        <v>434</v>
      </c>
      <c r="H330">
        <v>1.655</v>
      </c>
      <c r="I330">
        <v>78.1732</v>
      </c>
      <c r="K330" s="2">
        <v>0.678472222222221</v>
      </c>
      <c r="L330" s="3">
        <f t="shared" si="25"/>
        <v>297.67847222222224</v>
      </c>
      <c r="M330">
        <f t="shared" si="23"/>
        <v>428.46931464039983</v>
      </c>
      <c r="N330">
        <f t="shared" si="24"/>
        <v>121.8663883116833</v>
      </c>
    </row>
    <row r="331" spans="1:14" ht="12.75">
      <c r="A331" t="s">
        <v>441</v>
      </c>
      <c r="B331" s="1">
        <v>36822</v>
      </c>
      <c r="C331">
        <f>AVERAGE(C330,C332)</f>
        <v>0.6804456018518519</v>
      </c>
      <c r="D331" t="s">
        <v>433</v>
      </c>
      <c r="E331" t="s">
        <v>441</v>
      </c>
      <c r="F331" t="s">
        <v>441</v>
      </c>
      <c r="G331" t="s">
        <v>434</v>
      </c>
      <c r="H331" t="s">
        <v>441</v>
      </c>
      <c r="I331" t="s">
        <v>441</v>
      </c>
      <c r="K331" s="2">
        <v>0.680555555555554</v>
      </c>
      <c r="L331" s="3">
        <f t="shared" si="25"/>
        <v>297.68055555555554</v>
      </c>
      <c r="M331" t="s">
        <v>441</v>
      </c>
      <c r="N331" t="s">
        <v>441</v>
      </c>
    </row>
    <row r="332" spans="1:14" ht="12.75">
      <c r="A332" t="s">
        <v>170</v>
      </c>
      <c r="B332" s="1">
        <v>36822</v>
      </c>
      <c r="C332" s="2">
        <v>0.6825347222222223</v>
      </c>
      <c r="D332" t="s">
        <v>433</v>
      </c>
      <c r="E332">
        <v>0.668</v>
      </c>
      <c r="F332">
        <v>8.2642</v>
      </c>
      <c r="G332" t="s">
        <v>434</v>
      </c>
      <c r="H332">
        <v>1.653</v>
      </c>
      <c r="I332">
        <v>76.8056</v>
      </c>
      <c r="K332" s="2">
        <v>0.682638888888888</v>
      </c>
      <c r="L332" s="3">
        <f t="shared" si="25"/>
        <v>297.6826388888889</v>
      </c>
      <c r="M332">
        <f t="shared" si="23"/>
        <v>428.0601189602631</v>
      </c>
      <c r="N332">
        <f t="shared" si="24"/>
        <v>120.25699835952679</v>
      </c>
    </row>
    <row r="333" spans="1:14" ht="12.75">
      <c r="A333" t="s">
        <v>441</v>
      </c>
      <c r="B333" s="1">
        <v>36822</v>
      </c>
      <c r="C333">
        <f>AVERAGE(C332,C334)</f>
        <v>0.6846180555555557</v>
      </c>
      <c r="D333" t="s">
        <v>433</v>
      </c>
      <c r="E333" t="s">
        <v>441</v>
      </c>
      <c r="F333" t="s">
        <v>441</v>
      </c>
      <c r="G333" t="s">
        <v>434</v>
      </c>
      <c r="H333" t="s">
        <v>441</v>
      </c>
      <c r="I333" t="s">
        <v>441</v>
      </c>
      <c r="K333" s="2">
        <v>0.684722222222221</v>
      </c>
      <c r="L333" s="3">
        <f t="shared" si="25"/>
        <v>297.6847222222222</v>
      </c>
      <c r="M333" t="s">
        <v>441</v>
      </c>
      <c r="N333" t="s">
        <v>441</v>
      </c>
    </row>
    <row r="334" spans="1:14" ht="12.75">
      <c r="A334" t="s">
        <v>171</v>
      </c>
      <c r="B334" s="1">
        <v>36822</v>
      </c>
      <c r="C334" s="2">
        <v>0.6867013888888889</v>
      </c>
      <c r="D334" t="s">
        <v>433</v>
      </c>
      <c r="E334">
        <v>0.668</v>
      </c>
      <c r="F334">
        <v>8.0201</v>
      </c>
      <c r="G334" t="s">
        <v>434</v>
      </c>
      <c r="H334">
        <v>1.653</v>
      </c>
      <c r="I334">
        <v>79.3074</v>
      </c>
      <c r="K334" s="2">
        <v>0.686805555555555</v>
      </c>
      <c r="L334" s="3">
        <f t="shared" si="25"/>
        <v>297.68680555555557</v>
      </c>
      <c r="M334">
        <f t="shared" si="23"/>
        <v>415.41649041325303</v>
      </c>
      <c r="N334">
        <f t="shared" si="24"/>
        <v>123.20111343872037</v>
      </c>
    </row>
    <row r="335" spans="1:14" ht="12.75">
      <c r="A335" t="s">
        <v>172</v>
      </c>
      <c r="B335" s="1">
        <v>36822</v>
      </c>
      <c r="C335" s="2">
        <v>0.6887847222222222</v>
      </c>
      <c r="D335" t="s">
        <v>433</v>
      </c>
      <c r="E335">
        <v>0.668</v>
      </c>
      <c r="F335">
        <v>8.6751</v>
      </c>
      <c r="G335" t="s">
        <v>434</v>
      </c>
      <c r="H335">
        <v>1.653</v>
      </c>
      <c r="I335">
        <v>76.1509</v>
      </c>
      <c r="K335" s="2">
        <v>0.688888888888888</v>
      </c>
      <c r="L335" s="3">
        <f t="shared" si="25"/>
        <v>297.68888888888887</v>
      </c>
      <c r="M335">
        <f t="shared" si="23"/>
        <v>449.3434740195274</v>
      </c>
      <c r="N335">
        <f t="shared" si="24"/>
        <v>119.48654822668323</v>
      </c>
    </row>
    <row r="336" spans="1:14" ht="12.75">
      <c r="A336" t="s">
        <v>173</v>
      </c>
      <c r="B336" s="1">
        <v>36822</v>
      </c>
      <c r="C336" s="2">
        <v>0.6908680555555556</v>
      </c>
      <c r="D336" t="s">
        <v>433</v>
      </c>
      <c r="E336">
        <v>0.668</v>
      </c>
      <c r="F336">
        <v>8.5106</v>
      </c>
      <c r="G336" t="s">
        <v>434</v>
      </c>
      <c r="H336">
        <v>1.655</v>
      </c>
      <c r="I336">
        <v>80.11</v>
      </c>
      <c r="K336" s="2">
        <v>0.690972222222221</v>
      </c>
      <c r="L336" s="3">
        <f t="shared" si="25"/>
        <v>297.69097222222223</v>
      </c>
      <c r="M336">
        <f t="shared" si="23"/>
        <v>440.8228804268066</v>
      </c>
      <c r="N336">
        <f t="shared" si="24"/>
        <v>124.1456121047051</v>
      </c>
    </row>
    <row r="337" spans="1:14" ht="12.75">
      <c r="A337" t="s">
        <v>174</v>
      </c>
      <c r="B337" s="1">
        <v>36822</v>
      </c>
      <c r="C337" s="2">
        <v>0.6929629629629629</v>
      </c>
      <c r="D337" t="s">
        <v>433</v>
      </c>
      <c r="E337">
        <v>0.668</v>
      </c>
      <c r="F337">
        <v>8.0992</v>
      </c>
      <c r="G337" t="s">
        <v>434</v>
      </c>
      <c r="H337">
        <v>1.653</v>
      </c>
      <c r="I337">
        <v>76.7802</v>
      </c>
      <c r="K337" s="2">
        <v>0.693055555555555</v>
      </c>
      <c r="L337" s="3">
        <f t="shared" si="25"/>
        <v>297.69305555555553</v>
      </c>
      <c r="M337">
        <f aca="true" t="shared" si="26" ref="M337:M364">500*F337/AVERAGE($Q$367,$Q$207)</f>
        <v>419.5136269067741</v>
      </c>
      <c r="N337">
        <f aca="true" t="shared" si="27" ref="N337:N364">(277-103)/(-60+(AVERAGE($P$207,$P$367)))*I337+277-((277-103)/(-60+(AVERAGE($P$207,$P$367)))*210)</f>
        <v>120.22710767161749</v>
      </c>
    </row>
    <row r="338" spans="1:14" ht="12.75">
      <c r="A338" t="s">
        <v>175</v>
      </c>
      <c r="B338" s="1">
        <v>36822</v>
      </c>
      <c r="C338" s="2">
        <v>0.6950462962962963</v>
      </c>
      <c r="D338" t="s">
        <v>433</v>
      </c>
      <c r="E338">
        <v>0.668</v>
      </c>
      <c r="F338">
        <v>8.7467</v>
      </c>
      <c r="G338" t="s">
        <v>434</v>
      </c>
      <c r="H338">
        <v>1.651</v>
      </c>
      <c r="I338">
        <v>78.8738</v>
      </c>
      <c r="K338" s="2">
        <v>0.695138888888888</v>
      </c>
      <c r="L338" s="3">
        <f t="shared" si="25"/>
        <v>297.6951388888889</v>
      </c>
      <c r="M338">
        <f t="shared" si="26"/>
        <v>453.05213360152624</v>
      </c>
      <c r="N338">
        <f t="shared" si="27"/>
        <v>122.6908535065362</v>
      </c>
    </row>
    <row r="339" spans="1:14" ht="12.75">
      <c r="A339" t="s">
        <v>176</v>
      </c>
      <c r="B339" s="1">
        <v>36822</v>
      </c>
      <c r="C339" s="2">
        <v>0.6971296296296297</v>
      </c>
      <c r="D339" t="s">
        <v>433</v>
      </c>
      <c r="E339">
        <v>0.666</v>
      </c>
      <c r="F339">
        <v>8.615</v>
      </c>
      <c r="G339" t="s">
        <v>434</v>
      </c>
      <c r="H339">
        <v>1.651</v>
      </c>
      <c r="I339">
        <v>79.7271</v>
      </c>
      <c r="K339" s="2">
        <v>0.697222222222221</v>
      </c>
      <c r="L339" s="3">
        <f t="shared" si="25"/>
        <v>297.6972222222222</v>
      </c>
      <c r="M339">
        <f t="shared" si="26"/>
        <v>446.2304790351959</v>
      </c>
      <c r="N339">
        <f t="shared" si="27"/>
        <v>123.69501586846593</v>
      </c>
    </row>
    <row r="340" spans="1:14" ht="12.75">
      <c r="A340" t="s">
        <v>177</v>
      </c>
      <c r="B340" s="1">
        <v>36822</v>
      </c>
      <c r="C340" s="2">
        <v>0.699212962962963</v>
      </c>
      <c r="D340" t="s">
        <v>433</v>
      </c>
      <c r="E340">
        <v>0.668</v>
      </c>
      <c r="F340">
        <v>8.9979</v>
      </c>
      <c r="G340" t="s">
        <v>434</v>
      </c>
      <c r="H340">
        <v>1.651</v>
      </c>
      <c r="I340">
        <v>76.7457</v>
      </c>
      <c r="K340" s="2">
        <v>0.699305555555555</v>
      </c>
      <c r="L340" s="3">
        <f t="shared" si="25"/>
        <v>297.69930555555555</v>
      </c>
      <c r="M340">
        <f t="shared" si="26"/>
        <v>466.0635202914439</v>
      </c>
      <c r="N340">
        <f t="shared" si="27"/>
        <v>120.18650811520524</v>
      </c>
    </row>
    <row r="341" spans="1:14" ht="12.75">
      <c r="A341" t="s">
        <v>178</v>
      </c>
      <c r="B341" s="1">
        <v>36822</v>
      </c>
      <c r="C341" s="2">
        <v>0.7012962962962962</v>
      </c>
      <c r="D341" t="s">
        <v>433</v>
      </c>
      <c r="E341">
        <v>0.668</v>
      </c>
      <c r="F341">
        <v>8.2989</v>
      </c>
      <c r="G341" t="s">
        <v>434</v>
      </c>
      <c r="H341">
        <v>1.651</v>
      </c>
      <c r="I341">
        <v>79.8213</v>
      </c>
      <c r="K341" s="2">
        <v>0.701388888888888</v>
      </c>
      <c r="L341" s="3">
        <f t="shared" si="25"/>
        <v>297.7013888888889</v>
      </c>
      <c r="M341">
        <f t="shared" si="26"/>
        <v>429.85747213757253</v>
      </c>
      <c r="N341">
        <f t="shared" si="27"/>
        <v>123.80587030945242</v>
      </c>
    </row>
    <row r="342" spans="1:14" ht="12.75">
      <c r="A342" t="s">
        <v>179</v>
      </c>
      <c r="B342" s="1">
        <v>36822</v>
      </c>
      <c r="C342" s="2">
        <v>0.7033796296296296</v>
      </c>
      <c r="D342" t="s">
        <v>433</v>
      </c>
      <c r="E342">
        <v>0.666</v>
      </c>
      <c r="F342">
        <v>8.2046</v>
      </c>
      <c r="G342" t="s">
        <v>434</v>
      </c>
      <c r="H342">
        <v>1.65</v>
      </c>
      <c r="I342">
        <v>79.1095</v>
      </c>
      <c r="K342" s="2">
        <v>0.703472222222221</v>
      </c>
      <c r="L342" s="3">
        <f t="shared" si="25"/>
        <v>297.7034722222222</v>
      </c>
      <c r="M342">
        <f t="shared" si="26"/>
        <v>424.9730224366997</v>
      </c>
      <c r="N342">
        <f t="shared" si="27"/>
        <v>122.96822496874978</v>
      </c>
    </row>
    <row r="343" spans="1:14" ht="12.75">
      <c r="A343" t="s">
        <v>441</v>
      </c>
      <c r="B343" s="1">
        <v>36822</v>
      </c>
      <c r="C343">
        <f>AVERAGE(C342,C344)</f>
        <v>0.705462962962963</v>
      </c>
      <c r="D343" t="s">
        <v>433</v>
      </c>
      <c r="E343" t="s">
        <v>441</v>
      </c>
      <c r="F343" t="s">
        <v>441</v>
      </c>
      <c r="G343" t="s">
        <v>434</v>
      </c>
      <c r="H343" t="s">
        <v>441</v>
      </c>
      <c r="I343" t="s">
        <v>441</v>
      </c>
      <c r="K343" s="2">
        <v>0.705555555555555</v>
      </c>
      <c r="L343" s="3">
        <f t="shared" si="25"/>
        <v>297.7055555555556</v>
      </c>
      <c r="M343" t="s">
        <v>441</v>
      </c>
      <c r="N343" t="s">
        <v>441</v>
      </c>
    </row>
    <row r="344" spans="1:14" ht="12.75">
      <c r="A344" t="s">
        <v>180</v>
      </c>
      <c r="B344" s="1">
        <v>36822</v>
      </c>
      <c r="C344" s="2">
        <v>0.7075462962962963</v>
      </c>
      <c r="D344" t="s">
        <v>433</v>
      </c>
      <c r="E344">
        <v>0.668</v>
      </c>
      <c r="F344">
        <v>7.5893</v>
      </c>
      <c r="G344" t="s">
        <v>434</v>
      </c>
      <c r="H344">
        <v>1.65</v>
      </c>
      <c r="I344">
        <v>78.4203</v>
      </c>
      <c r="K344" s="2">
        <v>0.707638888888888</v>
      </c>
      <c r="L344" s="3">
        <f t="shared" si="25"/>
        <v>297.7076388888889</v>
      </c>
      <c r="M344">
        <f t="shared" si="26"/>
        <v>393.1023766154164</v>
      </c>
      <c r="N344">
        <f t="shared" si="27"/>
        <v>122.15717527949397</v>
      </c>
    </row>
    <row r="345" spans="1:14" ht="12.75">
      <c r="A345" t="s">
        <v>181</v>
      </c>
      <c r="B345" s="1">
        <v>36822</v>
      </c>
      <c r="C345" s="2">
        <v>0.7096412037037036</v>
      </c>
      <c r="D345" t="s">
        <v>433</v>
      </c>
      <c r="E345">
        <v>0.666</v>
      </c>
      <c r="F345">
        <v>7.8082</v>
      </c>
      <c r="G345" t="s">
        <v>434</v>
      </c>
      <c r="H345">
        <v>1.65</v>
      </c>
      <c r="I345">
        <v>80.5755</v>
      </c>
      <c r="K345" s="2">
        <v>0.709722222222221</v>
      </c>
      <c r="L345" s="3">
        <f t="shared" si="25"/>
        <v>297.70972222222224</v>
      </c>
      <c r="M345">
        <f t="shared" si="26"/>
        <v>404.44072273971176</v>
      </c>
      <c r="N345">
        <f t="shared" si="27"/>
        <v>124.6934119165864</v>
      </c>
    </row>
    <row r="346" spans="1:14" ht="12.75">
      <c r="A346" t="s">
        <v>182</v>
      </c>
      <c r="B346" s="1">
        <v>36822</v>
      </c>
      <c r="C346" s="2">
        <v>0.711724537037037</v>
      </c>
      <c r="D346" t="s">
        <v>433</v>
      </c>
      <c r="E346">
        <v>0.666</v>
      </c>
      <c r="F346">
        <v>8.8346</v>
      </c>
      <c r="G346" t="s">
        <v>434</v>
      </c>
      <c r="H346">
        <v>1.65</v>
      </c>
      <c r="I346">
        <v>80.033</v>
      </c>
      <c r="K346" s="2">
        <v>0.711805555555554</v>
      </c>
      <c r="L346" s="3">
        <f t="shared" si="25"/>
        <v>297.71180555555554</v>
      </c>
      <c r="M346">
        <f t="shared" si="26"/>
        <v>457.6050830045667</v>
      </c>
      <c r="N346">
        <f t="shared" si="27"/>
        <v>124.0549986019879</v>
      </c>
    </row>
    <row r="347" spans="1:14" ht="12.75">
      <c r="A347" t="s">
        <v>183</v>
      </c>
      <c r="B347" s="1">
        <v>36822</v>
      </c>
      <c r="C347" s="2">
        <v>0.7138078703703704</v>
      </c>
      <c r="D347" t="s">
        <v>433</v>
      </c>
      <c r="E347">
        <v>0.668</v>
      </c>
      <c r="F347">
        <v>8.1098</v>
      </c>
      <c r="G347" t="s">
        <v>434</v>
      </c>
      <c r="H347">
        <v>1.651</v>
      </c>
      <c r="I347">
        <v>78.1985</v>
      </c>
      <c r="K347" s="2">
        <v>0.713888888888888</v>
      </c>
      <c r="L347" s="3">
        <f t="shared" si="25"/>
        <v>297.7138888888889</v>
      </c>
      <c r="M347">
        <f t="shared" si="26"/>
        <v>420.06267427505884</v>
      </c>
      <c r="N347">
        <f t="shared" si="27"/>
        <v>121.89616131971894</v>
      </c>
    </row>
    <row r="348" spans="1:14" ht="12.75">
      <c r="A348" t="s">
        <v>184</v>
      </c>
      <c r="B348" s="1">
        <v>36822</v>
      </c>
      <c r="C348" s="2">
        <v>0.7158912037037037</v>
      </c>
      <c r="D348" t="s">
        <v>433</v>
      </c>
      <c r="E348">
        <v>0.668</v>
      </c>
      <c r="F348">
        <v>9.2685</v>
      </c>
      <c r="G348" t="s">
        <v>434</v>
      </c>
      <c r="H348">
        <v>1.65</v>
      </c>
      <c r="I348">
        <v>78.2274</v>
      </c>
      <c r="K348" s="2">
        <v>0.715972222222221</v>
      </c>
      <c r="L348" s="3">
        <f t="shared" si="25"/>
        <v>297.7159722222222</v>
      </c>
      <c r="M348">
        <f t="shared" si="26"/>
        <v>480.0797672591658</v>
      </c>
      <c r="N348">
        <f t="shared" si="27"/>
        <v>121.9301708032063</v>
      </c>
    </row>
    <row r="349" spans="1:14" ht="12.75">
      <c r="A349" t="s">
        <v>185</v>
      </c>
      <c r="B349" s="1">
        <v>36822</v>
      </c>
      <c r="C349" s="2">
        <v>0.7179745370370371</v>
      </c>
      <c r="D349" t="s">
        <v>433</v>
      </c>
      <c r="E349">
        <v>0.668</v>
      </c>
      <c r="F349">
        <v>7.9741</v>
      </c>
      <c r="G349" t="s">
        <v>434</v>
      </c>
      <c r="H349">
        <v>1.648</v>
      </c>
      <c r="I349">
        <v>76.1528</v>
      </c>
      <c r="K349" s="2">
        <v>0.718055555555555</v>
      </c>
      <c r="L349" s="3">
        <f t="shared" si="25"/>
        <v>297.71805555555557</v>
      </c>
      <c r="M349">
        <f t="shared" si="26"/>
        <v>413.0338320225834</v>
      </c>
      <c r="N349">
        <f t="shared" si="27"/>
        <v>119.48878414428276</v>
      </c>
    </row>
    <row r="350" spans="1:14" ht="12.75">
      <c r="A350" t="s">
        <v>186</v>
      </c>
      <c r="B350" s="1">
        <v>36822</v>
      </c>
      <c r="C350" s="2">
        <v>0.7200578703703703</v>
      </c>
      <c r="D350" t="s">
        <v>433</v>
      </c>
      <c r="E350">
        <v>0.668</v>
      </c>
      <c r="F350">
        <v>8.4216</v>
      </c>
      <c r="G350" t="s">
        <v>434</v>
      </c>
      <c r="H350">
        <v>1.648</v>
      </c>
      <c r="I350">
        <v>77.913</v>
      </c>
      <c r="K350" s="2">
        <v>0.720138888888888</v>
      </c>
      <c r="L350" s="3">
        <f t="shared" si="25"/>
        <v>297.72013888888887</v>
      </c>
      <c r="M350">
        <f t="shared" si="26"/>
        <v>436.2129544100762</v>
      </c>
      <c r="N350">
        <f t="shared" si="27"/>
        <v>121.56018528042335</v>
      </c>
    </row>
    <row r="351" spans="1:14" ht="12.75">
      <c r="A351" t="s">
        <v>187</v>
      </c>
      <c r="B351" s="1">
        <v>36822</v>
      </c>
      <c r="C351" s="2">
        <v>0.7221527777777778</v>
      </c>
      <c r="D351" t="s">
        <v>433</v>
      </c>
      <c r="E351">
        <v>0.666</v>
      </c>
      <c r="F351">
        <v>8.6445</v>
      </c>
      <c r="G351" t="s">
        <v>434</v>
      </c>
      <c r="H351">
        <v>1.646</v>
      </c>
      <c r="I351">
        <v>79.0178</v>
      </c>
      <c r="K351" s="2">
        <v>0.722222222222221</v>
      </c>
      <c r="L351" s="3">
        <f t="shared" si="25"/>
        <v>297.72222222222223</v>
      </c>
      <c r="M351">
        <f t="shared" si="26"/>
        <v>447.7584882205167</v>
      </c>
      <c r="N351">
        <f t="shared" si="27"/>
        <v>122.8603125246047</v>
      </c>
    </row>
    <row r="352" spans="1:14" ht="12.75">
      <c r="A352" t="s">
        <v>188</v>
      </c>
      <c r="B352" s="1">
        <v>36822</v>
      </c>
      <c r="C352" s="2">
        <v>0.7242361111111112</v>
      </c>
      <c r="D352" t="s">
        <v>433</v>
      </c>
      <c r="E352">
        <v>0.666</v>
      </c>
      <c r="F352">
        <v>8.1105</v>
      </c>
      <c r="G352" t="s">
        <v>434</v>
      </c>
      <c r="H352">
        <v>1.646</v>
      </c>
      <c r="I352">
        <v>76.4616</v>
      </c>
      <c r="K352" s="2">
        <v>0.724305555555555</v>
      </c>
      <c r="L352" s="3">
        <f t="shared" si="25"/>
        <v>297.72430555555553</v>
      </c>
      <c r="M352">
        <f t="shared" si="26"/>
        <v>420.09893212013424</v>
      </c>
      <c r="N352">
        <f t="shared" si="27"/>
        <v>119.85217959414086</v>
      </c>
    </row>
    <row r="353" spans="1:14" ht="12.75">
      <c r="A353" t="s">
        <v>189</v>
      </c>
      <c r="B353" s="1">
        <v>36822</v>
      </c>
      <c r="C353" s="2">
        <v>0.7263194444444444</v>
      </c>
      <c r="D353" t="s">
        <v>433</v>
      </c>
      <c r="E353">
        <v>0.666</v>
      </c>
      <c r="F353">
        <v>8.7414</v>
      </c>
      <c r="G353" t="s">
        <v>434</v>
      </c>
      <c r="H353">
        <v>1.646</v>
      </c>
      <c r="I353">
        <v>79.4117</v>
      </c>
      <c r="K353" s="2">
        <v>0.726388888888888</v>
      </c>
      <c r="L353" s="3">
        <f t="shared" si="25"/>
        <v>297.7263888888889</v>
      </c>
      <c r="M353">
        <f t="shared" si="26"/>
        <v>452.7776099173838</v>
      </c>
      <c r="N353">
        <f t="shared" si="27"/>
        <v>123.3238535469464</v>
      </c>
    </row>
    <row r="354" spans="1:14" ht="12.75">
      <c r="A354" t="s">
        <v>190</v>
      </c>
      <c r="B354" s="1">
        <v>36822</v>
      </c>
      <c r="C354" s="2">
        <v>0.7284027777777777</v>
      </c>
      <c r="D354" t="s">
        <v>433</v>
      </c>
      <c r="E354">
        <v>0.671</v>
      </c>
      <c r="F354">
        <v>8.2021</v>
      </c>
      <c r="G354" t="s">
        <v>434</v>
      </c>
      <c r="H354">
        <v>1.651</v>
      </c>
      <c r="I354">
        <v>78.6206</v>
      </c>
      <c r="K354" s="2">
        <v>0.728472222222221</v>
      </c>
      <c r="L354" s="3">
        <f t="shared" si="25"/>
        <v>297.7284722222222</v>
      </c>
      <c r="M354">
        <f t="shared" si="26"/>
        <v>424.8435301328591</v>
      </c>
      <c r="N354">
        <f t="shared" si="27"/>
        <v>122.39288806643236</v>
      </c>
    </row>
    <row r="355" spans="1:14" ht="12.75">
      <c r="A355" t="s">
        <v>191</v>
      </c>
      <c r="B355" s="1">
        <v>36822</v>
      </c>
      <c r="C355" s="2">
        <v>0.7304861111111111</v>
      </c>
      <c r="D355" t="s">
        <v>433</v>
      </c>
      <c r="E355">
        <v>0.668</v>
      </c>
      <c r="F355">
        <v>8.2606</v>
      </c>
      <c r="G355" t="s">
        <v>434</v>
      </c>
      <c r="H355">
        <v>1.648</v>
      </c>
      <c r="I355">
        <v>79.6046</v>
      </c>
      <c r="K355" s="2">
        <v>0.730555555555555</v>
      </c>
      <c r="L355" s="3">
        <f t="shared" si="25"/>
        <v>297.73055555555555</v>
      </c>
      <c r="M355">
        <f t="shared" si="26"/>
        <v>427.87365004273244</v>
      </c>
      <c r="N355">
        <f t="shared" si="27"/>
        <v>123.55085802323401</v>
      </c>
    </row>
    <row r="356" spans="1:14" ht="12.75">
      <c r="A356" t="s">
        <v>192</v>
      </c>
      <c r="B356" s="1">
        <v>36822</v>
      </c>
      <c r="C356" s="2">
        <v>0.7325694444444445</v>
      </c>
      <c r="D356" t="s">
        <v>433</v>
      </c>
      <c r="E356">
        <v>0.666</v>
      </c>
      <c r="F356">
        <v>8.2626</v>
      </c>
      <c r="G356" t="s">
        <v>434</v>
      </c>
      <c r="H356">
        <v>1.646</v>
      </c>
      <c r="I356">
        <v>79.692</v>
      </c>
      <c r="K356" s="2">
        <v>0.732638888888888</v>
      </c>
      <c r="L356" s="3">
        <f t="shared" si="25"/>
        <v>297.7326388888889</v>
      </c>
      <c r="M356">
        <f t="shared" si="26"/>
        <v>427.977243885805</v>
      </c>
      <c r="N356">
        <f t="shared" si="27"/>
        <v>123.6537102328117</v>
      </c>
    </row>
    <row r="357" spans="1:14" ht="12.75">
      <c r="A357" t="s">
        <v>193</v>
      </c>
      <c r="B357" s="1">
        <v>36822</v>
      </c>
      <c r="C357" s="2">
        <v>0.7346643518518517</v>
      </c>
      <c r="D357" t="s">
        <v>433</v>
      </c>
      <c r="E357">
        <v>0.666</v>
      </c>
      <c r="F357">
        <v>8.7177</v>
      </c>
      <c r="G357" t="s">
        <v>434</v>
      </c>
      <c r="H357">
        <v>1.646</v>
      </c>
      <c r="I357">
        <v>77.761</v>
      </c>
      <c r="K357" s="2">
        <v>0.734722222222221</v>
      </c>
      <c r="L357" s="3">
        <f t="shared" si="25"/>
        <v>297.7347222222222</v>
      </c>
      <c r="M357">
        <f t="shared" si="26"/>
        <v>451.5500228769736</v>
      </c>
      <c r="N357">
        <f t="shared" si="27"/>
        <v>121.3813118724621</v>
      </c>
    </row>
    <row r="358" spans="1:14" ht="12.75">
      <c r="A358" t="s">
        <v>194</v>
      </c>
      <c r="B358" s="1">
        <v>36822</v>
      </c>
      <c r="C358" s="2">
        <v>0.7367476851851852</v>
      </c>
      <c r="D358" t="s">
        <v>433</v>
      </c>
      <c r="E358">
        <v>0.666</v>
      </c>
      <c r="F358">
        <v>8.8156</v>
      </c>
      <c r="G358" t="s">
        <v>434</v>
      </c>
      <c r="H358">
        <v>1.648</v>
      </c>
      <c r="I358">
        <v>77.7395</v>
      </c>
      <c r="K358" s="2">
        <v>0.736805555555555</v>
      </c>
      <c r="L358" s="3">
        <f t="shared" si="25"/>
        <v>297.7368055555556</v>
      </c>
      <c r="M358">
        <f t="shared" si="26"/>
        <v>456.62094149537705</v>
      </c>
      <c r="N358">
        <f t="shared" si="27"/>
        <v>121.35601069962547</v>
      </c>
    </row>
    <row r="359" spans="1:14" ht="12.75">
      <c r="A359" t="s">
        <v>195</v>
      </c>
      <c r="B359" s="1">
        <v>36822</v>
      </c>
      <c r="C359" s="2">
        <v>0.7388310185185185</v>
      </c>
      <c r="D359" t="s">
        <v>433</v>
      </c>
      <c r="E359">
        <v>0.668</v>
      </c>
      <c r="F359">
        <v>8.4922</v>
      </c>
      <c r="G359" t="s">
        <v>434</v>
      </c>
      <c r="H359">
        <v>1.65</v>
      </c>
      <c r="I359">
        <v>76.9817</v>
      </c>
      <c r="K359" s="2">
        <v>0.738888888888888</v>
      </c>
      <c r="L359" s="3">
        <f t="shared" si="25"/>
        <v>297.7388888888889</v>
      </c>
      <c r="M359">
        <f t="shared" si="26"/>
        <v>439.8698170705388</v>
      </c>
      <c r="N359">
        <f t="shared" si="27"/>
        <v>120.46423261703978</v>
      </c>
    </row>
    <row r="360" spans="1:14" ht="12.75">
      <c r="A360" t="s">
        <v>196</v>
      </c>
      <c r="B360" s="1">
        <v>36822</v>
      </c>
      <c r="C360" s="2">
        <v>0.7409143518518518</v>
      </c>
      <c r="D360" t="s">
        <v>433</v>
      </c>
      <c r="E360">
        <v>0.668</v>
      </c>
      <c r="F360">
        <v>8.863</v>
      </c>
      <c r="G360" t="s">
        <v>434</v>
      </c>
      <c r="H360">
        <v>1.65</v>
      </c>
      <c r="I360">
        <v>77.3765</v>
      </c>
      <c r="K360" s="2">
        <v>0.740972222222221</v>
      </c>
      <c r="L360" s="3">
        <f t="shared" si="25"/>
        <v>297.74097222222224</v>
      </c>
      <c r="M360">
        <f t="shared" si="26"/>
        <v>459.07611557619754</v>
      </c>
      <c r="N360">
        <f t="shared" si="27"/>
        <v>120.92883275824437</v>
      </c>
    </row>
    <row r="361" spans="1:14" ht="12.75">
      <c r="A361" t="s">
        <v>197</v>
      </c>
      <c r="B361" s="1">
        <v>36822</v>
      </c>
      <c r="C361" s="2">
        <v>0.7429976851851853</v>
      </c>
      <c r="D361" t="s">
        <v>433</v>
      </c>
      <c r="E361">
        <v>0.668</v>
      </c>
      <c r="F361">
        <v>8.3525</v>
      </c>
      <c r="G361" t="s">
        <v>434</v>
      </c>
      <c r="H361">
        <v>1.648</v>
      </c>
      <c r="I361">
        <v>76.5032</v>
      </c>
      <c r="K361" s="2">
        <v>0.743055555555554</v>
      </c>
      <c r="L361" s="3">
        <f t="shared" si="25"/>
        <v>297.74305555555554</v>
      </c>
      <c r="M361">
        <f t="shared" si="26"/>
        <v>432.63378713191804</v>
      </c>
      <c r="N361">
        <f t="shared" si="27"/>
        <v>119.90113442158287</v>
      </c>
    </row>
    <row r="362" spans="1:14" ht="12.75">
      <c r="A362" t="s">
        <v>198</v>
      </c>
      <c r="B362" s="1">
        <v>36822</v>
      </c>
      <c r="C362" s="2">
        <v>0.7450810185185185</v>
      </c>
      <c r="D362" t="s">
        <v>433</v>
      </c>
      <c r="E362">
        <v>0.668</v>
      </c>
      <c r="F362">
        <v>8.2648</v>
      </c>
      <c r="G362" t="s">
        <v>434</v>
      </c>
      <c r="H362">
        <v>1.646</v>
      </c>
      <c r="I362">
        <v>78.1832</v>
      </c>
      <c r="K362" s="2">
        <v>0.745138888888888</v>
      </c>
      <c r="L362" s="3">
        <f t="shared" si="25"/>
        <v>297.7451388888889</v>
      </c>
      <c r="M362">
        <f t="shared" si="26"/>
        <v>428.0911971131848</v>
      </c>
      <c r="N362">
        <f t="shared" si="27"/>
        <v>121.87815629904918</v>
      </c>
    </row>
    <row r="363" spans="1:14" ht="12.75">
      <c r="A363" t="s">
        <v>199</v>
      </c>
      <c r="B363" s="1">
        <v>36822</v>
      </c>
      <c r="C363" s="2">
        <v>0.7471643518518518</v>
      </c>
      <c r="D363" t="s">
        <v>433</v>
      </c>
      <c r="E363">
        <v>0.666</v>
      </c>
      <c r="F363">
        <v>9.0306</v>
      </c>
      <c r="G363" t="s">
        <v>434</v>
      </c>
      <c r="H363">
        <v>1.646</v>
      </c>
      <c r="I363">
        <v>78.8848</v>
      </c>
      <c r="K363" s="2">
        <v>0.747222222222221</v>
      </c>
      <c r="L363" s="3">
        <f t="shared" si="25"/>
        <v>297.7472222222222</v>
      </c>
      <c r="M363">
        <f t="shared" si="26"/>
        <v>467.75727962568084</v>
      </c>
      <c r="N363">
        <f t="shared" si="27"/>
        <v>122.70379829263862</v>
      </c>
    </row>
    <row r="364" spans="1:14" ht="12.75">
      <c r="A364" t="s">
        <v>200</v>
      </c>
      <c r="B364" s="1">
        <v>36822</v>
      </c>
      <c r="C364" s="2">
        <v>0.7492476851851851</v>
      </c>
      <c r="D364" t="s">
        <v>433</v>
      </c>
      <c r="E364">
        <v>0.666</v>
      </c>
      <c r="F364">
        <v>8.2787</v>
      </c>
      <c r="G364" t="s">
        <v>434</v>
      </c>
      <c r="H364">
        <v>1.646</v>
      </c>
      <c r="I364">
        <v>75.3864</v>
      </c>
      <c r="K364" s="2">
        <v>0.749305555555555</v>
      </c>
      <c r="L364" s="3">
        <f t="shared" si="25"/>
        <v>297.74930555555557</v>
      </c>
      <c r="M364">
        <f t="shared" si="26"/>
        <v>428.8111743225394</v>
      </c>
      <c r="N364">
        <f t="shared" si="27"/>
        <v>118.5868855925624</v>
      </c>
    </row>
    <row r="365" spans="1:17" ht="12.75">
      <c r="A365" t="s">
        <v>201</v>
      </c>
      <c r="B365" s="1">
        <v>36822</v>
      </c>
      <c r="C365" s="2">
        <v>0.7513425925925926</v>
      </c>
      <c r="D365" t="s">
        <v>433</v>
      </c>
      <c r="E365">
        <v>0.668</v>
      </c>
      <c r="F365">
        <v>10.407</v>
      </c>
      <c r="G365" t="s">
        <v>434</v>
      </c>
      <c r="H365">
        <v>1.648</v>
      </c>
      <c r="I365">
        <v>210.4106</v>
      </c>
      <c r="K365" s="2">
        <v>0.751388888888888</v>
      </c>
      <c r="L365" s="3">
        <f t="shared" si="25"/>
        <v>297.75138888888887</v>
      </c>
      <c r="M365" t="s">
        <v>441</v>
      </c>
      <c r="N365" t="s">
        <v>441</v>
      </c>
      <c r="P365" t="s">
        <v>442</v>
      </c>
      <c r="Q365" t="s">
        <v>433</v>
      </c>
    </row>
    <row r="366" spans="1:14" ht="12.75">
      <c r="A366" t="s">
        <v>441</v>
      </c>
      <c r="B366" s="1">
        <v>36822</v>
      </c>
      <c r="C366">
        <f>AVERAGE(C365,C367)</f>
        <v>0.7534259259259259</v>
      </c>
      <c r="D366" t="s">
        <v>433</v>
      </c>
      <c r="E366" t="s">
        <v>441</v>
      </c>
      <c r="F366" t="s">
        <v>441</v>
      </c>
      <c r="G366" t="s">
        <v>434</v>
      </c>
      <c r="H366" t="s">
        <v>441</v>
      </c>
      <c r="I366" t="s">
        <v>441</v>
      </c>
      <c r="K366" s="2">
        <v>0.753472222222221</v>
      </c>
      <c r="L366" s="3">
        <f t="shared" si="25"/>
        <v>297.75347222222223</v>
      </c>
      <c r="M366" t="s">
        <v>441</v>
      </c>
      <c r="N366" t="s">
        <v>441</v>
      </c>
    </row>
    <row r="367" spans="1:17" ht="12.75">
      <c r="A367" t="s">
        <v>202</v>
      </c>
      <c r="B367" s="1">
        <v>36822</v>
      </c>
      <c r="C367" s="2">
        <v>0.7555092592592593</v>
      </c>
      <c r="D367" t="s">
        <v>433</v>
      </c>
      <c r="E367">
        <v>0.668</v>
      </c>
      <c r="F367">
        <v>8.8606</v>
      </c>
      <c r="G367" t="s">
        <v>434</v>
      </c>
      <c r="H367">
        <v>1.648</v>
      </c>
      <c r="I367">
        <v>207.2488</v>
      </c>
      <c r="K367" s="2">
        <v>0.755555555555554</v>
      </c>
      <c r="L367" s="3">
        <f t="shared" si="25"/>
        <v>297.75555555555553</v>
      </c>
      <c r="M367" t="s">
        <v>441</v>
      </c>
      <c r="N367" t="s">
        <v>441</v>
      </c>
      <c r="P367">
        <f>AVERAGE(I366:I368)</f>
        <v>208.94375</v>
      </c>
      <c r="Q367">
        <f>AVERAGE(F366:F368)</f>
        <v>9.7119</v>
      </c>
    </row>
    <row r="368" spans="1:17" ht="12.75">
      <c r="A368" t="s">
        <v>203</v>
      </c>
      <c r="B368" s="1">
        <v>36822</v>
      </c>
      <c r="C368" s="2">
        <v>0.7575925925925926</v>
      </c>
      <c r="D368" t="s">
        <v>433</v>
      </c>
      <c r="E368">
        <v>0.668</v>
      </c>
      <c r="F368">
        <v>10.5632</v>
      </c>
      <c r="G368" t="s">
        <v>434</v>
      </c>
      <c r="H368">
        <v>1.646</v>
      </c>
      <c r="I368">
        <v>210.6387</v>
      </c>
      <c r="K368" s="2">
        <v>0.757638888888888</v>
      </c>
      <c r="L368" s="3">
        <f t="shared" si="25"/>
        <v>297.7576388888889</v>
      </c>
      <c r="M368" t="s">
        <v>441</v>
      </c>
      <c r="N368" t="s">
        <v>441</v>
      </c>
      <c r="P368">
        <f>STDEV(I366:I368)</f>
        <v>2.3970212775446518</v>
      </c>
      <c r="Q368">
        <f>STDEV(F366:F368)</f>
        <v>1.2039200056482213</v>
      </c>
    </row>
    <row r="369" spans="1:14" ht="12.75">
      <c r="A369" t="s">
        <v>204</v>
      </c>
      <c r="B369" s="1">
        <v>36822</v>
      </c>
      <c r="C369" s="2">
        <v>0.7596759259259259</v>
      </c>
      <c r="D369" t="s">
        <v>433</v>
      </c>
      <c r="E369">
        <v>0.668</v>
      </c>
      <c r="F369">
        <v>8.9172</v>
      </c>
      <c r="G369" t="s">
        <v>434</v>
      </c>
      <c r="H369">
        <v>1.646</v>
      </c>
      <c r="I369">
        <v>81.1387</v>
      </c>
      <c r="K369" s="2">
        <v>0.759722222222221</v>
      </c>
      <c r="L369" s="3">
        <f t="shared" si="25"/>
        <v>297.7597222222222</v>
      </c>
      <c r="M369">
        <f aca="true" t="shared" si="28" ref="M369:M432">500*F369/AVERAGE($Q$367,$Q$6)</f>
        <v>454.03181596772566</v>
      </c>
      <c r="N369">
        <f aca="true" t="shared" si="29" ref="N369:N432">(277-103)/(-60+(AVERAGE($Q$4,$P$367)))*I369+277-((277-103)/(-60+(AVERAGE($Q$4,$P$367)))*210)</f>
        <v>128.00658569838754</v>
      </c>
    </row>
    <row r="370" spans="1:14" ht="12.75">
      <c r="A370" t="s">
        <v>205</v>
      </c>
      <c r="B370" s="1">
        <v>36822</v>
      </c>
      <c r="C370" s="2">
        <v>0.7617592592592594</v>
      </c>
      <c r="D370" t="s">
        <v>433</v>
      </c>
      <c r="E370">
        <v>0.666</v>
      </c>
      <c r="F370">
        <v>8.4445</v>
      </c>
      <c r="G370" t="s">
        <v>434</v>
      </c>
      <c r="H370">
        <v>1.645</v>
      </c>
      <c r="I370">
        <v>79.2889</v>
      </c>
      <c r="K370" s="2">
        <v>0.761805555555554</v>
      </c>
      <c r="L370" s="3">
        <f t="shared" si="25"/>
        <v>297.76180555555555</v>
      </c>
      <c r="M370">
        <f t="shared" si="28"/>
        <v>429.9636287107455</v>
      </c>
      <c r="N370">
        <f t="shared" si="29"/>
        <v>125.8677898164965</v>
      </c>
    </row>
    <row r="371" spans="1:14" ht="12.75">
      <c r="A371" t="s">
        <v>206</v>
      </c>
      <c r="B371" s="1">
        <v>36822</v>
      </c>
      <c r="C371" s="2">
        <v>0.7638541666666666</v>
      </c>
      <c r="D371" t="s">
        <v>433</v>
      </c>
      <c r="E371">
        <v>0.666</v>
      </c>
      <c r="F371">
        <v>8.9306</v>
      </c>
      <c r="G371" t="s">
        <v>434</v>
      </c>
      <c r="H371">
        <v>1.646</v>
      </c>
      <c r="I371">
        <v>79.2325</v>
      </c>
      <c r="K371" s="2">
        <v>0.763888888888888</v>
      </c>
      <c r="L371" s="3">
        <f t="shared" si="25"/>
        <v>297.7638888888889</v>
      </c>
      <c r="M371">
        <f t="shared" si="28"/>
        <v>454.71409586881214</v>
      </c>
      <c r="N371">
        <f t="shared" si="29"/>
        <v>125.80257839486251</v>
      </c>
    </row>
    <row r="372" spans="1:14" ht="12.75">
      <c r="A372" t="s">
        <v>207</v>
      </c>
      <c r="B372" s="1">
        <v>36822</v>
      </c>
      <c r="C372" s="2">
        <v>0.7659375</v>
      </c>
      <c r="D372" t="s">
        <v>433</v>
      </c>
      <c r="E372">
        <v>0.668</v>
      </c>
      <c r="F372">
        <v>8.4762</v>
      </c>
      <c r="G372" t="s">
        <v>434</v>
      </c>
      <c r="H372">
        <v>1.646</v>
      </c>
      <c r="I372">
        <v>79.1256</v>
      </c>
      <c r="K372" s="2">
        <v>0.765972222222221</v>
      </c>
      <c r="L372" s="3">
        <f t="shared" si="25"/>
        <v>297.7659722222222</v>
      </c>
      <c r="M372">
        <f t="shared" si="28"/>
        <v>431.57767892450966</v>
      </c>
      <c r="N372">
        <f t="shared" si="29"/>
        <v>125.67897731378662</v>
      </c>
    </row>
    <row r="373" spans="1:14" ht="12.75">
      <c r="A373" t="s">
        <v>208</v>
      </c>
      <c r="B373" s="1">
        <v>36822</v>
      </c>
      <c r="C373" s="2">
        <v>0.7680208333333334</v>
      </c>
      <c r="D373" t="s">
        <v>433</v>
      </c>
      <c r="E373">
        <v>0.668</v>
      </c>
      <c r="F373">
        <v>9.5178</v>
      </c>
      <c r="G373" t="s">
        <v>434</v>
      </c>
      <c r="H373">
        <v>1.648</v>
      </c>
      <c r="I373">
        <v>76.0678</v>
      </c>
      <c r="K373" s="2">
        <v>0.768055555555553</v>
      </c>
      <c r="L373" s="3">
        <f t="shared" si="25"/>
        <v>297.7680555555556</v>
      </c>
      <c r="M373">
        <f t="shared" si="28"/>
        <v>484.6122121313439</v>
      </c>
      <c r="N373">
        <f t="shared" si="29"/>
        <v>122.14345452881184</v>
      </c>
    </row>
    <row r="374" spans="1:14" ht="12.75">
      <c r="A374" t="s">
        <v>209</v>
      </c>
      <c r="B374" s="1">
        <v>36822</v>
      </c>
      <c r="C374" s="2">
        <v>0.7701041666666667</v>
      </c>
      <c r="D374" t="s">
        <v>433</v>
      </c>
      <c r="E374">
        <v>0.666</v>
      </c>
      <c r="F374">
        <v>8.968</v>
      </c>
      <c r="G374" t="s">
        <v>434</v>
      </c>
      <c r="H374">
        <v>1.646</v>
      </c>
      <c r="I374">
        <v>78.8331</v>
      </c>
      <c r="K374" s="2">
        <v>0.770138888888888</v>
      </c>
      <c r="L374" s="3">
        <f t="shared" si="25"/>
        <v>297.7701388888889</v>
      </c>
      <c r="M374">
        <f t="shared" si="28"/>
        <v>456.61836962259054</v>
      </c>
      <c r="N374">
        <f t="shared" si="29"/>
        <v>125.340779781376</v>
      </c>
    </row>
    <row r="375" spans="1:14" ht="12.75">
      <c r="A375" t="s">
        <v>210</v>
      </c>
      <c r="B375" s="1">
        <v>36822</v>
      </c>
      <c r="C375" s="2">
        <v>0.7721875</v>
      </c>
      <c r="D375" t="s">
        <v>433</v>
      </c>
      <c r="E375">
        <v>0.668</v>
      </c>
      <c r="F375">
        <v>8.8221</v>
      </c>
      <c r="G375" t="s">
        <v>434</v>
      </c>
      <c r="H375">
        <v>1.646</v>
      </c>
      <c r="I375">
        <v>80.9924</v>
      </c>
      <c r="K375" s="2">
        <v>0.772222222222221</v>
      </c>
      <c r="L375" s="3">
        <f t="shared" si="25"/>
        <v>297.77222222222224</v>
      </c>
      <c r="M375">
        <f t="shared" si="28"/>
        <v>449.18966532643356</v>
      </c>
      <c r="N375">
        <f t="shared" si="29"/>
        <v>127.83742912063826</v>
      </c>
    </row>
    <row r="376" spans="1:14" ht="12.75">
      <c r="A376" t="s">
        <v>211</v>
      </c>
      <c r="B376" s="1">
        <v>36822</v>
      </c>
      <c r="C376" s="2">
        <v>0.7742708333333334</v>
      </c>
      <c r="D376" t="s">
        <v>433</v>
      </c>
      <c r="E376">
        <v>0.666</v>
      </c>
      <c r="F376">
        <v>9.0707</v>
      </c>
      <c r="G376" t="s">
        <v>434</v>
      </c>
      <c r="H376">
        <v>1.645</v>
      </c>
      <c r="I376">
        <v>82.6966</v>
      </c>
      <c r="K376" s="2">
        <v>0.774305555555554</v>
      </c>
      <c r="L376" s="3">
        <f t="shared" si="25"/>
        <v>297.77430555555554</v>
      </c>
      <c r="M376">
        <f t="shared" si="28"/>
        <v>461.84748498390195</v>
      </c>
      <c r="N376">
        <f t="shared" si="29"/>
        <v>129.80787778639598</v>
      </c>
    </row>
    <row r="377" spans="1:14" ht="12.75">
      <c r="A377" t="s">
        <v>212</v>
      </c>
      <c r="B377" s="1">
        <v>36822</v>
      </c>
      <c r="C377" s="2">
        <v>0.7763541666666667</v>
      </c>
      <c r="D377" t="s">
        <v>433</v>
      </c>
      <c r="E377">
        <v>0.668</v>
      </c>
      <c r="F377">
        <v>8.3984</v>
      </c>
      <c r="G377" t="s">
        <v>434</v>
      </c>
      <c r="H377">
        <v>1.646</v>
      </c>
      <c r="I377">
        <v>81.5857</v>
      </c>
      <c r="K377" s="2">
        <v>0.776388888888888</v>
      </c>
      <c r="L377" s="3">
        <f t="shared" si="25"/>
        <v>297.7763888888889</v>
      </c>
      <c r="M377">
        <f t="shared" si="28"/>
        <v>427.6163821853662</v>
      </c>
      <c r="N377">
        <f t="shared" si="29"/>
        <v>128.52342090176376</v>
      </c>
    </row>
    <row r="378" spans="1:14" ht="12.75">
      <c r="A378" t="s">
        <v>213</v>
      </c>
      <c r="B378" s="1">
        <v>36822</v>
      </c>
      <c r="C378" s="2">
        <v>0.7785069444444445</v>
      </c>
      <c r="D378" t="s">
        <v>433</v>
      </c>
      <c r="E378">
        <v>0.668</v>
      </c>
      <c r="F378">
        <v>8.8043</v>
      </c>
      <c r="G378" t="s">
        <v>434</v>
      </c>
      <c r="H378">
        <v>1.646</v>
      </c>
      <c r="I378">
        <v>78.9929</v>
      </c>
      <c r="K378" s="2">
        <v>0.778472222222221</v>
      </c>
      <c r="L378" s="3">
        <f t="shared" si="25"/>
        <v>297.7784722222222</v>
      </c>
      <c r="M378">
        <f t="shared" si="28"/>
        <v>448.2833532190203</v>
      </c>
      <c r="N378">
        <f t="shared" si="29"/>
        <v>125.52554547600579</v>
      </c>
    </row>
    <row r="379" spans="1:14" ht="12.75">
      <c r="A379" t="s">
        <v>214</v>
      </c>
      <c r="B379" s="1">
        <v>36822</v>
      </c>
      <c r="C379" s="2">
        <v>0.7805324074074074</v>
      </c>
      <c r="D379" t="s">
        <v>433</v>
      </c>
      <c r="E379">
        <v>0.668</v>
      </c>
      <c r="F379">
        <v>9.079</v>
      </c>
      <c r="G379" t="s">
        <v>434</v>
      </c>
      <c r="H379">
        <v>1.646</v>
      </c>
      <c r="I379">
        <v>79.6861</v>
      </c>
      <c r="K379" s="2">
        <v>0.780555555555554</v>
      </c>
      <c r="L379" s="3">
        <f t="shared" si="25"/>
        <v>297.78055555555557</v>
      </c>
      <c r="M379">
        <f t="shared" si="28"/>
        <v>462.2700911912912</v>
      </c>
      <c r="N379">
        <f t="shared" si="29"/>
        <v>126.32704472204694</v>
      </c>
    </row>
    <row r="380" spans="1:14" ht="12.75">
      <c r="A380" t="s">
        <v>215</v>
      </c>
      <c r="B380" s="1">
        <v>36822</v>
      </c>
      <c r="C380" s="2">
        <v>0.7826157407407407</v>
      </c>
      <c r="D380" t="s">
        <v>433</v>
      </c>
      <c r="E380">
        <v>0.668</v>
      </c>
      <c r="F380">
        <v>8.8952</v>
      </c>
      <c r="G380" t="s">
        <v>434</v>
      </c>
      <c r="H380">
        <v>1.646</v>
      </c>
      <c r="I380">
        <v>80.7408</v>
      </c>
      <c r="K380" s="2">
        <v>0.782638888888888</v>
      </c>
      <c r="L380" s="3">
        <f t="shared" si="25"/>
        <v>297.78263888888887</v>
      </c>
      <c r="M380">
        <f t="shared" si="28"/>
        <v>452.9116549360914</v>
      </c>
      <c r="N380">
        <f t="shared" si="29"/>
        <v>127.5465214312211</v>
      </c>
    </row>
    <row r="381" spans="1:14" ht="12.75">
      <c r="A381" t="s">
        <v>216</v>
      </c>
      <c r="B381" s="1">
        <v>36822</v>
      </c>
      <c r="C381" s="2">
        <v>0.7846990740740741</v>
      </c>
      <c r="D381" t="s">
        <v>433</v>
      </c>
      <c r="E381">
        <v>0.67</v>
      </c>
      <c r="F381">
        <v>9.1767</v>
      </c>
      <c r="G381" t="s">
        <v>434</v>
      </c>
      <c r="H381">
        <v>1.648</v>
      </c>
      <c r="I381">
        <v>78.5888</v>
      </c>
      <c r="K381" s="2">
        <v>0.784722222222221</v>
      </c>
      <c r="L381" s="3">
        <f t="shared" si="25"/>
        <v>297.78472222222223</v>
      </c>
      <c r="M381">
        <f t="shared" si="28"/>
        <v>467.24462449995843</v>
      </c>
      <c r="N381">
        <f t="shared" si="29"/>
        <v>125.05831257738316</v>
      </c>
    </row>
    <row r="382" spans="1:14" ht="12.75">
      <c r="A382" t="s">
        <v>217</v>
      </c>
      <c r="B382" s="1">
        <v>36822</v>
      </c>
      <c r="C382" s="2">
        <v>0.7867824074074075</v>
      </c>
      <c r="D382" t="s">
        <v>433</v>
      </c>
      <c r="E382">
        <v>0.668</v>
      </c>
      <c r="F382">
        <v>8.9133</v>
      </c>
      <c r="G382" t="s">
        <v>434</v>
      </c>
      <c r="H382">
        <v>1.646</v>
      </c>
      <c r="I382">
        <v>81.8523</v>
      </c>
      <c r="K382" s="2">
        <v>0.786805555555554</v>
      </c>
      <c r="L382" s="3">
        <f t="shared" si="25"/>
        <v>297.78680555555553</v>
      </c>
      <c r="M382">
        <f t="shared" si="28"/>
        <v>453.83324196666325</v>
      </c>
      <c r="N382">
        <f t="shared" si="29"/>
        <v>128.8316720543814</v>
      </c>
    </row>
    <row r="383" spans="1:14" ht="12.75">
      <c r="A383" t="s">
        <v>218</v>
      </c>
      <c r="B383" s="1">
        <v>36822</v>
      </c>
      <c r="C383" s="2">
        <v>0.7888657407407407</v>
      </c>
      <c r="D383" t="s">
        <v>433</v>
      </c>
      <c r="E383">
        <v>0.668</v>
      </c>
      <c r="F383">
        <v>9.0043</v>
      </c>
      <c r="G383" t="s">
        <v>434</v>
      </c>
      <c r="H383">
        <v>1.645</v>
      </c>
      <c r="I383">
        <v>76.9243</v>
      </c>
      <c r="K383" s="2">
        <v>0.788888888888888</v>
      </c>
      <c r="L383" s="3">
        <f t="shared" si="25"/>
        <v>297.7888888888889</v>
      </c>
      <c r="M383">
        <f t="shared" si="28"/>
        <v>458.4666353247873</v>
      </c>
      <c r="N383">
        <f t="shared" si="29"/>
        <v>123.13376627756287</v>
      </c>
    </row>
    <row r="384" spans="1:14" ht="12.75">
      <c r="A384" t="s">
        <v>219</v>
      </c>
      <c r="B384" s="1">
        <v>36822</v>
      </c>
      <c r="C384" s="2">
        <v>0.790949074074074</v>
      </c>
      <c r="D384" t="s">
        <v>433</v>
      </c>
      <c r="E384">
        <v>0.668</v>
      </c>
      <c r="F384">
        <v>9.3923</v>
      </c>
      <c r="G384" t="s">
        <v>434</v>
      </c>
      <c r="H384">
        <v>1.645</v>
      </c>
      <c r="I384">
        <v>115.249</v>
      </c>
      <c r="K384" s="2">
        <v>0.790972222222221</v>
      </c>
      <c r="L384" s="3">
        <f t="shared" si="25"/>
        <v>297.7909722222222</v>
      </c>
      <c r="M384">
        <f t="shared" si="28"/>
        <v>478.2222026099752</v>
      </c>
      <c r="N384">
        <f t="shared" si="29"/>
        <v>167.4459678856873</v>
      </c>
    </row>
    <row r="385" spans="1:14" ht="12.75">
      <c r="A385" t="s">
        <v>220</v>
      </c>
      <c r="B385" s="1">
        <v>36822</v>
      </c>
      <c r="C385" s="2">
        <v>0.7930439814814815</v>
      </c>
      <c r="D385" t="s">
        <v>433</v>
      </c>
      <c r="E385">
        <v>0.668</v>
      </c>
      <c r="F385">
        <v>9.3755</v>
      </c>
      <c r="G385" t="s">
        <v>434</v>
      </c>
      <c r="H385">
        <v>1.645</v>
      </c>
      <c r="I385">
        <v>82.9243</v>
      </c>
      <c r="K385" s="2">
        <v>0.793055555555554</v>
      </c>
      <c r="L385" s="3">
        <f t="shared" si="25"/>
        <v>297.79305555555555</v>
      </c>
      <c r="M385">
        <f t="shared" si="28"/>
        <v>477.3668069130907</v>
      </c>
      <c r="N385">
        <f t="shared" si="29"/>
        <v>130.07115155778024</v>
      </c>
    </row>
    <row r="386" spans="1:14" ht="12.75">
      <c r="A386" t="s">
        <v>221</v>
      </c>
      <c r="B386" s="1">
        <v>36822</v>
      </c>
      <c r="C386" s="2">
        <v>0.7951273148148149</v>
      </c>
      <c r="D386" t="s">
        <v>433</v>
      </c>
      <c r="E386">
        <v>0.668</v>
      </c>
      <c r="F386">
        <v>9.2879</v>
      </c>
      <c r="G386" t="s">
        <v>434</v>
      </c>
      <c r="H386">
        <v>1.645</v>
      </c>
      <c r="I386">
        <v>89.5153</v>
      </c>
      <c r="K386" s="2">
        <v>0.795138888888888</v>
      </c>
      <c r="L386" s="3">
        <f t="shared" si="25"/>
        <v>297.7951388888889</v>
      </c>
      <c r="M386">
        <f t="shared" si="28"/>
        <v>472.9065293507648</v>
      </c>
      <c r="N386">
        <f t="shared" si="29"/>
        <v>137.69186928809899</v>
      </c>
    </row>
    <row r="387" spans="1:14" ht="12.75">
      <c r="A387" t="s">
        <v>222</v>
      </c>
      <c r="B387" s="1">
        <v>36822</v>
      </c>
      <c r="C387" s="2">
        <v>0.7972106481481481</v>
      </c>
      <c r="D387" t="s">
        <v>433</v>
      </c>
      <c r="E387">
        <v>0.668</v>
      </c>
      <c r="F387">
        <v>9.7957</v>
      </c>
      <c r="G387" t="s">
        <v>434</v>
      </c>
      <c r="H387">
        <v>1.646</v>
      </c>
      <c r="I387">
        <v>79.8017</v>
      </c>
      <c r="K387" s="2">
        <v>0.797222222222221</v>
      </c>
      <c r="L387" s="3">
        <f t="shared" si="25"/>
        <v>297.7972222222222</v>
      </c>
      <c r="M387">
        <f t="shared" si="28"/>
        <v>498.76188261730715</v>
      </c>
      <c r="N387">
        <f t="shared" si="29"/>
        <v>126.46070501177911</v>
      </c>
    </row>
    <row r="388" spans="1:14" ht="12.75">
      <c r="A388" t="s">
        <v>223</v>
      </c>
      <c r="B388" s="1">
        <v>36822</v>
      </c>
      <c r="C388" s="2">
        <v>0.7992939814814815</v>
      </c>
      <c r="D388" t="s">
        <v>433</v>
      </c>
      <c r="E388">
        <v>0.668</v>
      </c>
      <c r="F388">
        <v>9.0922</v>
      </c>
      <c r="G388" t="s">
        <v>434</v>
      </c>
      <c r="H388">
        <v>1.645</v>
      </c>
      <c r="I388">
        <v>81.9652</v>
      </c>
      <c r="K388" s="2">
        <v>0.799305555555553</v>
      </c>
      <c r="L388" s="3">
        <f t="shared" si="25"/>
        <v>297.7993055555556</v>
      </c>
      <c r="M388">
        <f t="shared" si="28"/>
        <v>462.9421878102719</v>
      </c>
      <c r="N388">
        <f t="shared" si="29"/>
        <v>128.96221052073747</v>
      </c>
    </row>
    <row r="389" spans="1:14" ht="12.75">
      <c r="A389" t="s">
        <v>224</v>
      </c>
      <c r="B389" s="1">
        <v>36822</v>
      </c>
      <c r="C389" s="2">
        <v>0.8013773148148148</v>
      </c>
      <c r="D389" t="s">
        <v>433</v>
      </c>
      <c r="E389">
        <v>0.67</v>
      </c>
      <c r="F389">
        <v>9.1065</v>
      </c>
      <c r="G389" t="s">
        <v>434</v>
      </c>
      <c r="H389">
        <v>1.646</v>
      </c>
      <c r="I389">
        <v>99.0785</v>
      </c>
      <c r="K389" s="2">
        <v>0.801388888888888</v>
      </c>
      <c r="L389" s="3">
        <f t="shared" si="25"/>
        <v>297.8013888888889</v>
      </c>
      <c r="M389">
        <f t="shared" si="28"/>
        <v>463.6702924808342</v>
      </c>
      <c r="N389">
        <f t="shared" si="29"/>
        <v>148.74913644006148</v>
      </c>
    </row>
    <row r="390" spans="1:14" ht="12.75">
      <c r="A390" t="s">
        <v>225</v>
      </c>
      <c r="B390" s="1">
        <v>36822</v>
      </c>
      <c r="C390" s="2">
        <v>0.8034606481481482</v>
      </c>
      <c r="D390" t="s">
        <v>433</v>
      </c>
      <c r="E390">
        <v>0.67</v>
      </c>
      <c r="F390">
        <v>9.0059</v>
      </c>
      <c r="G390" t="s">
        <v>434</v>
      </c>
      <c r="H390">
        <v>1.646</v>
      </c>
      <c r="I390">
        <v>87.0773</v>
      </c>
      <c r="K390" s="2">
        <v>0.803472222222221</v>
      </c>
      <c r="L390" s="3">
        <f aca="true" t="shared" si="30" ref="L390:L453">B390-DATE(1999,12,31)+K390</f>
        <v>297.80347222222224</v>
      </c>
      <c r="M390">
        <f t="shared" si="28"/>
        <v>458.5481015816334</v>
      </c>
      <c r="N390">
        <f t="shared" si="29"/>
        <v>134.87297840257065</v>
      </c>
    </row>
    <row r="391" spans="1:14" ht="12.75">
      <c r="A391" t="s">
        <v>226</v>
      </c>
      <c r="B391" s="1">
        <v>36822</v>
      </c>
      <c r="C391" s="2">
        <v>0.8055555555555555</v>
      </c>
      <c r="D391" t="s">
        <v>433</v>
      </c>
      <c r="E391">
        <v>0.668</v>
      </c>
      <c r="F391">
        <v>10.1037</v>
      </c>
      <c r="G391" t="s">
        <v>434</v>
      </c>
      <c r="H391">
        <v>1.645</v>
      </c>
      <c r="I391">
        <v>82.261</v>
      </c>
      <c r="K391" s="2">
        <v>0.805555555555554</v>
      </c>
      <c r="L391" s="3">
        <f t="shared" si="30"/>
        <v>297.80555555555554</v>
      </c>
      <c r="M391">
        <f t="shared" si="28"/>
        <v>514.4441370601883</v>
      </c>
      <c r="N391">
        <f t="shared" si="29"/>
        <v>129.3042236150522</v>
      </c>
    </row>
    <row r="392" spans="1:14" ht="12.75">
      <c r="A392" t="s">
        <v>227</v>
      </c>
      <c r="B392" s="1">
        <v>36822</v>
      </c>
      <c r="C392" s="2">
        <v>0.8076273148148148</v>
      </c>
      <c r="D392" t="s">
        <v>433</v>
      </c>
      <c r="E392">
        <v>0.67</v>
      </c>
      <c r="F392">
        <v>8.8463</v>
      </c>
      <c r="G392" t="s">
        <v>434</v>
      </c>
      <c r="H392">
        <v>1.645</v>
      </c>
      <c r="I392">
        <v>83.3549</v>
      </c>
      <c r="K392" s="2">
        <v>0.807638888888888</v>
      </c>
      <c r="L392" s="3">
        <f t="shared" si="30"/>
        <v>297.8076388888889</v>
      </c>
      <c r="M392">
        <f t="shared" si="28"/>
        <v>450.42184246123134</v>
      </c>
      <c r="N392">
        <f t="shared" si="29"/>
        <v>130.5690245747238</v>
      </c>
    </row>
    <row r="393" spans="1:14" ht="12.75">
      <c r="A393" t="s">
        <v>228</v>
      </c>
      <c r="B393" s="1">
        <v>36822</v>
      </c>
      <c r="C393" s="2">
        <v>0.8097222222222222</v>
      </c>
      <c r="D393" t="s">
        <v>433</v>
      </c>
      <c r="E393">
        <v>0.668</v>
      </c>
      <c r="F393">
        <v>9.0447</v>
      </c>
      <c r="G393" t="s">
        <v>434</v>
      </c>
      <c r="H393">
        <v>1.645</v>
      </c>
      <c r="I393">
        <v>80.3216</v>
      </c>
      <c r="K393" s="2">
        <v>0.809722222222221</v>
      </c>
      <c r="L393" s="3">
        <f t="shared" si="30"/>
        <v>297.8097222222222</v>
      </c>
      <c r="M393">
        <f t="shared" si="28"/>
        <v>460.5236583101522</v>
      </c>
      <c r="N393">
        <f t="shared" si="29"/>
        <v>127.06182944630996</v>
      </c>
    </row>
    <row r="394" spans="1:14" ht="12.75">
      <c r="A394" t="s">
        <v>229</v>
      </c>
      <c r="B394" s="1">
        <v>36822</v>
      </c>
      <c r="C394" s="2">
        <v>0.8118055555555556</v>
      </c>
      <c r="D394" t="s">
        <v>433</v>
      </c>
      <c r="E394">
        <v>0.668</v>
      </c>
      <c r="F394">
        <v>8.0079</v>
      </c>
      <c r="G394" t="s">
        <v>434</v>
      </c>
      <c r="H394">
        <v>1.645</v>
      </c>
      <c r="I394">
        <v>79.3124</v>
      </c>
      <c r="K394" s="2">
        <v>0.811805555555554</v>
      </c>
      <c r="L394" s="3">
        <f t="shared" si="30"/>
        <v>297.81180555555557</v>
      </c>
      <c r="M394">
        <f t="shared" si="28"/>
        <v>407.73352387385626</v>
      </c>
      <c r="N394">
        <f t="shared" si="29"/>
        <v>125.89496124217737</v>
      </c>
    </row>
    <row r="395" spans="1:14" ht="12.75">
      <c r="A395" t="s">
        <v>230</v>
      </c>
      <c r="B395" s="1">
        <v>36822</v>
      </c>
      <c r="C395" s="2">
        <v>0.813888888888889</v>
      </c>
      <c r="D395" t="s">
        <v>433</v>
      </c>
      <c r="E395">
        <v>0.668</v>
      </c>
      <c r="F395">
        <v>9.4642</v>
      </c>
      <c r="G395" t="s">
        <v>434</v>
      </c>
      <c r="H395">
        <v>1.646</v>
      </c>
      <c r="I395">
        <v>79.9508</v>
      </c>
      <c r="K395" s="2">
        <v>0.813888888888888</v>
      </c>
      <c r="L395" s="3">
        <f t="shared" si="30"/>
        <v>297.81388888888887</v>
      </c>
      <c r="M395">
        <f t="shared" si="28"/>
        <v>481.88309252699844</v>
      </c>
      <c r="N395">
        <f t="shared" si="29"/>
        <v>126.63309903599247</v>
      </c>
    </row>
    <row r="396" spans="1:14" ht="12.75">
      <c r="A396" t="s">
        <v>231</v>
      </c>
      <c r="B396" s="1">
        <v>36822</v>
      </c>
      <c r="C396" s="2">
        <v>0.8159722222222222</v>
      </c>
      <c r="D396" t="s">
        <v>433</v>
      </c>
      <c r="E396">
        <v>0.673</v>
      </c>
      <c r="F396">
        <v>8.1611</v>
      </c>
      <c r="G396" t="s">
        <v>434</v>
      </c>
      <c r="H396">
        <v>1.65</v>
      </c>
      <c r="I396">
        <v>79.9598</v>
      </c>
      <c r="K396" s="2">
        <v>0.815972222222221</v>
      </c>
      <c r="L396" s="3">
        <f t="shared" si="30"/>
        <v>297.81597222222223</v>
      </c>
      <c r="M396">
        <f t="shared" si="28"/>
        <v>415.53391796687373</v>
      </c>
      <c r="N396">
        <f t="shared" si="29"/>
        <v>126.64350511391285</v>
      </c>
    </row>
    <row r="397" spans="1:14" ht="12.75">
      <c r="A397" t="s">
        <v>232</v>
      </c>
      <c r="B397" s="1">
        <v>36822</v>
      </c>
      <c r="C397" s="2">
        <v>0.8180555555555555</v>
      </c>
      <c r="D397" t="s">
        <v>433</v>
      </c>
      <c r="E397">
        <v>0.668</v>
      </c>
      <c r="F397">
        <v>8.8142</v>
      </c>
      <c r="G397" t="s">
        <v>434</v>
      </c>
      <c r="H397">
        <v>1.645</v>
      </c>
      <c r="I397">
        <v>79.6513</v>
      </c>
      <c r="K397" s="2">
        <v>0.818055555555554</v>
      </c>
      <c r="L397" s="3">
        <f t="shared" si="30"/>
        <v>297.81805555555553</v>
      </c>
      <c r="M397">
        <f t="shared" si="28"/>
        <v>448.7874256832557</v>
      </c>
      <c r="N397">
        <f t="shared" si="29"/>
        <v>126.28680788742167</v>
      </c>
    </row>
    <row r="398" spans="1:14" ht="12.75">
      <c r="A398" t="s">
        <v>233</v>
      </c>
      <c r="B398" s="1">
        <v>36822</v>
      </c>
      <c r="C398" s="2">
        <v>0.8201388888888889</v>
      </c>
      <c r="D398" t="s">
        <v>433</v>
      </c>
      <c r="E398">
        <v>0.668</v>
      </c>
      <c r="F398">
        <v>8.896</v>
      </c>
      <c r="G398" t="s">
        <v>434</v>
      </c>
      <c r="H398">
        <v>1.645</v>
      </c>
      <c r="I398">
        <v>83.3755</v>
      </c>
      <c r="K398" s="2">
        <v>0.820138888888888</v>
      </c>
      <c r="L398" s="3">
        <f t="shared" si="30"/>
        <v>297.8201388888889</v>
      </c>
      <c r="M398">
        <f t="shared" si="28"/>
        <v>452.9523880645144</v>
      </c>
      <c r="N398">
        <f t="shared" si="29"/>
        <v>130.59284293085256</v>
      </c>
    </row>
    <row r="399" spans="1:14" ht="12.75">
      <c r="A399" t="s">
        <v>234</v>
      </c>
      <c r="B399" s="1">
        <v>36822</v>
      </c>
      <c r="C399" s="2">
        <v>0.8222222222222223</v>
      </c>
      <c r="D399" t="s">
        <v>433</v>
      </c>
      <c r="E399">
        <v>0.668</v>
      </c>
      <c r="F399">
        <v>9.3166</v>
      </c>
      <c r="G399" t="s">
        <v>434</v>
      </c>
      <c r="H399">
        <v>1.645</v>
      </c>
      <c r="I399">
        <v>82.514</v>
      </c>
      <c r="K399" s="2">
        <v>0.822222222222221</v>
      </c>
      <c r="L399" s="3">
        <f t="shared" si="30"/>
        <v>297.8222222222222</v>
      </c>
      <c r="M399">
        <f t="shared" si="28"/>
        <v>474.3678303329423</v>
      </c>
      <c r="N399">
        <f t="shared" si="29"/>
        <v>129.59675002770138</v>
      </c>
    </row>
    <row r="400" spans="1:14" ht="12.75">
      <c r="A400" t="s">
        <v>235</v>
      </c>
      <c r="B400" s="1">
        <v>36822</v>
      </c>
      <c r="C400" s="2">
        <v>0.8243171296296296</v>
      </c>
      <c r="D400" t="s">
        <v>433</v>
      </c>
      <c r="E400">
        <v>0.67</v>
      </c>
      <c r="F400">
        <v>8.5439</v>
      </c>
      <c r="G400" t="s">
        <v>434</v>
      </c>
      <c r="H400">
        <v>1.646</v>
      </c>
      <c r="I400">
        <v>80.6052</v>
      </c>
      <c r="K400" s="2">
        <v>0.824305555555554</v>
      </c>
      <c r="L400" s="3">
        <f t="shared" si="30"/>
        <v>297.82430555555555</v>
      </c>
      <c r="M400">
        <f t="shared" si="28"/>
        <v>435.0247199173118</v>
      </c>
      <c r="N400">
        <f t="shared" si="29"/>
        <v>127.38973652388819</v>
      </c>
    </row>
    <row r="401" spans="1:14" ht="12.75">
      <c r="A401" t="s">
        <v>236</v>
      </c>
      <c r="B401" s="1">
        <v>36822</v>
      </c>
      <c r="C401" s="2">
        <v>0.826400462962963</v>
      </c>
      <c r="D401" t="s">
        <v>433</v>
      </c>
      <c r="E401">
        <v>0.668</v>
      </c>
      <c r="F401">
        <v>9.9952</v>
      </c>
      <c r="G401" t="s">
        <v>434</v>
      </c>
      <c r="H401">
        <v>1.645</v>
      </c>
      <c r="I401">
        <v>80.8461</v>
      </c>
      <c r="K401" s="2">
        <v>0.826388888888888</v>
      </c>
      <c r="L401" s="3">
        <f t="shared" si="30"/>
        <v>297.8263888888889</v>
      </c>
      <c r="M401">
        <f t="shared" si="28"/>
        <v>508.9197065178097</v>
      </c>
      <c r="N401">
        <f t="shared" si="29"/>
        <v>127.66827254288893</v>
      </c>
    </row>
    <row r="402" spans="1:14" ht="12.75">
      <c r="A402" t="s">
        <v>237</v>
      </c>
      <c r="B402" s="1">
        <v>36822</v>
      </c>
      <c r="C402" s="2">
        <v>0.8284837962962963</v>
      </c>
      <c r="D402" t="s">
        <v>433</v>
      </c>
      <c r="E402">
        <v>0.668</v>
      </c>
      <c r="F402">
        <v>9.0613</v>
      </c>
      <c r="G402" t="s">
        <v>434</v>
      </c>
      <c r="H402">
        <v>1.645</v>
      </c>
      <c r="I402">
        <v>99.5592</v>
      </c>
      <c r="K402" s="2">
        <v>0.828472222222221</v>
      </c>
      <c r="L402" s="3">
        <f t="shared" si="30"/>
        <v>297.8284722222222</v>
      </c>
      <c r="M402">
        <f t="shared" si="28"/>
        <v>461.3688707249308</v>
      </c>
      <c r="N402">
        <f t="shared" si="29"/>
        <v>149.30493662409492</v>
      </c>
    </row>
    <row r="403" spans="1:14" ht="12.75">
      <c r="A403" t="s">
        <v>238</v>
      </c>
      <c r="B403" s="1">
        <v>36822</v>
      </c>
      <c r="C403" s="2">
        <v>0.8305671296296296</v>
      </c>
      <c r="D403" t="s">
        <v>433</v>
      </c>
      <c r="E403">
        <v>0.668</v>
      </c>
      <c r="F403">
        <v>9.1229</v>
      </c>
      <c r="G403" t="s">
        <v>434</v>
      </c>
      <c r="H403">
        <v>1.643</v>
      </c>
      <c r="I403">
        <v>82.612</v>
      </c>
      <c r="K403" s="2">
        <v>0.830555555555553</v>
      </c>
      <c r="L403" s="3">
        <f t="shared" si="30"/>
        <v>297.8305555555556</v>
      </c>
      <c r="M403">
        <f t="shared" si="28"/>
        <v>464.505321613507</v>
      </c>
      <c r="N403">
        <f t="shared" si="29"/>
        <v>129.71006065394488</v>
      </c>
    </row>
    <row r="404" spans="1:14" ht="12.75">
      <c r="A404" t="s">
        <v>239</v>
      </c>
      <c r="B404" s="1">
        <v>36822</v>
      </c>
      <c r="C404" s="2">
        <v>0.8326504629629629</v>
      </c>
      <c r="D404" t="s">
        <v>433</v>
      </c>
      <c r="E404">
        <v>0.668</v>
      </c>
      <c r="F404">
        <v>9.0429</v>
      </c>
      <c r="G404" t="s">
        <v>434</v>
      </c>
      <c r="H404">
        <v>1.643</v>
      </c>
      <c r="I404">
        <v>87.5416</v>
      </c>
      <c r="K404" s="2">
        <v>0.832638888888888</v>
      </c>
      <c r="L404" s="3">
        <f t="shared" si="30"/>
        <v>297.8326388888889</v>
      </c>
      <c r="M404">
        <f t="shared" si="28"/>
        <v>460.4320087712003</v>
      </c>
      <c r="N404">
        <f t="shared" si="29"/>
        <v>135.4098164001715</v>
      </c>
    </row>
    <row r="405" spans="1:14" ht="12.75">
      <c r="A405" t="s">
        <v>240</v>
      </c>
      <c r="B405" s="1">
        <v>36822</v>
      </c>
      <c r="C405" s="2">
        <v>0.8347337962962963</v>
      </c>
      <c r="D405" t="s">
        <v>433</v>
      </c>
      <c r="E405">
        <v>0.67</v>
      </c>
      <c r="F405">
        <v>9.0763</v>
      </c>
      <c r="G405" t="s">
        <v>434</v>
      </c>
      <c r="H405">
        <v>1.645</v>
      </c>
      <c r="I405">
        <v>79.803</v>
      </c>
      <c r="K405" s="2">
        <v>0.834722222222221</v>
      </c>
      <c r="L405" s="3">
        <f t="shared" si="30"/>
        <v>297.83472222222224</v>
      </c>
      <c r="M405">
        <f t="shared" si="28"/>
        <v>462.1326168828633</v>
      </c>
      <c r="N405">
        <f t="shared" si="29"/>
        <v>126.46220811192313</v>
      </c>
    </row>
    <row r="406" spans="1:14" ht="12.75">
      <c r="A406" t="s">
        <v>241</v>
      </c>
      <c r="B406" s="1">
        <v>36822</v>
      </c>
      <c r="C406" s="2">
        <v>0.8368287037037038</v>
      </c>
      <c r="D406" t="s">
        <v>433</v>
      </c>
      <c r="E406">
        <v>0.668</v>
      </c>
      <c r="F406">
        <v>8.7377</v>
      </c>
      <c r="G406" t="s">
        <v>434</v>
      </c>
      <c r="H406">
        <v>1.643</v>
      </c>
      <c r="I406">
        <v>83.0546</v>
      </c>
      <c r="K406" s="2">
        <v>0.836805555555554</v>
      </c>
      <c r="L406" s="3">
        <f t="shared" si="30"/>
        <v>297.83680555555554</v>
      </c>
      <c r="M406">
        <f t="shared" si="28"/>
        <v>444.8923202777999</v>
      </c>
      <c r="N406">
        <f t="shared" si="29"/>
        <v>130.22180844144896</v>
      </c>
    </row>
    <row r="407" spans="1:14" ht="12.75">
      <c r="A407" t="s">
        <v>242</v>
      </c>
      <c r="B407" s="1">
        <v>36822</v>
      </c>
      <c r="C407" s="2">
        <v>0.8389120370370371</v>
      </c>
      <c r="D407" t="s">
        <v>433</v>
      </c>
      <c r="E407">
        <v>0.668</v>
      </c>
      <c r="F407">
        <v>9.2656</v>
      </c>
      <c r="G407" t="s">
        <v>434</v>
      </c>
      <c r="H407">
        <v>1.645</v>
      </c>
      <c r="I407">
        <v>78.9528</v>
      </c>
      <c r="K407" s="2">
        <v>0.838888888888887</v>
      </c>
      <c r="L407" s="3">
        <f t="shared" si="30"/>
        <v>297.8388888888889</v>
      </c>
      <c r="M407">
        <f t="shared" si="28"/>
        <v>471.7710933959717</v>
      </c>
      <c r="N407">
        <f t="shared" si="29"/>
        <v>125.47918061771634</v>
      </c>
    </row>
    <row r="408" spans="1:14" ht="12.75">
      <c r="A408" t="s">
        <v>441</v>
      </c>
      <c r="B408" s="1">
        <v>36822</v>
      </c>
      <c r="C408">
        <f>AVERAGE(C407,C409)</f>
        <v>0.8409953703703703</v>
      </c>
      <c r="D408" t="s">
        <v>433</v>
      </c>
      <c r="E408" t="s">
        <v>441</v>
      </c>
      <c r="F408" t="s">
        <v>441</v>
      </c>
      <c r="G408" t="s">
        <v>434</v>
      </c>
      <c r="H408" t="s">
        <v>441</v>
      </c>
      <c r="I408" t="s">
        <v>441</v>
      </c>
      <c r="K408" s="2">
        <v>0.84097222222222</v>
      </c>
      <c r="L408" s="3">
        <f t="shared" si="30"/>
        <v>297.8409722222222</v>
      </c>
      <c r="M408" t="s">
        <v>441</v>
      </c>
      <c r="N408" t="s">
        <v>441</v>
      </c>
    </row>
    <row r="409" spans="1:14" ht="12.75">
      <c r="A409" t="s">
        <v>243</v>
      </c>
      <c r="B409" s="1">
        <v>36822</v>
      </c>
      <c r="C409" s="2">
        <v>0.8430787037037036</v>
      </c>
      <c r="D409" t="s">
        <v>433</v>
      </c>
      <c r="E409">
        <v>0.668</v>
      </c>
      <c r="F409">
        <v>9.4501</v>
      </c>
      <c r="G409" t="s">
        <v>434</v>
      </c>
      <c r="H409">
        <v>1.645</v>
      </c>
      <c r="I409">
        <v>79.6412</v>
      </c>
      <c r="K409" s="2">
        <v>0.843055555555553</v>
      </c>
      <c r="L409" s="3">
        <f t="shared" si="30"/>
        <v>297.84305555555557</v>
      </c>
      <c r="M409">
        <f t="shared" si="28"/>
        <v>481.16517113854184</v>
      </c>
      <c r="N409">
        <f t="shared" si="29"/>
        <v>126.27512995553326</v>
      </c>
    </row>
    <row r="410" spans="1:14" ht="12.75">
      <c r="A410" t="s">
        <v>244</v>
      </c>
      <c r="B410" s="1">
        <v>36822</v>
      </c>
      <c r="C410" s="2">
        <v>0.8451620370370371</v>
      </c>
      <c r="D410" t="s">
        <v>433</v>
      </c>
      <c r="E410">
        <v>0.668</v>
      </c>
      <c r="F410">
        <v>9.6744</v>
      </c>
      <c r="G410" t="s">
        <v>434</v>
      </c>
      <c r="H410">
        <v>1.645</v>
      </c>
      <c r="I410">
        <v>80.7385</v>
      </c>
      <c r="K410" s="2">
        <v>0.845138888888888</v>
      </c>
      <c r="L410" s="3">
        <f t="shared" si="30"/>
        <v>297.84513888888887</v>
      </c>
      <c r="M410">
        <f t="shared" si="28"/>
        <v>492.58572202015944</v>
      </c>
      <c r="N410">
        <f t="shared" si="29"/>
        <v>127.54386210019703</v>
      </c>
    </row>
    <row r="411" spans="1:14" ht="12.75">
      <c r="A411" t="s">
        <v>245</v>
      </c>
      <c r="B411" s="1">
        <v>36822</v>
      </c>
      <c r="C411" s="2">
        <v>0.8472453703703704</v>
      </c>
      <c r="D411" t="s">
        <v>433</v>
      </c>
      <c r="E411">
        <v>0.67</v>
      </c>
      <c r="F411">
        <v>9.1479</v>
      </c>
      <c r="G411" t="s">
        <v>434</v>
      </c>
      <c r="H411">
        <v>1.646</v>
      </c>
      <c r="I411">
        <v>80.2515</v>
      </c>
      <c r="K411" s="2">
        <v>0.847222222222221</v>
      </c>
      <c r="L411" s="3">
        <f t="shared" si="30"/>
        <v>297.84722222222223</v>
      </c>
      <c r="M411">
        <f t="shared" si="28"/>
        <v>465.77823187672794</v>
      </c>
      <c r="N411">
        <f t="shared" si="29"/>
        <v>126.98077766161941</v>
      </c>
    </row>
    <row r="412" spans="1:14" ht="12.75">
      <c r="A412" t="s">
        <v>246</v>
      </c>
      <c r="B412" s="1">
        <v>36822</v>
      </c>
      <c r="C412" s="2">
        <v>0.8493287037037037</v>
      </c>
      <c r="D412" t="s">
        <v>433</v>
      </c>
      <c r="E412">
        <v>0.67</v>
      </c>
      <c r="F412">
        <v>9.5923</v>
      </c>
      <c r="G412" t="s">
        <v>434</v>
      </c>
      <c r="H412">
        <v>1.645</v>
      </c>
      <c r="I412">
        <v>84.7859</v>
      </c>
      <c r="K412" s="2">
        <v>0.849305555555554</v>
      </c>
      <c r="L412" s="3">
        <f t="shared" si="30"/>
        <v>297.84930555555553</v>
      </c>
      <c r="M412">
        <f t="shared" si="28"/>
        <v>488.4054847157421</v>
      </c>
      <c r="N412">
        <f t="shared" si="29"/>
        <v>132.2235909640557</v>
      </c>
    </row>
    <row r="413" spans="1:14" ht="12.75">
      <c r="A413" t="s">
        <v>247</v>
      </c>
      <c r="B413" s="1">
        <v>36822</v>
      </c>
      <c r="C413" s="2">
        <v>0.8514236111111111</v>
      </c>
      <c r="D413" t="s">
        <v>433</v>
      </c>
      <c r="E413">
        <v>0.668</v>
      </c>
      <c r="F413">
        <v>8.6529</v>
      </c>
      <c r="G413" t="s">
        <v>434</v>
      </c>
      <c r="H413">
        <v>1.643</v>
      </c>
      <c r="I413">
        <v>90.1124</v>
      </c>
      <c r="K413" s="2">
        <v>0.851388888888887</v>
      </c>
      <c r="L413" s="3">
        <f t="shared" si="30"/>
        <v>297.8513888888889</v>
      </c>
      <c r="M413">
        <f t="shared" si="28"/>
        <v>440.5746086649548</v>
      </c>
      <c r="N413">
        <f t="shared" si="29"/>
        <v>138.3822547465686</v>
      </c>
    </row>
    <row r="414" spans="1:14" ht="12.75">
      <c r="A414" t="s">
        <v>248</v>
      </c>
      <c r="B414" s="1">
        <v>36822</v>
      </c>
      <c r="C414" s="2">
        <v>0.8535069444444444</v>
      </c>
      <c r="D414" t="s">
        <v>433</v>
      </c>
      <c r="E414">
        <v>0.67</v>
      </c>
      <c r="F414">
        <v>8.5026</v>
      </c>
      <c r="G414" t="s">
        <v>434</v>
      </c>
      <c r="H414">
        <v>1.645</v>
      </c>
      <c r="I414">
        <v>89.5967</v>
      </c>
      <c r="K414" s="2">
        <v>0.853472222222221</v>
      </c>
      <c r="L414" s="3">
        <f t="shared" si="30"/>
        <v>297.8534722222222</v>
      </c>
      <c r="M414">
        <f t="shared" si="28"/>
        <v>432.9218721624708</v>
      </c>
      <c r="N414">
        <f t="shared" si="29"/>
        <v>137.78598648173397</v>
      </c>
    </row>
    <row r="415" spans="1:14" ht="12.75">
      <c r="A415" t="s">
        <v>249</v>
      </c>
      <c r="B415" s="1">
        <v>36822</v>
      </c>
      <c r="C415" s="2">
        <v>0.8555902777777779</v>
      </c>
      <c r="D415" t="s">
        <v>433</v>
      </c>
      <c r="E415">
        <v>0.668</v>
      </c>
      <c r="F415">
        <v>10.1305</v>
      </c>
      <c r="G415" t="s">
        <v>434</v>
      </c>
      <c r="H415">
        <v>1.643</v>
      </c>
      <c r="I415">
        <v>85.5202</v>
      </c>
      <c r="K415" s="2">
        <v>0.855555555555554</v>
      </c>
      <c r="L415" s="3">
        <f t="shared" si="30"/>
        <v>297.85555555555555</v>
      </c>
      <c r="M415">
        <f t="shared" si="28"/>
        <v>515.808696862361</v>
      </c>
      <c r="N415">
        <f t="shared" si="29"/>
        <v>133.07261129926627</v>
      </c>
    </row>
    <row r="416" spans="1:14" ht="12.75">
      <c r="A416" t="s">
        <v>250</v>
      </c>
      <c r="B416" s="1">
        <v>36822</v>
      </c>
      <c r="C416" s="2">
        <v>0.8576736111111112</v>
      </c>
      <c r="D416" t="s">
        <v>433</v>
      </c>
      <c r="E416">
        <v>0.668</v>
      </c>
      <c r="F416">
        <v>9.1733</v>
      </c>
      <c r="G416" t="s">
        <v>434</v>
      </c>
      <c r="H416">
        <v>1.643</v>
      </c>
      <c r="I416">
        <v>83.8113</v>
      </c>
      <c r="K416" s="2">
        <v>0.857638888888887</v>
      </c>
      <c r="L416" s="3">
        <f t="shared" si="30"/>
        <v>297.8576388888889</v>
      </c>
      <c r="M416">
        <f t="shared" si="28"/>
        <v>467.0715087041603</v>
      </c>
      <c r="N416">
        <f t="shared" si="29"/>
        <v>131.09672834837238</v>
      </c>
    </row>
    <row r="417" spans="1:14" ht="12.75">
      <c r="A417" t="s">
        <v>251</v>
      </c>
      <c r="B417" s="1">
        <v>36822</v>
      </c>
      <c r="C417" s="2">
        <v>0.8597569444444444</v>
      </c>
      <c r="D417" t="s">
        <v>433</v>
      </c>
      <c r="E417">
        <v>0.668</v>
      </c>
      <c r="F417">
        <v>9.195</v>
      </c>
      <c r="G417" t="s">
        <v>434</v>
      </c>
      <c r="H417">
        <v>1.643</v>
      </c>
      <c r="I417">
        <v>82.3244</v>
      </c>
      <c r="K417" s="2">
        <v>0.859722222222221</v>
      </c>
      <c r="L417" s="3">
        <f t="shared" si="30"/>
        <v>297.8597222222222</v>
      </c>
      <c r="M417">
        <f t="shared" si="28"/>
        <v>468.17639481263603</v>
      </c>
      <c r="N417">
        <f t="shared" si="29"/>
        <v>129.37752865284648</v>
      </c>
    </row>
    <row r="418" spans="1:14" ht="12.75">
      <c r="A418" t="s">
        <v>252</v>
      </c>
      <c r="B418" s="1">
        <v>36822</v>
      </c>
      <c r="C418" s="2">
        <v>0.8618981481481481</v>
      </c>
      <c r="D418" t="s">
        <v>433</v>
      </c>
      <c r="E418">
        <v>0.668</v>
      </c>
      <c r="F418">
        <v>9.1404</v>
      </c>
      <c r="G418" t="s">
        <v>434</v>
      </c>
      <c r="H418">
        <v>1.645</v>
      </c>
      <c r="I418">
        <v>80.9996</v>
      </c>
      <c r="K418" s="2">
        <v>0.861805555555553</v>
      </c>
      <c r="L418" s="3">
        <f t="shared" si="30"/>
        <v>297.8618055555556</v>
      </c>
      <c r="M418">
        <f t="shared" si="28"/>
        <v>465.39635879776165</v>
      </c>
      <c r="N418">
        <f t="shared" si="29"/>
        <v>127.84575398297449</v>
      </c>
    </row>
    <row r="419" spans="1:14" ht="12.75">
      <c r="A419" t="s">
        <v>253</v>
      </c>
      <c r="B419" s="1">
        <v>36822</v>
      </c>
      <c r="C419" s="2">
        <v>0.8639351851851852</v>
      </c>
      <c r="D419" t="s">
        <v>433</v>
      </c>
      <c r="E419">
        <v>0.668</v>
      </c>
      <c r="F419">
        <v>9.4557</v>
      </c>
      <c r="G419" t="s">
        <v>434</v>
      </c>
      <c r="H419">
        <v>1.645</v>
      </c>
      <c r="I419">
        <v>76.5088</v>
      </c>
      <c r="K419" s="2">
        <v>0.863888888888886</v>
      </c>
      <c r="L419" s="3">
        <f t="shared" si="30"/>
        <v>297.8638888888889</v>
      </c>
      <c r="M419">
        <f t="shared" si="28"/>
        <v>481.4503030375033</v>
      </c>
      <c r="N419">
        <f t="shared" si="29"/>
        <v>122.65335234690781</v>
      </c>
    </row>
    <row r="420" spans="1:14" ht="12.75">
      <c r="A420" t="s">
        <v>254</v>
      </c>
      <c r="B420" s="1">
        <v>36822</v>
      </c>
      <c r="C420" s="2">
        <v>0.8660185185185186</v>
      </c>
      <c r="D420" t="s">
        <v>433</v>
      </c>
      <c r="E420">
        <v>0.668</v>
      </c>
      <c r="F420">
        <v>9.19</v>
      </c>
      <c r="G420" t="s">
        <v>434</v>
      </c>
      <c r="H420">
        <v>1.648</v>
      </c>
      <c r="I420">
        <v>80.2199</v>
      </c>
      <c r="K420" s="2">
        <v>0.865972222222221</v>
      </c>
      <c r="L420" s="3">
        <f t="shared" si="30"/>
        <v>297.86597222222224</v>
      </c>
      <c r="M420">
        <f t="shared" si="28"/>
        <v>467.9218127599919</v>
      </c>
      <c r="N420">
        <f t="shared" si="29"/>
        <v>126.94424076581026</v>
      </c>
    </row>
    <row r="421" spans="1:14" ht="12.75">
      <c r="A421" t="s">
        <v>255</v>
      </c>
      <c r="B421" s="1">
        <v>36822</v>
      </c>
      <c r="C421" s="2">
        <v>0.8681018518518518</v>
      </c>
      <c r="D421" t="s">
        <v>433</v>
      </c>
      <c r="E421">
        <v>0.668</v>
      </c>
      <c r="F421">
        <v>8.7823</v>
      </c>
      <c r="G421" t="s">
        <v>434</v>
      </c>
      <c r="H421">
        <v>1.648</v>
      </c>
      <c r="I421">
        <v>82.352</v>
      </c>
      <c r="K421" s="2">
        <v>0.868055555555554</v>
      </c>
      <c r="L421" s="3">
        <f t="shared" si="30"/>
        <v>297.86805555555554</v>
      </c>
      <c r="M421">
        <f t="shared" si="28"/>
        <v>447.1631921873859</v>
      </c>
      <c r="N421">
        <f t="shared" si="29"/>
        <v>129.40944062513552</v>
      </c>
    </row>
    <row r="422" spans="1:14" ht="12.75">
      <c r="A422" t="s">
        <v>256</v>
      </c>
      <c r="B422" s="1">
        <v>36822</v>
      </c>
      <c r="C422" s="2">
        <v>0.8701851851851852</v>
      </c>
      <c r="D422" t="s">
        <v>433</v>
      </c>
      <c r="E422">
        <v>0.668</v>
      </c>
      <c r="F422">
        <v>8.563</v>
      </c>
      <c r="G422" t="s">
        <v>434</v>
      </c>
      <c r="H422">
        <v>1.648</v>
      </c>
      <c r="I422">
        <v>81.4659</v>
      </c>
      <c r="K422" s="2">
        <v>0.870138888888887</v>
      </c>
      <c r="L422" s="3">
        <f t="shared" si="30"/>
        <v>297.8701388888889</v>
      </c>
      <c r="M422">
        <f t="shared" si="28"/>
        <v>435.99722335841244</v>
      </c>
      <c r="N422">
        <f t="shared" si="29"/>
        <v>128.38490444233537</v>
      </c>
    </row>
    <row r="423" spans="1:14" ht="12.75">
      <c r="A423" t="s">
        <v>257</v>
      </c>
      <c r="B423" s="1">
        <v>36822</v>
      </c>
      <c r="C423" s="2">
        <v>0.8722685185185185</v>
      </c>
      <c r="D423" t="s">
        <v>433</v>
      </c>
      <c r="E423">
        <v>0.668</v>
      </c>
      <c r="F423">
        <v>9.2813</v>
      </c>
      <c r="G423" t="s">
        <v>434</v>
      </c>
      <c r="H423">
        <v>1.646</v>
      </c>
      <c r="I423">
        <v>78.9006</v>
      </c>
      <c r="K423" s="2">
        <v>0.87222222222222</v>
      </c>
      <c r="L423" s="3">
        <f t="shared" si="30"/>
        <v>297.8722222222222</v>
      </c>
      <c r="M423">
        <f t="shared" si="28"/>
        <v>472.5704810412745</v>
      </c>
      <c r="N423">
        <f t="shared" si="29"/>
        <v>125.41882536577845</v>
      </c>
    </row>
    <row r="424" spans="1:14" ht="12.75">
      <c r="A424" t="s">
        <v>441</v>
      </c>
      <c r="B424" s="1">
        <v>36822</v>
      </c>
      <c r="C424">
        <f>AVERAGE(C423,C425)</f>
        <v>0.8743518518518518</v>
      </c>
      <c r="D424" t="s">
        <v>433</v>
      </c>
      <c r="E424" t="s">
        <v>441</v>
      </c>
      <c r="F424" t="s">
        <v>441</v>
      </c>
      <c r="G424" t="s">
        <v>434</v>
      </c>
      <c r="H424" t="s">
        <v>441</v>
      </c>
      <c r="I424" t="s">
        <v>441</v>
      </c>
      <c r="K424" s="2">
        <v>0.874305555555553</v>
      </c>
      <c r="L424" s="3">
        <f t="shared" si="30"/>
        <v>297.87430555555557</v>
      </c>
      <c r="M424" t="s">
        <v>441</v>
      </c>
      <c r="N424" t="s">
        <v>441</v>
      </c>
    </row>
    <row r="425" spans="1:14" ht="12.75">
      <c r="A425" t="s">
        <v>258</v>
      </c>
      <c r="B425" s="1">
        <v>36822</v>
      </c>
      <c r="C425" s="2">
        <v>0.8764351851851852</v>
      </c>
      <c r="D425" t="s">
        <v>433</v>
      </c>
      <c r="E425">
        <v>0.668</v>
      </c>
      <c r="F425">
        <v>8.8374</v>
      </c>
      <c r="G425" t="s">
        <v>434</v>
      </c>
      <c r="H425">
        <v>1.643</v>
      </c>
      <c r="I425">
        <v>80.2403</v>
      </c>
      <c r="K425" s="2">
        <v>0.876388888888886</v>
      </c>
      <c r="L425" s="3">
        <f t="shared" si="30"/>
        <v>297.87638888888887</v>
      </c>
      <c r="M425">
        <f t="shared" si="28"/>
        <v>449.9686864075248</v>
      </c>
      <c r="N425">
        <f t="shared" si="29"/>
        <v>126.96782787576296</v>
      </c>
    </row>
    <row r="426" spans="1:14" ht="12.75">
      <c r="A426" t="s">
        <v>259</v>
      </c>
      <c r="B426" s="1">
        <v>36822</v>
      </c>
      <c r="C426" s="2">
        <v>0.8785300925925926</v>
      </c>
      <c r="D426" t="s">
        <v>433</v>
      </c>
      <c r="E426">
        <v>0.671</v>
      </c>
      <c r="F426">
        <v>9.0176</v>
      </c>
      <c r="G426" t="s">
        <v>434</v>
      </c>
      <c r="H426">
        <v>1.646</v>
      </c>
      <c r="I426">
        <v>78.443</v>
      </c>
      <c r="K426" s="2">
        <v>0.878472222222221</v>
      </c>
      <c r="L426" s="3">
        <f t="shared" si="30"/>
        <v>297.87847222222223</v>
      </c>
      <c r="M426">
        <f t="shared" si="28"/>
        <v>459.1438235848208</v>
      </c>
      <c r="N426">
        <f t="shared" si="29"/>
        <v>124.88973411507385</v>
      </c>
    </row>
    <row r="427" spans="1:14" ht="12.75">
      <c r="A427" t="s">
        <v>260</v>
      </c>
      <c r="B427" s="1">
        <v>36822</v>
      </c>
      <c r="C427" s="2">
        <v>0.880613425925926</v>
      </c>
      <c r="D427" t="s">
        <v>433</v>
      </c>
      <c r="E427">
        <v>0.668</v>
      </c>
      <c r="F427">
        <v>9.1251</v>
      </c>
      <c r="G427" t="s">
        <v>434</v>
      </c>
      <c r="H427">
        <v>1.643</v>
      </c>
      <c r="I427">
        <v>78.9854</v>
      </c>
      <c r="K427" s="2">
        <v>0.880555555555554</v>
      </c>
      <c r="L427" s="3">
        <f t="shared" si="30"/>
        <v>297.88055555555553</v>
      </c>
      <c r="M427">
        <f t="shared" si="28"/>
        <v>464.61733771667053</v>
      </c>
      <c r="N427">
        <f t="shared" si="29"/>
        <v>125.51687374440553</v>
      </c>
    </row>
    <row r="428" spans="1:14" ht="12.75">
      <c r="A428" t="s">
        <v>261</v>
      </c>
      <c r="B428" s="1">
        <v>36822</v>
      </c>
      <c r="C428" s="2">
        <v>0.8826967592592593</v>
      </c>
      <c r="D428" t="s">
        <v>433</v>
      </c>
      <c r="E428">
        <v>0.668</v>
      </c>
      <c r="F428">
        <v>8.052</v>
      </c>
      <c r="G428" t="s">
        <v>434</v>
      </c>
      <c r="H428">
        <v>1.643</v>
      </c>
      <c r="I428">
        <v>79.1178</v>
      </c>
      <c r="K428" s="2">
        <v>0.882638888888887</v>
      </c>
      <c r="L428" s="3">
        <f t="shared" si="30"/>
        <v>297.8826388888889</v>
      </c>
      <c r="M428">
        <f t="shared" si="28"/>
        <v>409.97893757817786</v>
      </c>
      <c r="N428">
        <f t="shared" si="29"/>
        <v>125.66995871292232</v>
      </c>
    </row>
    <row r="429" spans="1:14" ht="12.75">
      <c r="A429" t="s">
        <v>262</v>
      </c>
      <c r="B429" s="1">
        <v>36822</v>
      </c>
      <c r="C429" s="2">
        <v>0.8847800925925925</v>
      </c>
      <c r="D429" t="s">
        <v>433</v>
      </c>
      <c r="E429">
        <v>0.668</v>
      </c>
      <c r="F429">
        <v>9.0561</v>
      </c>
      <c r="G429" t="s">
        <v>434</v>
      </c>
      <c r="H429">
        <v>1.643</v>
      </c>
      <c r="I429">
        <v>79.5999</v>
      </c>
      <c r="K429" s="2">
        <v>0.884722222222221</v>
      </c>
      <c r="L429" s="3">
        <f t="shared" si="30"/>
        <v>297.8847222222222</v>
      </c>
      <c r="M429">
        <f t="shared" si="28"/>
        <v>461.1041053901809</v>
      </c>
      <c r="N429">
        <f t="shared" si="29"/>
        <v>126.22737762018778</v>
      </c>
    </row>
    <row r="430" spans="1:14" ht="12.75">
      <c r="A430" t="s">
        <v>263</v>
      </c>
      <c r="B430" s="1">
        <v>36822</v>
      </c>
      <c r="C430" s="2">
        <v>0.8868634259259259</v>
      </c>
      <c r="D430" t="s">
        <v>433</v>
      </c>
      <c r="E430">
        <v>0.668</v>
      </c>
      <c r="F430">
        <v>9.8314</v>
      </c>
      <c r="G430" t="s">
        <v>434</v>
      </c>
      <c r="H430">
        <v>1.645</v>
      </c>
      <c r="I430">
        <v>83.3066</v>
      </c>
      <c r="K430" s="2">
        <v>0.886805555555554</v>
      </c>
      <c r="L430" s="3">
        <f t="shared" si="30"/>
        <v>297.88680555555555</v>
      </c>
      <c r="M430">
        <f t="shared" si="28"/>
        <v>500.57959847318654</v>
      </c>
      <c r="N430">
        <f t="shared" si="29"/>
        <v>130.5131786232181</v>
      </c>
    </row>
    <row r="431" spans="1:14" ht="12.75">
      <c r="A431" t="s">
        <v>441</v>
      </c>
      <c r="B431" s="1">
        <v>36822</v>
      </c>
      <c r="C431">
        <f>AVERAGE(C430,C432)</f>
        <v>0.8889467592592593</v>
      </c>
      <c r="D431" t="s">
        <v>433</v>
      </c>
      <c r="E431" t="s">
        <v>441</v>
      </c>
      <c r="F431" t="s">
        <v>441</v>
      </c>
      <c r="G431" t="s">
        <v>434</v>
      </c>
      <c r="H431" t="s">
        <v>441</v>
      </c>
      <c r="I431" t="s">
        <v>441</v>
      </c>
      <c r="K431" s="2">
        <v>0.888888888888887</v>
      </c>
      <c r="L431" s="3">
        <f t="shared" si="30"/>
        <v>297.8888888888889</v>
      </c>
      <c r="M431" t="s">
        <v>441</v>
      </c>
      <c r="N431" t="s">
        <v>441</v>
      </c>
    </row>
    <row r="432" spans="1:14" ht="12.75">
      <c r="A432" t="s">
        <v>264</v>
      </c>
      <c r="B432" s="1">
        <v>36822</v>
      </c>
      <c r="C432" s="2">
        <v>0.8910300925925926</v>
      </c>
      <c r="D432" t="s">
        <v>433</v>
      </c>
      <c r="E432">
        <v>0.668</v>
      </c>
      <c r="F432">
        <v>9.3518</v>
      </c>
      <c r="G432" t="s">
        <v>434</v>
      </c>
      <c r="H432">
        <v>1.643</v>
      </c>
      <c r="I432">
        <v>79.609</v>
      </c>
      <c r="K432" s="2">
        <v>0.890972222222221</v>
      </c>
      <c r="L432" s="3">
        <f t="shared" si="30"/>
        <v>297.8909722222222</v>
      </c>
      <c r="M432">
        <f t="shared" si="28"/>
        <v>476.1600879835574</v>
      </c>
      <c r="N432">
        <f t="shared" si="29"/>
        <v>126.2378993211961</v>
      </c>
    </row>
    <row r="433" spans="1:14" ht="12.75">
      <c r="A433" t="s">
        <v>265</v>
      </c>
      <c r="B433" s="1">
        <v>36822</v>
      </c>
      <c r="C433" s="2">
        <v>0.893113425925926</v>
      </c>
      <c r="D433" t="s">
        <v>433</v>
      </c>
      <c r="E433">
        <v>0.67</v>
      </c>
      <c r="F433">
        <v>9.1693</v>
      </c>
      <c r="G433" t="s">
        <v>434</v>
      </c>
      <c r="H433">
        <v>1.645</v>
      </c>
      <c r="I433">
        <v>79.9094</v>
      </c>
      <c r="K433" s="2">
        <v>0.893055555555553</v>
      </c>
      <c r="L433" s="3">
        <f t="shared" si="30"/>
        <v>297.8930555555556</v>
      </c>
      <c r="M433">
        <f aca="true" t="shared" si="31" ref="M433:M484">500*F433/AVERAGE($Q$367,$Q$6)</f>
        <v>466.867843062045</v>
      </c>
      <c r="N433">
        <f aca="true" t="shared" si="32" ref="N433:N484">(277-103)/(-60+(AVERAGE($Q$4,$P$367)))*I433+277-((277-103)/(-60+(AVERAGE($Q$4,$P$367)))*210)</f>
        <v>126.585231077559</v>
      </c>
    </row>
    <row r="434" spans="1:14" ht="12.75">
      <c r="A434" t="s">
        <v>441</v>
      </c>
      <c r="B434" s="1">
        <v>36822</v>
      </c>
      <c r="C434">
        <f>AVERAGE(C433,C436)</f>
        <v>0.8962442129629631</v>
      </c>
      <c r="D434" t="s">
        <v>433</v>
      </c>
      <c r="E434" t="s">
        <v>441</v>
      </c>
      <c r="F434" t="s">
        <v>441</v>
      </c>
      <c r="G434" t="s">
        <v>434</v>
      </c>
      <c r="H434" t="s">
        <v>441</v>
      </c>
      <c r="I434" t="s">
        <v>441</v>
      </c>
      <c r="K434" s="2">
        <v>0.895138888888886</v>
      </c>
      <c r="L434" s="3">
        <f t="shared" si="30"/>
        <v>297.8951388888889</v>
      </c>
      <c r="M434" t="s">
        <v>441</v>
      </c>
      <c r="N434" t="s">
        <v>441</v>
      </c>
    </row>
    <row r="435" spans="1:14" ht="12.75">
      <c r="A435" t="s">
        <v>441</v>
      </c>
      <c r="B435" s="1">
        <v>36822</v>
      </c>
      <c r="C435">
        <f>AVERAGE(C434,C436)</f>
        <v>0.8978096064814816</v>
      </c>
      <c r="D435" t="s">
        <v>433</v>
      </c>
      <c r="E435" t="s">
        <v>441</v>
      </c>
      <c r="F435" t="s">
        <v>441</v>
      </c>
      <c r="G435" t="s">
        <v>434</v>
      </c>
      <c r="H435" t="s">
        <v>441</v>
      </c>
      <c r="I435" t="s">
        <v>441</v>
      </c>
      <c r="K435" s="2">
        <v>0.897222222222221</v>
      </c>
      <c r="L435" s="3">
        <f t="shared" si="30"/>
        <v>297.89722222222224</v>
      </c>
      <c r="M435" t="s">
        <v>441</v>
      </c>
      <c r="N435" t="s">
        <v>441</v>
      </c>
    </row>
    <row r="436" spans="1:14" ht="12.75">
      <c r="A436" t="s">
        <v>266</v>
      </c>
      <c r="B436" s="1">
        <v>36822</v>
      </c>
      <c r="C436" s="2">
        <v>0.899375</v>
      </c>
      <c r="D436" t="s">
        <v>433</v>
      </c>
      <c r="E436">
        <v>0.668</v>
      </c>
      <c r="F436">
        <v>9.5404</v>
      </c>
      <c r="G436" t="s">
        <v>434</v>
      </c>
      <c r="H436">
        <v>1.645</v>
      </c>
      <c r="I436">
        <v>80.2989</v>
      </c>
      <c r="K436" s="2">
        <v>0.899305555555554</v>
      </c>
      <c r="L436" s="3">
        <f t="shared" si="30"/>
        <v>297.89930555555554</v>
      </c>
      <c r="M436">
        <f t="shared" si="31"/>
        <v>485.7629230092956</v>
      </c>
      <c r="N436">
        <f t="shared" si="32"/>
        <v>127.03558300533314</v>
      </c>
    </row>
    <row r="437" spans="1:14" ht="12.75">
      <c r="A437" t="s">
        <v>441</v>
      </c>
      <c r="B437" s="1">
        <v>36822</v>
      </c>
      <c r="C437">
        <f>AVERAGE(C436,C438)</f>
        <v>0.9014583333333333</v>
      </c>
      <c r="D437" t="s">
        <v>433</v>
      </c>
      <c r="E437" t="s">
        <v>441</v>
      </c>
      <c r="F437" t="s">
        <v>441</v>
      </c>
      <c r="G437" t="s">
        <v>434</v>
      </c>
      <c r="H437" t="s">
        <v>441</v>
      </c>
      <c r="I437" t="s">
        <v>441</v>
      </c>
      <c r="K437" s="2">
        <v>0.901388888888887</v>
      </c>
      <c r="L437" s="3">
        <f t="shared" si="30"/>
        <v>297.9013888888889</v>
      </c>
      <c r="M437" t="s">
        <v>441</v>
      </c>
      <c r="N437" t="s">
        <v>441</v>
      </c>
    </row>
    <row r="438" spans="1:14" ht="12.75">
      <c r="A438" t="s">
        <v>267</v>
      </c>
      <c r="B438" s="1">
        <v>36822</v>
      </c>
      <c r="C438" s="2">
        <v>0.9035416666666666</v>
      </c>
      <c r="D438" t="s">
        <v>433</v>
      </c>
      <c r="E438">
        <v>0.673</v>
      </c>
      <c r="F438">
        <v>8.7531</v>
      </c>
      <c r="G438" t="s">
        <v>434</v>
      </c>
      <c r="H438">
        <v>1.65</v>
      </c>
      <c r="I438">
        <v>79.8867</v>
      </c>
      <c r="K438" s="2">
        <v>0.90347222222222</v>
      </c>
      <c r="L438" s="3">
        <f t="shared" si="30"/>
        <v>297.9034722222222</v>
      </c>
      <c r="M438">
        <f t="shared" si="31"/>
        <v>445.676432999944</v>
      </c>
      <c r="N438">
        <f t="shared" si="32"/>
        <v>126.55898463658218</v>
      </c>
    </row>
    <row r="439" spans="1:14" ht="12.75">
      <c r="A439" t="s">
        <v>441</v>
      </c>
      <c r="B439" s="1">
        <v>36822</v>
      </c>
      <c r="C439">
        <f>AVERAGE(C438,C440)</f>
        <v>0.9056539351851851</v>
      </c>
      <c r="D439" t="s">
        <v>433</v>
      </c>
      <c r="E439" t="s">
        <v>441</v>
      </c>
      <c r="F439" t="s">
        <v>441</v>
      </c>
      <c r="G439" t="s">
        <v>434</v>
      </c>
      <c r="H439" t="s">
        <v>441</v>
      </c>
      <c r="I439" t="s">
        <v>441</v>
      </c>
      <c r="K439" s="2">
        <v>0.905555555555553</v>
      </c>
      <c r="L439" s="3">
        <f t="shared" si="30"/>
        <v>297.90555555555557</v>
      </c>
      <c r="M439" t="s">
        <v>441</v>
      </c>
      <c r="N439" t="s">
        <v>441</v>
      </c>
    </row>
    <row r="440" spans="1:14" ht="12.75">
      <c r="A440" t="s">
        <v>268</v>
      </c>
      <c r="B440" s="1">
        <v>36822</v>
      </c>
      <c r="C440" s="2">
        <v>0.9077662037037038</v>
      </c>
      <c r="D440" t="s">
        <v>433</v>
      </c>
      <c r="E440">
        <v>0.666</v>
      </c>
      <c r="F440">
        <v>8.9992</v>
      </c>
      <c r="G440" t="s">
        <v>434</v>
      </c>
      <c r="H440">
        <v>1.645</v>
      </c>
      <c r="I440">
        <v>78.1642</v>
      </c>
      <c r="K440" s="2">
        <v>0.907638888888886</v>
      </c>
      <c r="L440" s="3">
        <f t="shared" si="30"/>
        <v>297.90763888888887</v>
      </c>
      <c r="M440">
        <f t="shared" si="31"/>
        <v>458.2069616310902</v>
      </c>
      <c r="N440">
        <f t="shared" si="32"/>
        <v>124.56737694571979</v>
      </c>
    </row>
    <row r="441" spans="1:14" ht="12.75">
      <c r="A441" t="s">
        <v>269</v>
      </c>
      <c r="B441" s="1">
        <v>36822</v>
      </c>
      <c r="C441" s="2">
        <v>0.9098032407407407</v>
      </c>
      <c r="D441" t="s">
        <v>433</v>
      </c>
      <c r="E441">
        <v>0.666</v>
      </c>
      <c r="F441">
        <v>9.9905</v>
      </c>
      <c r="G441" t="s">
        <v>434</v>
      </c>
      <c r="H441">
        <v>1.646</v>
      </c>
      <c r="I441">
        <v>79.7335</v>
      </c>
      <c r="K441" s="2">
        <v>0.909722222222221</v>
      </c>
      <c r="L441" s="3">
        <f t="shared" si="30"/>
        <v>297.90972222222223</v>
      </c>
      <c r="M441">
        <f t="shared" si="31"/>
        <v>508.68039938832413</v>
      </c>
      <c r="N441">
        <f t="shared" si="32"/>
        <v>126.38185006576066</v>
      </c>
    </row>
    <row r="442" spans="1:14" ht="12.75">
      <c r="A442" t="s">
        <v>270</v>
      </c>
      <c r="B442" s="1">
        <v>36822</v>
      </c>
      <c r="C442" s="2">
        <v>0.911886574074074</v>
      </c>
      <c r="D442" t="s">
        <v>433</v>
      </c>
      <c r="E442">
        <v>0.668</v>
      </c>
      <c r="F442">
        <v>9.1886</v>
      </c>
      <c r="G442" t="s">
        <v>434</v>
      </c>
      <c r="H442">
        <v>1.646</v>
      </c>
      <c r="I442">
        <v>79.7338</v>
      </c>
      <c r="K442" s="2">
        <v>0.911805555555554</v>
      </c>
      <c r="L442" s="3">
        <f t="shared" si="30"/>
        <v>297.91180555555553</v>
      </c>
      <c r="M442">
        <f t="shared" si="31"/>
        <v>467.8505297852514</v>
      </c>
      <c r="N442">
        <f t="shared" si="32"/>
        <v>126.38219693502464</v>
      </c>
    </row>
    <row r="443" spans="1:14" ht="12.75">
      <c r="A443" t="s">
        <v>271</v>
      </c>
      <c r="B443" s="1">
        <v>36822</v>
      </c>
      <c r="C443" s="2">
        <v>0.9140277777777778</v>
      </c>
      <c r="D443" t="s">
        <v>433</v>
      </c>
      <c r="E443">
        <v>0.668</v>
      </c>
      <c r="F443">
        <v>9.495</v>
      </c>
      <c r="G443" t="s">
        <v>434</v>
      </c>
      <c r="H443">
        <v>1.648</v>
      </c>
      <c r="I443">
        <v>79.2849</v>
      </c>
      <c r="K443" s="2">
        <v>0.913888888888887</v>
      </c>
      <c r="L443" s="3">
        <f t="shared" si="30"/>
        <v>297.9138888888889</v>
      </c>
      <c r="M443">
        <f t="shared" si="31"/>
        <v>483.45131797128647</v>
      </c>
      <c r="N443">
        <f t="shared" si="32"/>
        <v>125.86316489297639</v>
      </c>
    </row>
    <row r="444" spans="1:14" ht="12.75">
      <c r="A444" t="s">
        <v>272</v>
      </c>
      <c r="B444" s="1">
        <v>36822</v>
      </c>
      <c r="C444" s="2">
        <v>0.9160532407407408</v>
      </c>
      <c r="D444" t="s">
        <v>433</v>
      </c>
      <c r="E444">
        <v>0.668</v>
      </c>
      <c r="F444">
        <v>8.7592</v>
      </c>
      <c r="G444" t="s">
        <v>434</v>
      </c>
      <c r="H444">
        <v>1.646</v>
      </c>
      <c r="I444">
        <v>77.5429</v>
      </c>
      <c r="K444" s="2">
        <v>0.915972222222221</v>
      </c>
      <c r="L444" s="3">
        <f t="shared" si="30"/>
        <v>297.9159722222222</v>
      </c>
      <c r="M444">
        <f t="shared" si="31"/>
        <v>445.9870231041699</v>
      </c>
      <c r="N444">
        <f t="shared" si="32"/>
        <v>123.84901069995328</v>
      </c>
    </row>
    <row r="445" spans="1:14" ht="12.75">
      <c r="A445" t="s">
        <v>273</v>
      </c>
      <c r="B445" s="1">
        <v>36822</v>
      </c>
      <c r="C445" s="2">
        <v>0.9181365740740741</v>
      </c>
      <c r="D445" t="s">
        <v>433</v>
      </c>
      <c r="E445">
        <v>0.666</v>
      </c>
      <c r="F445">
        <v>8.3975</v>
      </c>
      <c r="G445" t="s">
        <v>434</v>
      </c>
      <c r="H445">
        <v>1.646</v>
      </c>
      <c r="I445">
        <v>81.205</v>
      </c>
      <c r="K445" s="2">
        <v>0.918055555555554</v>
      </c>
      <c r="L445" s="3">
        <f t="shared" si="30"/>
        <v>297.91805555555555</v>
      </c>
      <c r="M445">
        <f t="shared" si="31"/>
        <v>427.5705574158903</v>
      </c>
      <c r="N445">
        <f t="shared" si="32"/>
        <v>128.0832438057339</v>
      </c>
    </row>
    <row r="446" spans="1:14" ht="12.75">
      <c r="A446" t="s">
        <v>274</v>
      </c>
      <c r="B446" s="1">
        <v>36822</v>
      </c>
      <c r="C446" s="2">
        <v>0.9202199074074073</v>
      </c>
      <c r="D446" t="s">
        <v>433</v>
      </c>
      <c r="E446">
        <v>0.668</v>
      </c>
      <c r="F446">
        <v>8.8212</v>
      </c>
      <c r="G446" t="s">
        <v>434</v>
      </c>
      <c r="H446">
        <v>1.645</v>
      </c>
      <c r="I446">
        <v>80.3261</v>
      </c>
      <c r="K446" s="2">
        <v>0.920138888888887</v>
      </c>
      <c r="L446" s="3">
        <f t="shared" si="30"/>
        <v>297.9201388888889</v>
      </c>
      <c r="M446">
        <f t="shared" si="31"/>
        <v>449.14384055695757</v>
      </c>
      <c r="N446">
        <f t="shared" si="32"/>
        <v>127.06703248527009</v>
      </c>
    </row>
    <row r="447" spans="1:14" ht="12.75">
      <c r="A447" t="s">
        <v>275</v>
      </c>
      <c r="B447" s="1">
        <v>36822</v>
      </c>
      <c r="C447" s="2">
        <v>0.9223726851851852</v>
      </c>
      <c r="D447" t="s">
        <v>433</v>
      </c>
      <c r="E447">
        <v>0.668</v>
      </c>
      <c r="F447">
        <v>8.4644</v>
      </c>
      <c r="G447" t="s">
        <v>434</v>
      </c>
      <c r="H447">
        <v>1.645</v>
      </c>
      <c r="I447">
        <v>81.1006</v>
      </c>
      <c r="K447" s="2">
        <v>0.922222222222221</v>
      </c>
      <c r="L447" s="3">
        <f t="shared" si="30"/>
        <v>297.9222222222222</v>
      </c>
      <c r="M447">
        <f t="shared" si="31"/>
        <v>430.97686528026935</v>
      </c>
      <c r="N447">
        <f t="shared" si="32"/>
        <v>127.96253330185817</v>
      </c>
    </row>
    <row r="448" spans="1:14" ht="12.75">
      <c r="A448" t="s">
        <v>276</v>
      </c>
      <c r="B448" s="1">
        <v>36822</v>
      </c>
      <c r="C448" s="2">
        <v>0.9243981481481481</v>
      </c>
      <c r="D448" t="s">
        <v>433</v>
      </c>
      <c r="E448">
        <v>0.668</v>
      </c>
      <c r="F448">
        <v>10.1972</v>
      </c>
      <c r="G448" t="s">
        <v>434</v>
      </c>
      <c r="H448">
        <v>1.645</v>
      </c>
      <c r="I448">
        <v>80.4415</v>
      </c>
      <c r="K448" s="2">
        <v>0.924305555555553</v>
      </c>
      <c r="L448" s="3">
        <f t="shared" si="30"/>
        <v>297.9243055555556</v>
      </c>
      <c r="M448">
        <f t="shared" si="31"/>
        <v>519.2048214446344</v>
      </c>
      <c r="N448">
        <f t="shared" si="32"/>
        <v>127.20046152882628</v>
      </c>
    </row>
    <row r="449" spans="1:14" ht="12.75">
      <c r="A449" t="s">
        <v>277</v>
      </c>
      <c r="B449" s="1">
        <v>36822</v>
      </c>
      <c r="C449" s="2">
        <v>0.9264814814814816</v>
      </c>
      <c r="D449" t="s">
        <v>433</v>
      </c>
      <c r="E449">
        <v>0.668</v>
      </c>
      <c r="F449">
        <v>9.8003</v>
      </c>
      <c r="G449" t="s">
        <v>434</v>
      </c>
      <c r="H449">
        <v>1.645</v>
      </c>
      <c r="I449">
        <v>78.1009</v>
      </c>
      <c r="K449" s="2">
        <v>0.926388888888886</v>
      </c>
      <c r="L449" s="3">
        <f t="shared" si="30"/>
        <v>297.9263888888889</v>
      </c>
      <c r="M449">
        <f t="shared" si="31"/>
        <v>498.99609810573975</v>
      </c>
      <c r="N449">
        <f t="shared" si="32"/>
        <v>124.4941875310135</v>
      </c>
    </row>
    <row r="450" spans="1:14" ht="12.75">
      <c r="A450" t="s">
        <v>278</v>
      </c>
      <c r="B450" s="1">
        <v>36822</v>
      </c>
      <c r="C450" s="2">
        <v>0.9286226851851852</v>
      </c>
      <c r="D450" t="s">
        <v>433</v>
      </c>
      <c r="E450">
        <v>0.67</v>
      </c>
      <c r="F450">
        <v>9.7431</v>
      </c>
      <c r="G450" t="s">
        <v>434</v>
      </c>
      <c r="H450">
        <v>1.645</v>
      </c>
      <c r="I450">
        <v>79.9225</v>
      </c>
      <c r="K450" s="2">
        <v>0.928472222222221</v>
      </c>
      <c r="L450" s="3">
        <f t="shared" si="30"/>
        <v>297.92847222222224</v>
      </c>
      <c r="M450">
        <f t="shared" si="31"/>
        <v>496.0836794234904</v>
      </c>
      <c r="N450">
        <f t="shared" si="32"/>
        <v>126.60037770208748</v>
      </c>
    </row>
    <row r="451" spans="1:14" ht="12.75">
      <c r="A451" t="s">
        <v>279</v>
      </c>
      <c r="B451" s="1">
        <v>36822</v>
      </c>
      <c r="C451" s="2">
        <v>0.9306481481481481</v>
      </c>
      <c r="D451" t="s">
        <v>433</v>
      </c>
      <c r="E451">
        <v>0.668</v>
      </c>
      <c r="F451">
        <v>8.6932</v>
      </c>
      <c r="G451" t="s">
        <v>434</v>
      </c>
      <c r="H451">
        <v>1.643</v>
      </c>
      <c r="I451">
        <v>80.024</v>
      </c>
      <c r="K451" s="2">
        <v>0.930555555555554</v>
      </c>
      <c r="L451" s="3">
        <f t="shared" si="30"/>
        <v>297.93055555555554</v>
      </c>
      <c r="M451">
        <f t="shared" si="31"/>
        <v>442.6265400092667</v>
      </c>
      <c r="N451">
        <f t="shared" si="32"/>
        <v>126.71773513641114</v>
      </c>
    </row>
    <row r="452" spans="1:14" ht="12.75">
      <c r="A452" t="s">
        <v>280</v>
      </c>
      <c r="B452" s="1">
        <v>36822</v>
      </c>
      <c r="C452" s="2">
        <v>0.9327314814814814</v>
      </c>
      <c r="D452" t="s">
        <v>433</v>
      </c>
      <c r="E452">
        <v>0.668</v>
      </c>
      <c r="F452">
        <v>9.5989</v>
      </c>
      <c r="G452" t="s">
        <v>434</v>
      </c>
      <c r="H452">
        <v>1.643</v>
      </c>
      <c r="I452">
        <v>83.6631</v>
      </c>
      <c r="K452" s="2">
        <v>0.932638888888887</v>
      </c>
      <c r="L452" s="3">
        <f t="shared" si="30"/>
        <v>297.9326388888889</v>
      </c>
      <c r="M452">
        <f t="shared" si="31"/>
        <v>488.7415330252324</v>
      </c>
      <c r="N452">
        <f t="shared" si="32"/>
        <v>130.92537493195096</v>
      </c>
    </row>
    <row r="453" spans="1:14" ht="12.75">
      <c r="A453" t="s">
        <v>281</v>
      </c>
      <c r="B453" s="1">
        <v>36822</v>
      </c>
      <c r="C453" s="2">
        <v>0.9348148148148149</v>
      </c>
      <c r="D453" t="s">
        <v>433</v>
      </c>
      <c r="E453">
        <v>0.668</v>
      </c>
      <c r="F453">
        <v>9.3452</v>
      </c>
      <c r="G453" t="s">
        <v>434</v>
      </c>
      <c r="H453">
        <v>1.641</v>
      </c>
      <c r="I453">
        <v>80.1415</v>
      </c>
      <c r="K453" s="2">
        <v>0.93472222222222</v>
      </c>
      <c r="L453" s="3">
        <f t="shared" si="30"/>
        <v>297.9347222222222</v>
      </c>
      <c r="M453">
        <f t="shared" si="31"/>
        <v>475.8240396740671</v>
      </c>
      <c r="N453">
        <f t="shared" si="32"/>
        <v>126.8535922648154</v>
      </c>
    </row>
    <row r="454" spans="1:14" ht="12.75">
      <c r="A454" t="s">
        <v>282</v>
      </c>
      <c r="B454" s="1">
        <v>36822</v>
      </c>
      <c r="C454" s="2">
        <v>0.9368981481481482</v>
      </c>
      <c r="D454" t="s">
        <v>433</v>
      </c>
      <c r="E454">
        <v>0.668</v>
      </c>
      <c r="F454">
        <v>9.1355</v>
      </c>
      <c r="G454" t="s">
        <v>434</v>
      </c>
      <c r="H454">
        <v>1.643</v>
      </c>
      <c r="I454">
        <v>87.5443</v>
      </c>
      <c r="K454" s="2">
        <v>0.936805555555553</v>
      </c>
      <c r="L454" s="3">
        <f aca="true" t="shared" si="33" ref="L454:L484">B454-DATE(1999,12,31)+K454</f>
        <v>297.93680555555557</v>
      </c>
      <c r="M454">
        <f t="shared" si="31"/>
        <v>465.1468683861704</v>
      </c>
      <c r="N454">
        <f t="shared" si="32"/>
        <v>135.4129382235476</v>
      </c>
    </row>
    <row r="455" spans="1:14" ht="12.75">
      <c r="A455" t="s">
        <v>283</v>
      </c>
      <c r="B455" s="1">
        <v>36822</v>
      </c>
      <c r="C455" s="2">
        <v>0.9389930555555556</v>
      </c>
      <c r="D455" t="s">
        <v>433</v>
      </c>
      <c r="E455">
        <v>0.668</v>
      </c>
      <c r="F455">
        <v>9.3178</v>
      </c>
      <c r="G455" t="s">
        <v>434</v>
      </c>
      <c r="H455">
        <v>1.643</v>
      </c>
      <c r="I455">
        <v>80.7454</v>
      </c>
      <c r="K455" s="2">
        <v>0.938888888888886</v>
      </c>
      <c r="L455" s="3">
        <f t="shared" si="33"/>
        <v>297.93888888888887</v>
      </c>
      <c r="M455">
        <f t="shared" si="31"/>
        <v>474.42893002557696</v>
      </c>
      <c r="N455">
        <f t="shared" si="32"/>
        <v>127.55184009326928</v>
      </c>
    </row>
    <row r="456" spans="1:14" ht="12.75">
      <c r="A456" t="s">
        <v>284</v>
      </c>
      <c r="B456" s="1">
        <v>36822</v>
      </c>
      <c r="C456" s="2">
        <v>0.9410763888888889</v>
      </c>
      <c r="D456" t="s">
        <v>433</v>
      </c>
      <c r="E456">
        <v>0.668</v>
      </c>
      <c r="F456">
        <v>8.9613</v>
      </c>
      <c r="G456" t="s">
        <v>434</v>
      </c>
      <c r="H456">
        <v>1.643</v>
      </c>
      <c r="I456">
        <v>81.2897</v>
      </c>
      <c r="K456" s="2">
        <v>0.94097222222222</v>
      </c>
      <c r="L456" s="3">
        <f t="shared" si="33"/>
        <v>297.94097222222223</v>
      </c>
      <c r="M456">
        <f t="shared" si="31"/>
        <v>456.2772296720473</v>
      </c>
      <c r="N456">
        <f t="shared" si="32"/>
        <v>128.181176561273</v>
      </c>
    </row>
    <row r="457" spans="1:14" ht="12.75">
      <c r="A457" t="s">
        <v>285</v>
      </c>
      <c r="B457" s="1">
        <v>36822</v>
      </c>
      <c r="C457" s="2">
        <v>0.9431597222222222</v>
      </c>
      <c r="D457" t="s">
        <v>433</v>
      </c>
      <c r="E457">
        <v>0.668</v>
      </c>
      <c r="F457">
        <v>8.8985</v>
      </c>
      <c r="G457" t="s">
        <v>434</v>
      </c>
      <c r="H457">
        <v>1.643</v>
      </c>
      <c r="I457">
        <v>80.8492</v>
      </c>
      <c r="K457" s="2">
        <v>0.943055555555554</v>
      </c>
      <c r="L457" s="3">
        <f t="shared" si="33"/>
        <v>297.94305555555553</v>
      </c>
      <c r="M457">
        <f t="shared" si="31"/>
        <v>453.0796790908365</v>
      </c>
      <c r="N457">
        <f t="shared" si="32"/>
        <v>127.67185685861705</v>
      </c>
    </row>
    <row r="458" spans="1:14" ht="12.75">
      <c r="A458" t="s">
        <v>286</v>
      </c>
      <c r="B458" s="1">
        <v>36822</v>
      </c>
      <c r="C458" s="2">
        <v>0.9452430555555557</v>
      </c>
      <c r="D458" t="s">
        <v>433</v>
      </c>
      <c r="E458">
        <v>0.67</v>
      </c>
      <c r="F458">
        <v>8.7479</v>
      </c>
      <c r="G458" t="s">
        <v>434</v>
      </c>
      <c r="H458">
        <v>1.645</v>
      </c>
      <c r="I458">
        <v>83.0222</v>
      </c>
      <c r="K458" s="2">
        <v>0.945138888888887</v>
      </c>
      <c r="L458" s="3">
        <f t="shared" si="33"/>
        <v>297.9451388888889</v>
      </c>
      <c r="M458">
        <f t="shared" si="31"/>
        <v>445.411667665194</v>
      </c>
      <c r="N458">
        <f t="shared" si="32"/>
        <v>130.18434656093575</v>
      </c>
    </row>
    <row r="459" spans="1:14" ht="12.75">
      <c r="A459" t="s">
        <v>287</v>
      </c>
      <c r="B459" s="1">
        <v>36822</v>
      </c>
      <c r="C459" s="2">
        <v>0.9473263888888889</v>
      </c>
      <c r="D459" t="s">
        <v>433</v>
      </c>
      <c r="E459">
        <v>0.668</v>
      </c>
      <c r="F459">
        <v>8.5979</v>
      </c>
      <c r="G459" t="s">
        <v>434</v>
      </c>
      <c r="H459">
        <v>1.645</v>
      </c>
      <c r="I459">
        <v>82.8051</v>
      </c>
      <c r="K459" s="2">
        <v>0.94722222222222</v>
      </c>
      <c r="L459" s="3">
        <f t="shared" si="33"/>
        <v>297.9472222222222</v>
      </c>
      <c r="M459">
        <f t="shared" si="31"/>
        <v>437.7742060858688</v>
      </c>
      <c r="N459">
        <f t="shared" si="32"/>
        <v>129.93332883687992</v>
      </c>
    </row>
    <row r="460" spans="1:14" ht="12.75">
      <c r="A460" t="s">
        <v>441</v>
      </c>
      <c r="B460" s="1">
        <v>36822</v>
      </c>
      <c r="C460">
        <f>AVERAGE(C459,C461)</f>
        <v>0.9494155092592593</v>
      </c>
      <c r="D460" t="s">
        <v>433</v>
      </c>
      <c r="E460" t="s">
        <v>441</v>
      </c>
      <c r="F460" t="s">
        <v>441</v>
      </c>
      <c r="G460" t="s">
        <v>434</v>
      </c>
      <c r="H460" t="s">
        <v>441</v>
      </c>
      <c r="I460" t="s">
        <v>441</v>
      </c>
      <c r="K460" s="2">
        <v>0.949305555555554</v>
      </c>
      <c r="L460" s="3">
        <f t="shared" si="33"/>
        <v>297.94930555555555</v>
      </c>
      <c r="M460" t="s">
        <v>441</v>
      </c>
      <c r="N460" t="s">
        <v>441</v>
      </c>
    </row>
    <row r="461" spans="1:14" ht="12.75">
      <c r="A461" t="s">
        <v>288</v>
      </c>
      <c r="B461" s="1">
        <v>36822</v>
      </c>
      <c r="C461" s="2">
        <v>0.9515046296296297</v>
      </c>
      <c r="D461" t="s">
        <v>433</v>
      </c>
      <c r="E461">
        <v>0.668</v>
      </c>
      <c r="F461">
        <v>9.1528</v>
      </c>
      <c r="G461" t="s">
        <v>434</v>
      </c>
      <c r="H461">
        <v>1.648</v>
      </c>
      <c r="I461">
        <v>81.6466</v>
      </c>
      <c r="K461" s="2">
        <v>0.951388888888887</v>
      </c>
      <c r="L461" s="3">
        <f t="shared" si="33"/>
        <v>297.9513888888889</v>
      </c>
      <c r="M461">
        <f t="shared" si="31"/>
        <v>466.0277222883192</v>
      </c>
      <c r="N461">
        <f t="shared" si="32"/>
        <v>128.59383536235794</v>
      </c>
    </row>
    <row r="462" spans="1:14" ht="12.75">
      <c r="A462" t="s">
        <v>289</v>
      </c>
      <c r="B462" s="1">
        <v>36822</v>
      </c>
      <c r="C462" s="2">
        <v>0.953587962962963</v>
      </c>
      <c r="D462" t="s">
        <v>433</v>
      </c>
      <c r="E462">
        <v>0.673</v>
      </c>
      <c r="F462">
        <v>9.2971</v>
      </c>
      <c r="G462" t="s">
        <v>434</v>
      </c>
      <c r="H462">
        <v>1.651</v>
      </c>
      <c r="I462">
        <v>78.7338</v>
      </c>
      <c r="K462" s="2">
        <v>0.95347222222222</v>
      </c>
      <c r="L462" s="3">
        <f t="shared" si="33"/>
        <v>297.9534722222222</v>
      </c>
      <c r="M462">
        <f t="shared" si="31"/>
        <v>473.3749603276301</v>
      </c>
      <c r="N462">
        <f t="shared" si="32"/>
        <v>125.22596605498842</v>
      </c>
    </row>
    <row r="463" spans="1:14" ht="12.75">
      <c r="A463" t="s">
        <v>290</v>
      </c>
      <c r="B463" s="1">
        <v>36822</v>
      </c>
      <c r="C463" s="2">
        <v>0.9556712962962962</v>
      </c>
      <c r="D463" t="s">
        <v>433</v>
      </c>
      <c r="E463">
        <v>0.668</v>
      </c>
      <c r="F463">
        <v>8.6381</v>
      </c>
      <c r="G463" t="s">
        <v>434</v>
      </c>
      <c r="H463">
        <v>1.648</v>
      </c>
      <c r="I463">
        <v>82.8679</v>
      </c>
      <c r="K463" s="2">
        <v>0.955555555555553</v>
      </c>
      <c r="L463" s="3">
        <f t="shared" si="33"/>
        <v>297.9555555555556</v>
      </c>
      <c r="M463">
        <f t="shared" si="31"/>
        <v>439.821045789128</v>
      </c>
      <c r="N463">
        <f t="shared" si="32"/>
        <v>130.0059401361462</v>
      </c>
    </row>
    <row r="464" spans="1:14" ht="12.75">
      <c r="A464" t="s">
        <v>291</v>
      </c>
      <c r="B464" s="1">
        <v>36822</v>
      </c>
      <c r="C464" s="2">
        <v>0.9577546296296297</v>
      </c>
      <c r="D464" t="s">
        <v>433</v>
      </c>
      <c r="E464">
        <v>0.668</v>
      </c>
      <c r="F464">
        <v>8.6217</v>
      </c>
      <c r="G464" t="s">
        <v>434</v>
      </c>
      <c r="H464">
        <v>1.648</v>
      </c>
      <c r="I464">
        <v>87.0086</v>
      </c>
      <c r="K464" s="2">
        <v>0.957638888888886</v>
      </c>
      <c r="L464" s="3">
        <f t="shared" si="33"/>
        <v>297.9576388888889</v>
      </c>
      <c r="M464">
        <f t="shared" si="31"/>
        <v>438.9860166564551</v>
      </c>
      <c r="N464">
        <f t="shared" si="32"/>
        <v>134.79354534111218</v>
      </c>
    </row>
    <row r="465" spans="1:14" ht="12.75">
      <c r="A465" t="s">
        <v>441</v>
      </c>
      <c r="B465" s="1">
        <v>36822</v>
      </c>
      <c r="C465">
        <f>AVERAGE(C464,C466)</f>
        <v>0.959837962962963</v>
      </c>
      <c r="D465" t="s">
        <v>433</v>
      </c>
      <c r="E465" t="s">
        <v>441</v>
      </c>
      <c r="F465" t="s">
        <v>441</v>
      </c>
      <c r="G465" t="s">
        <v>434</v>
      </c>
      <c r="H465" t="s">
        <v>441</v>
      </c>
      <c r="I465" t="s">
        <v>441</v>
      </c>
      <c r="K465" s="2">
        <v>0.959722222222219</v>
      </c>
      <c r="L465" s="3">
        <f t="shared" si="33"/>
        <v>297.95972222222224</v>
      </c>
      <c r="M465" t="s">
        <v>441</v>
      </c>
      <c r="N465" t="s">
        <v>441</v>
      </c>
    </row>
    <row r="466" spans="1:14" ht="12.75">
      <c r="A466" t="s">
        <v>292</v>
      </c>
      <c r="B466" s="1">
        <v>36822</v>
      </c>
      <c r="C466" s="2">
        <v>0.9619212962962963</v>
      </c>
      <c r="D466" t="s">
        <v>433</v>
      </c>
      <c r="E466">
        <v>0.666</v>
      </c>
      <c r="F466">
        <v>8.9046</v>
      </c>
      <c r="G466" t="s">
        <v>434</v>
      </c>
      <c r="H466">
        <v>1.645</v>
      </c>
      <c r="I466">
        <v>78.8833</v>
      </c>
      <c r="K466" s="2">
        <v>0.961805555555554</v>
      </c>
      <c r="L466" s="3">
        <f t="shared" si="33"/>
        <v>297.96180555555554</v>
      </c>
      <c r="M466">
        <f t="shared" si="31"/>
        <v>453.39026919506244</v>
      </c>
      <c r="N466">
        <f t="shared" si="32"/>
        <v>125.39882257155386</v>
      </c>
    </row>
    <row r="467" spans="1:14" ht="12.75">
      <c r="A467" t="s">
        <v>441</v>
      </c>
      <c r="B467" s="1">
        <v>36822</v>
      </c>
      <c r="C467">
        <f>AVERAGE(C466,C468)</f>
        <v>0.9640046296296296</v>
      </c>
      <c r="D467" t="s">
        <v>433</v>
      </c>
      <c r="E467" t="s">
        <v>441</v>
      </c>
      <c r="F467" t="s">
        <v>441</v>
      </c>
      <c r="G467" t="s">
        <v>434</v>
      </c>
      <c r="H467" t="s">
        <v>441</v>
      </c>
      <c r="I467" t="s">
        <v>441</v>
      </c>
      <c r="K467" s="2">
        <v>0.963888888888887</v>
      </c>
      <c r="L467" s="3">
        <f t="shared" si="33"/>
        <v>297.9638888888889</v>
      </c>
      <c r="M467" t="s">
        <v>441</v>
      </c>
      <c r="N467" t="s">
        <v>441</v>
      </c>
    </row>
    <row r="468" spans="1:14" ht="12.75">
      <c r="A468" t="s">
        <v>293</v>
      </c>
      <c r="B468" s="1">
        <v>36822</v>
      </c>
      <c r="C468" s="2">
        <v>0.966087962962963</v>
      </c>
      <c r="D468" t="s">
        <v>433</v>
      </c>
      <c r="E468">
        <v>0.673</v>
      </c>
      <c r="F468">
        <v>8.7675</v>
      </c>
      <c r="G468" t="s">
        <v>434</v>
      </c>
      <c r="H468">
        <v>1.648</v>
      </c>
      <c r="I468">
        <v>80.7689</v>
      </c>
      <c r="K468" s="2">
        <v>0.96597222222222</v>
      </c>
      <c r="L468" s="3">
        <f t="shared" si="33"/>
        <v>297.9659722222222</v>
      </c>
      <c r="M468">
        <f t="shared" si="31"/>
        <v>446.4096293115592</v>
      </c>
      <c r="N468">
        <f t="shared" si="32"/>
        <v>127.57901151895015</v>
      </c>
    </row>
    <row r="469" spans="1:14" ht="12.75">
      <c r="A469" t="s">
        <v>294</v>
      </c>
      <c r="B469" s="1">
        <v>36822</v>
      </c>
      <c r="C469" s="2">
        <v>0.9681828703703704</v>
      </c>
      <c r="D469" t="s">
        <v>433</v>
      </c>
      <c r="E469">
        <v>0.666</v>
      </c>
      <c r="F469">
        <v>9.4109</v>
      </c>
      <c r="G469" t="s">
        <v>434</v>
      </c>
      <c r="H469">
        <v>1.641</v>
      </c>
      <c r="I469">
        <v>82.4774</v>
      </c>
      <c r="K469" s="2">
        <v>0.968055555555553</v>
      </c>
      <c r="L469" s="3">
        <f t="shared" si="33"/>
        <v>297.96805555555557</v>
      </c>
      <c r="M469">
        <f t="shared" si="31"/>
        <v>479.16924784581147</v>
      </c>
      <c r="N469">
        <f t="shared" si="32"/>
        <v>129.55443197749207</v>
      </c>
    </row>
    <row r="470" spans="1:14" ht="12.75">
      <c r="A470" t="s">
        <v>295</v>
      </c>
      <c r="B470" s="1">
        <v>36822</v>
      </c>
      <c r="C470" s="2">
        <v>0.9702662037037038</v>
      </c>
      <c r="D470" t="s">
        <v>433</v>
      </c>
      <c r="E470">
        <v>0.668</v>
      </c>
      <c r="F470">
        <v>8.6967</v>
      </c>
      <c r="G470" t="s">
        <v>434</v>
      </c>
      <c r="H470">
        <v>1.645</v>
      </c>
      <c r="I470">
        <v>80.5896</v>
      </c>
      <c r="K470" s="2">
        <v>0.970138888888886</v>
      </c>
      <c r="L470" s="3">
        <f t="shared" si="33"/>
        <v>297.97013888888887</v>
      </c>
      <c r="M470">
        <f t="shared" si="31"/>
        <v>442.8047474461177</v>
      </c>
      <c r="N470">
        <f t="shared" si="32"/>
        <v>127.37169932215966</v>
      </c>
    </row>
    <row r="471" spans="1:14" ht="12.75">
      <c r="A471" t="s">
        <v>441</v>
      </c>
      <c r="B471" s="1">
        <v>36822</v>
      </c>
      <c r="C471">
        <f>AVERAGE(C470,C472)</f>
        <v>0.972349537037037</v>
      </c>
      <c r="D471" t="s">
        <v>433</v>
      </c>
      <c r="E471" t="s">
        <v>441</v>
      </c>
      <c r="F471" t="s">
        <v>441</v>
      </c>
      <c r="G471" t="s">
        <v>434</v>
      </c>
      <c r="H471" t="s">
        <v>441</v>
      </c>
      <c r="I471" t="s">
        <v>441</v>
      </c>
      <c r="K471" s="2">
        <v>0.97222222222222</v>
      </c>
      <c r="L471" s="3">
        <f t="shared" si="33"/>
        <v>297.97222222222223</v>
      </c>
      <c r="M471" t="s">
        <v>441</v>
      </c>
      <c r="N471" t="s">
        <v>441</v>
      </c>
    </row>
    <row r="472" spans="1:14" ht="12.75">
      <c r="A472" t="s">
        <v>296</v>
      </c>
      <c r="B472" s="1">
        <v>36822</v>
      </c>
      <c r="C472" s="2">
        <v>0.9744328703703703</v>
      </c>
      <c r="D472" t="s">
        <v>433</v>
      </c>
      <c r="E472">
        <v>0.668</v>
      </c>
      <c r="F472">
        <v>9.2247</v>
      </c>
      <c r="G472" t="s">
        <v>434</v>
      </c>
      <c r="H472">
        <v>1.643</v>
      </c>
      <c r="I472">
        <v>79.7818</v>
      </c>
      <c r="K472" s="2">
        <v>0.974305555555554</v>
      </c>
      <c r="L472" s="3">
        <f t="shared" si="33"/>
        <v>297.97430555555553</v>
      </c>
      <c r="M472">
        <f t="shared" si="31"/>
        <v>469.6886122053425</v>
      </c>
      <c r="N472">
        <f t="shared" si="32"/>
        <v>126.43769601726638</v>
      </c>
    </row>
    <row r="473" spans="1:14" ht="12.75">
      <c r="A473" t="s">
        <v>297</v>
      </c>
      <c r="B473" s="1">
        <v>36822</v>
      </c>
      <c r="C473" s="2">
        <v>0.9765162037037037</v>
      </c>
      <c r="D473" t="s">
        <v>433</v>
      </c>
      <c r="E473">
        <v>0.668</v>
      </c>
      <c r="F473">
        <v>9.374</v>
      </c>
      <c r="G473" t="s">
        <v>434</v>
      </c>
      <c r="H473">
        <v>1.643</v>
      </c>
      <c r="I473">
        <v>80.6034</v>
      </c>
      <c r="K473" s="2">
        <v>0.976388888888887</v>
      </c>
      <c r="L473" s="3">
        <f t="shared" si="33"/>
        <v>297.9763888888889</v>
      </c>
      <c r="M473">
        <f t="shared" si="31"/>
        <v>477.2904322972975</v>
      </c>
      <c r="N473">
        <f t="shared" si="32"/>
        <v>127.38765530830415</v>
      </c>
    </row>
    <row r="474" spans="1:14" ht="12.75">
      <c r="A474" t="s">
        <v>441</v>
      </c>
      <c r="B474" s="1">
        <v>36822</v>
      </c>
      <c r="C474">
        <f>AVERAGE(C473,C475)</f>
        <v>0.9786053240740741</v>
      </c>
      <c r="D474" t="s">
        <v>433</v>
      </c>
      <c r="E474" t="s">
        <v>441</v>
      </c>
      <c r="F474" t="s">
        <v>441</v>
      </c>
      <c r="G474" t="s">
        <v>434</v>
      </c>
      <c r="H474" t="s">
        <v>441</v>
      </c>
      <c r="I474" t="s">
        <v>441</v>
      </c>
      <c r="K474" s="2">
        <v>0.97847222222222</v>
      </c>
      <c r="L474" s="3">
        <f t="shared" si="33"/>
        <v>297.9784722222222</v>
      </c>
      <c r="M474" t="s">
        <v>441</v>
      </c>
      <c r="N474" t="s">
        <v>441</v>
      </c>
    </row>
    <row r="475" spans="1:14" ht="12.75">
      <c r="A475" t="s">
        <v>298</v>
      </c>
      <c r="B475" s="1">
        <v>36822</v>
      </c>
      <c r="C475" s="2">
        <v>0.9806944444444444</v>
      </c>
      <c r="D475" t="s">
        <v>433</v>
      </c>
      <c r="E475">
        <v>0.668</v>
      </c>
      <c r="F475">
        <v>8.5713</v>
      </c>
      <c r="G475" t="s">
        <v>434</v>
      </c>
      <c r="H475">
        <v>1.645</v>
      </c>
      <c r="I475">
        <v>86.1598</v>
      </c>
      <c r="K475" s="2">
        <v>0.980555555555554</v>
      </c>
      <c r="L475" s="3">
        <f t="shared" si="33"/>
        <v>297.98055555555555</v>
      </c>
      <c r="M475">
        <f t="shared" si="31"/>
        <v>436.4198295658018</v>
      </c>
      <c r="N475">
        <f t="shared" si="32"/>
        <v>133.81213657013745</v>
      </c>
    </row>
    <row r="476" spans="1:14" ht="12.75">
      <c r="A476" t="s">
        <v>299</v>
      </c>
      <c r="B476" s="1">
        <v>36822</v>
      </c>
      <c r="C476" s="2">
        <v>0.9827777777777778</v>
      </c>
      <c r="D476" t="s">
        <v>433</v>
      </c>
      <c r="E476">
        <v>0.668</v>
      </c>
      <c r="F476">
        <v>9.0451</v>
      </c>
      <c r="G476" t="s">
        <v>434</v>
      </c>
      <c r="H476">
        <v>1.643</v>
      </c>
      <c r="I476">
        <v>96.8177</v>
      </c>
      <c r="K476" s="2">
        <v>0.982638888888887</v>
      </c>
      <c r="L476" s="3">
        <f t="shared" si="33"/>
        <v>297.9826388888889</v>
      </c>
      <c r="M476">
        <f t="shared" si="31"/>
        <v>460.54402487436374</v>
      </c>
      <c r="N476">
        <f t="shared" si="32"/>
        <v>146.13512966647556</v>
      </c>
    </row>
    <row r="477" spans="1:14" ht="12.75">
      <c r="A477" t="s">
        <v>300</v>
      </c>
      <c r="B477" s="1">
        <v>36822</v>
      </c>
      <c r="C477" s="2">
        <v>0.9848611111111111</v>
      </c>
      <c r="D477" t="s">
        <v>433</v>
      </c>
      <c r="E477">
        <v>0.67</v>
      </c>
      <c r="F477">
        <v>9.6084</v>
      </c>
      <c r="G477" t="s">
        <v>434</v>
      </c>
      <c r="H477">
        <v>1.645</v>
      </c>
      <c r="I477">
        <v>83.5193</v>
      </c>
      <c r="K477" s="2">
        <v>0.98472222222222</v>
      </c>
      <c r="L477" s="3">
        <f t="shared" si="33"/>
        <v>297.9847222222222</v>
      </c>
      <c r="M477">
        <f t="shared" si="31"/>
        <v>489.22523892525635</v>
      </c>
      <c r="N477">
        <f t="shared" si="32"/>
        <v>130.75910893140178</v>
      </c>
    </row>
    <row r="478" spans="1:14" ht="12.75">
      <c r="A478" t="s">
        <v>301</v>
      </c>
      <c r="B478" s="1">
        <v>36822</v>
      </c>
      <c r="C478" s="2">
        <v>0.9869444444444445</v>
      </c>
      <c r="D478" t="s">
        <v>433</v>
      </c>
      <c r="E478">
        <v>0.67</v>
      </c>
      <c r="F478">
        <v>9.4069</v>
      </c>
      <c r="G478" t="s">
        <v>434</v>
      </c>
      <c r="H478">
        <v>1.645</v>
      </c>
      <c r="I478">
        <v>80.5644</v>
      </c>
      <c r="K478" s="2">
        <v>0.986805555555553</v>
      </c>
      <c r="L478" s="3">
        <f t="shared" si="33"/>
        <v>297.9868055555556</v>
      </c>
      <c r="M478">
        <f t="shared" si="31"/>
        <v>478.96558220369616</v>
      </c>
      <c r="N478">
        <f t="shared" si="32"/>
        <v>127.34256230398273</v>
      </c>
    </row>
    <row r="479" spans="1:14" ht="12.75">
      <c r="A479" t="s">
        <v>302</v>
      </c>
      <c r="B479" s="1">
        <v>36822</v>
      </c>
      <c r="C479" s="2">
        <v>0.9890277777777778</v>
      </c>
      <c r="D479" t="s">
        <v>433</v>
      </c>
      <c r="E479">
        <v>0.67</v>
      </c>
      <c r="F479">
        <v>8.9535</v>
      </c>
      <c r="G479" t="s">
        <v>434</v>
      </c>
      <c r="H479">
        <v>1.645</v>
      </c>
      <c r="I479">
        <v>87.161</v>
      </c>
      <c r="K479" s="2">
        <v>0.988888888888886</v>
      </c>
      <c r="L479" s="3">
        <f t="shared" si="33"/>
        <v>297.9888888888889</v>
      </c>
      <c r="M479">
        <f t="shared" si="31"/>
        <v>455.88008166992245</v>
      </c>
      <c r="N479">
        <f t="shared" si="32"/>
        <v>134.9697549272297</v>
      </c>
    </row>
    <row r="480" spans="1:14" ht="12.75">
      <c r="A480" t="s">
        <v>303</v>
      </c>
      <c r="B480" s="1">
        <v>36822</v>
      </c>
      <c r="C480" s="2">
        <v>0.991111111111111</v>
      </c>
      <c r="D480" t="s">
        <v>433</v>
      </c>
      <c r="E480">
        <v>0.673</v>
      </c>
      <c r="F480">
        <v>9.8542</v>
      </c>
      <c r="G480" t="s">
        <v>434</v>
      </c>
      <c r="H480">
        <v>1.651</v>
      </c>
      <c r="I480">
        <v>81.6659</v>
      </c>
      <c r="K480" s="2">
        <v>0.990972222222219</v>
      </c>
      <c r="L480" s="3">
        <f t="shared" si="33"/>
        <v>297.99097222222224</v>
      </c>
      <c r="M480">
        <f t="shared" si="31"/>
        <v>501.740492633244</v>
      </c>
      <c r="N480">
        <f t="shared" si="32"/>
        <v>128.61615061834266</v>
      </c>
    </row>
    <row r="481" spans="1:14" ht="12.75">
      <c r="A481" t="s">
        <v>441</v>
      </c>
      <c r="B481" s="1">
        <v>36822</v>
      </c>
      <c r="C481">
        <f>AVERAGE(C480,C482)</f>
        <v>0.9932002314814814</v>
      </c>
      <c r="D481" t="s">
        <v>433</v>
      </c>
      <c r="E481" t="s">
        <v>441</v>
      </c>
      <c r="F481" t="s">
        <v>441</v>
      </c>
      <c r="G481" t="s">
        <v>434</v>
      </c>
      <c r="H481" t="s">
        <v>441</v>
      </c>
      <c r="I481" t="s">
        <v>441</v>
      </c>
      <c r="K481" s="2">
        <v>0.993055555555554</v>
      </c>
      <c r="L481" s="3">
        <f t="shared" si="33"/>
        <v>297.99305555555554</v>
      </c>
      <c r="M481" t="s">
        <v>441</v>
      </c>
      <c r="N481" t="s">
        <v>441</v>
      </c>
    </row>
    <row r="482" spans="1:14" ht="12.75">
      <c r="A482" t="s">
        <v>304</v>
      </c>
      <c r="B482" s="1">
        <v>36822</v>
      </c>
      <c r="C482" s="2">
        <v>0.9952893518518519</v>
      </c>
      <c r="D482" t="s">
        <v>433</v>
      </c>
      <c r="E482">
        <v>0.668</v>
      </c>
      <c r="F482">
        <v>9.1415</v>
      </c>
      <c r="G482" t="s">
        <v>434</v>
      </c>
      <c r="H482">
        <v>1.648</v>
      </c>
      <c r="I482">
        <v>81.8435</v>
      </c>
      <c r="K482" s="2">
        <v>0.995138888888887</v>
      </c>
      <c r="L482" s="3">
        <f t="shared" si="33"/>
        <v>297.9951388888889</v>
      </c>
      <c r="M482">
        <f t="shared" si="31"/>
        <v>465.4523668493434</v>
      </c>
      <c r="N482">
        <f t="shared" si="32"/>
        <v>128.82149722263705</v>
      </c>
    </row>
    <row r="483" spans="1:14" ht="12.75">
      <c r="A483" t="s">
        <v>441</v>
      </c>
      <c r="B483" s="1">
        <v>36822</v>
      </c>
      <c r="C483">
        <f>AVERAGE(C482,C484)</f>
        <v>0.9973726851851852</v>
      </c>
      <c r="D483" t="s">
        <v>433</v>
      </c>
      <c r="E483" t="s">
        <v>441</v>
      </c>
      <c r="F483" t="s">
        <v>441</v>
      </c>
      <c r="G483" t="s">
        <v>434</v>
      </c>
      <c r="H483" t="s">
        <v>441</v>
      </c>
      <c r="I483" t="s">
        <v>441</v>
      </c>
      <c r="K483" s="2">
        <v>0.99722222222222</v>
      </c>
      <c r="L483" s="3">
        <f t="shared" si="33"/>
        <v>297.9972222222222</v>
      </c>
      <c r="M483" t="s">
        <v>441</v>
      </c>
      <c r="N483" t="s">
        <v>441</v>
      </c>
    </row>
    <row r="484" spans="1:14" ht="12.75">
      <c r="A484" t="s">
        <v>305</v>
      </c>
      <c r="B484" s="1">
        <v>36822</v>
      </c>
      <c r="C484" s="2">
        <v>0.9994560185185185</v>
      </c>
      <c r="D484" t="s">
        <v>433</v>
      </c>
      <c r="E484">
        <v>0.668</v>
      </c>
      <c r="F484">
        <v>9.4334</v>
      </c>
      <c r="G484" t="s">
        <v>434</v>
      </c>
      <c r="H484">
        <v>1.646</v>
      </c>
      <c r="I484">
        <v>78.2104</v>
      </c>
      <c r="K484" s="2">
        <v>0.999305555555553</v>
      </c>
      <c r="L484" s="3">
        <f t="shared" si="33"/>
        <v>297.99930555555557</v>
      </c>
      <c r="M484">
        <f t="shared" si="31"/>
        <v>480.31486708271035</v>
      </c>
      <c r="N484">
        <f t="shared" si="32"/>
        <v>124.62079481237743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