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<sst xmlns="http://schemas.openxmlformats.org/spreadsheetml/2006/main" count="1854" uniqueCount="438">
  <si>
    <t>c:\data\co\001026a\fld997</t>
  </si>
  <si>
    <t>c:\data\co\001026a\fld998</t>
  </si>
  <si>
    <t>c:\data\co\001026a\fld999</t>
  </si>
  <si>
    <t>c:\data\co\001026a\fld1000</t>
  </si>
  <si>
    <t>c:\data\co\001026a\fld1001</t>
  </si>
  <si>
    <t>c:\data\co\001026a\fld1002</t>
  </si>
  <si>
    <t>c:\data\co\001026a\fld1003</t>
  </si>
  <si>
    <t>c:\data\co\001026a\fld1004</t>
  </si>
  <si>
    <t>c:\data\co\001026a\fld1005</t>
  </si>
  <si>
    <t>c:\data\co\001026a\fld1006</t>
  </si>
  <si>
    <t>c:\data\co\001026a\fld1007</t>
  </si>
  <si>
    <t>c:\data\co\001026a\fld1008</t>
  </si>
  <si>
    <t>c:\data\co\001026a\fld1009</t>
  </si>
  <si>
    <t>c:\data\co\001026a\fld1010</t>
  </si>
  <si>
    <t>c:\data\co\001026a\fld1011</t>
  </si>
  <si>
    <t>c:\data\co\001026a\fld1012</t>
  </si>
  <si>
    <t>c:\data\co\001026a\fld1013</t>
  </si>
  <si>
    <t>c:\data\co\001026a\fld1014</t>
  </si>
  <si>
    <t>c:\data\co\001026a\fld1015</t>
  </si>
  <si>
    <t>c:\data\co\001026a\fld1016</t>
  </si>
  <si>
    <t>c:\data\co\001026a\fld1017</t>
  </si>
  <si>
    <t>c:\data\co\001026a\fld1018</t>
  </si>
  <si>
    <t>c:\data\co\001026a\fld1019</t>
  </si>
  <si>
    <t>c:\data\co\001026a\fld1020</t>
  </si>
  <si>
    <t>c:\data\co\001026a\fld1021</t>
  </si>
  <si>
    <t>c:\data\co\001026a\fld1022</t>
  </si>
  <si>
    <t>c:\data\co\001026a\fld1023</t>
  </si>
  <si>
    <t>c:\data\co\001026a\fld1024</t>
  </si>
  <si>
    <t>c:\data\co\001026a\fld1025</t>
  </si>
  <si>
    <t>c:\data\co\001026a\fld1026</t>
  </si>
  <si>
    <t>c:\data\co\001026a\fld1027</t>
  </si>
  <si>
    <t>c:\data\co\001026a\fld1028</t>
  </si>
  <si>
    <t>c:\data\co\001026a\fld1029</t>
  </si>
  <si>
    <t>c:\data\co\001026a\fld1030</t>
  </si>
  <si>
    <t>c:\data\co\001026a\fld1031</t>
  </si>
  <si>
    <t>c:\data\co\001026a\fld1032</t>
  </si>
  <si>
    <t>c:\data\co\001026a\fld1033</t>
  </si>
  <si>
    <t>c:\data\co\001026a\fld1034</t>
  </si>
  <si>
    <t>c:\data\co\001026a\fld1035</t>
  </si>
  <si>
    <t>c:\data\co\001026a\fld1036</t>
  </si>
  <si>
    <t>c:\data\co\001026a\fld1037</t>
  </si>
  <si>
    <t>c:\data\co\001026a\fld1038</t>
  </si>
  <si>
    <t>c:\data\co\001026a\fld1039</t>
  </si>
  <si>
    <t>c:\data\co\001026a\fld1040</t>
  </si>
  <si>
    <t>c:\data\co\001026a\fld1041</t>
  </si>
  <si>
    <t>c:\data\co\001026a\fld1042</t>
  </si>
  <si>
    <t>c:\data\co\001026a\fld1043</t>
  </si>
  <si>
    <t>c:\data\co\001026a\fld1044</t>
  </si>
  <si>
    <t>c:\data\co\001026a\fld1045</t>
  </si>
  <si>
    <t>c:\data\co\001026a\fld1046</t>
  </si>
  <si>
    <t>c:\data\co\001026a\fld1047</t>
  </si>
  <si>
    <t>c:\data\co\001026a\fld1048</t>
  </si>
  <si>
    <t>c:\data\co\001026a\fld1049</t>
  </si>
  <si>
    <t>c:\data\co\001026a\fld1050</t>
  </si>
  <si>
    <t>c:\data\co\001026a\fld1051</t>
  </si>
  <si>
    <t>c:\data\co\001026a\fld1052</t>
  </si>
  <si>
    <t>c:\data\co\001026a\fld1053</t>
  </si>
  <si>
    <t>c:\data\co\001026a\fld1054</t>
  </si>
  <si>
    <t>c:\data\co\001026a\fld1055</t>
  </si>
  <si>
    <t>c:\data\co\001026a\fld1056</t>
  </si>
  <si>
    <t>c:\data\co\001026a\fld1057</t>
  </si>
  <si>
    <t>c:\data\co\001026a\fld1058</t>
  </si>
  <si>
    <t>c:\data\co\001026a\fld1059</t>
  </si>
  <si>
    <t>c:\data\co\001026a\fld1060</t>
  </si>
  <si>
    <t>c:\data\co\001026a\fld1061</t>
  </si>
  <si>
    <t>c:\data\co\001026a\fld1062</t>
  </si>
  <si>
    <t>c:\data\co\001026a\fld1063</t>
  </si>
  <si>
    <t>c:\data\co\001026a\fld1064</t>
  </si>
  <si>
    <t>c:\data\co\001026a\fld1065</t>
  </si>
  <si>
    <t>c:\data\co\001026a\fld1066</t>
  </si>
  <si>
    <t>c:\data\co\001026a\fld1067</t>
  </si>
  <si>
    <t>c:\data\co\001026a\fld1068</t>
  </si>
  <si>
    <t>c:\data\co\001026a\fld1069</t>
  </si>
  <si>
    <t>c:\data\co\001026a\fld1070</t>
  </si>
  <si>
    <t>c:\data\co\001026a\fld1071</t>
  </si>
  <si>
    <t>c:\data\co\001026a\fld1072</t>
  </si>
  <si>
    <t>c:\data\co\001026a\fld1073</t>
  </si>
  <si>
    <t>c:\data\co\001026a\fld1074</t>
  </si>
  <si>
    <t>c:\data\co\001026a\fld1075</t>
  </si>
  <si>
    <t>c:\data\co\001026a\fld1076</t>
  </si>
  <si>
    <t>c:\data\co\001026a\fld1077</t>
  </si>
  <si>
    <t>c:\data\co\001026a\fld1078</t>
  </si>
  <si>
    <t>c:\data\co\001026a\fld1079</t>
  </si>
  <si>
    <t>c:\data\co\001026a\fld1080</t>
  </si>
  <si>
    <t>c:\data\co\001026a\fld1081</t>
  </si>
  <si>
    <t>c:\data\co\001026a\fld1082</t>
  </si>
  <si>
    <t>c:\data\co\001026a\fld1083</t>
  </si>
  <si>
    <t>c:\data\co\001026a\fld1084</t>
  </si>
  <si>
    <t>c:\data\co\001026a\fld1085</t>
  </si>
  <si>
    <t>c:\data\co\001026a\fld1086</t>
  </si>
  <si>
    <t>c:\data\co\001026a\fld1087</t>
  </si>
  <si>
    <t>c:\data\co\001026a\fld1088</t>
  </si>
  <si>
    <t>c:\data\co\001026a\fld1089</t>
  </si>
  <si>
    <t>c:\data\co\001026a\fld1090</t>
  </si>
  <si>
    <t>c:\data\co\001026a\fld1091</t>
  </si>
  <si>
    <t>c:\data\co\001026a\fld1092</t>
  </si>
  <si>
    <t>c:\data\co\001026a\fld1093</t>
  </si>
  <si>
    <t>c:\data\co\001026a\fld1094</t>
  </si>
  <si>
    <t>c:\data\co\001026a\fld1095</t>
  </si>
  <si>
    <t>c:\data\co\001026a\fld1096</t>
  </si>
  <si>
    <t>c:\data\co\001026a\fld1097</t>
  </si>
  <si>
    <t>c:\data\co\001026a\fld1098</t>
  </si>
  <si>
    <t>c:\data\co\001026a\fld1099</t>
  </si>
  <si>
    <t>c:\data\co\001026a\fld1100</t>
  </si>
  <si>
    <t>c:\data\co\001026a\fld1101</t>
  </si>
  <si>
    <t>c:\data\co\001026a\fld1102</t>
  </si>
  <si>
    <t>c:\data\co\001026a\fld1103</t>
  </si>
  <si>
    <t>c:\data\co\001026a\fld1104</t>
  </si>
  <si>
    <t>c:\data\co\001026a\fld1105</t>
  </si>
  <si>
    <t>c:\data\co\001026a\fld1106</t>
  </si>
  <si>
    <t>c:\data\co\001026a\fld1107</t>
  </si>
  <si>
    <t>c:\data\co\001026a\fld1108</t>
  </si>
  <si>
    <t>c:\data\co\001026a\fld1109</t>
  </si>
  <si>
    <t>c:\data\co\001026a\fld1110</t>
  </si>
  <si>
    <t>c:\data\co\001026a\fld1111</t>
  </si>
  <si>
    <t>c:\data\co\001026a\fld1112</t>
  </si>
  <si>
    <t>c:\data\co\001026a\fld1113</t>
  </si>
  <si>
    <t>c:\data\co\001026a\fld1114</t>
  </si>
  <si>
    <t>c:\data\co\001026a\fld1115</t>
  </si>
  <si>
    <t>c:\data\co\001026a\fld1116</t>
  </si>
  <si>
    <t>c:\data\co\001026a\fld1117</t>
  </si>
  <si>
    <t>c:\data\co\001026a\fld1118</t>
  </si>
  <si>
    <t>c:\data\co\001026a\fld1119</t>
  </si>
  <si>
    <t>c:\data\co\001026a\fld1120</t>
  </si>
  <si>
    <t>c:\data\co\001026a\fld1121</t>
  </si>
  <si>
    <t>c:\data\co\001026a\fld1122</t>
  </si>
  <si>
    <t>c:\data\co\001026a\fld1123</t>
  </si>
  <si>
    <t>c:\data\co\001026a\fld1124</t>
  </si>
  <si>
    <t>c:\data\co\001026a\fld1125</t>
  </si>
  <si>
    <t>c:\data\co\001026a\fld1126</t>
  </si>
  <si>
    <t>c:\data\co\001026a\fld1127</t>
  </si>
  <si>
    <t>c:\data\co\001026a\fld1128</t>
  </si>
  <si>
    <t>c:\data\co\001026a\fld1129</t>
  </si>
  <si>
    <t>c:\data\co\001026a\fld1130</t>
  </si>
  <si>
    <t>c:\data\co\001026a\fld1131</t>
  </si>
  <si>
    <t>c:\data\co\001026a\fld1132</t>
  </si>
  <si>
    <t>c:\data\co\001026a\fld1133</t>
  </si>
  <si>
    <t>c:\data\co\001026a\fld1134</t>
  </si>
  <si>
    <t>c:\data\co\001026a\fld1135</t>
  </si>
  <si>
    <t>c:\data\co\001026a\fld1136</t>
  </si>
  <si>
    <t>c:\data\co\001026a\fld1137</t>
  </si>
  <si>
    <t>c:\data\co\001026a\fld1138</t>
  </si>
  <si>
    <t>c:\data\co\001026a\fld1139</t>
  </si>
  <si>
    <t>c:\data\co\001026a\fld1140</t>
  </si>
  <si>
    <t>c:\data\co\001026a\fld1141</t>
  </si>
  <si>
    <t>c:\data\co\001026a\fld1142</t>
  </si>
  <si>
    <t>c:\data\co\001026a\fld1143</t>
  </si>
  <si>
    <t>c:\data\co\001026a\fld1144</t>
  </si>
  <si>
    <t>c:\data\co\001026a\fld1145</t>
  </si>
  <si>
    <t>c:\data\co\001026a\fld1146</t>
  </si>
  <si>
    <t>c:\data\co\001026a\fld1147</t>
  </si>
  <si>
    <t>c:\data\co\001026a\fld1148</t>
  </si>
  <si>
    <t>c:\data\co\001026a\fld1149</t>
  </si>
  <si>
    <t>c:\data\co\001026a\fld1150</t>
  </si>
  <si>
    <t>c:\data\co\001026a\fld1151</t>
  </si>
  <si>
    <t>c:\data\co\001026a\fld1152</t>
  </si>
  <si>
    <t>c:\data\co\001026a\fld1153</t>
  </si>
  <si>
    <t>c:\data\co\001026a\fld1154</t>
  </si>
  <si>
    <t>c:\data\co\001026a\fld1155</t>
  </si>
  <si>
    <t>c:\data\co\001026a\fld1156</t>
  </si>
  <si>
    <t>c:\data\co\001026a\fld1157</t>
  </si>
  <si>
    <t>c:\data\co\001026a\fld1158</t>
  </si>
  <si>
    <t>c:\data\co\001026a\fld1159</t>
  </si>
  <si>
    <t>c:\data\co\001026a\fld1160</t>
  </si>
  <si>
    <t>c:\data\co\001026a\fld1161</t>
  </si>
  <si>
    <t>c:\data\co\001026a\fld1162</t>
  </si>
  <si>
    <t>c:\data\co\001026a\fld1163</t>
  </si>
  <si>
    <t>c:\data\co\001026a\fld1164</t>
  </si>
  <si>
    <t>c:\data\co\001026a\fld1165</t>
  </si>
  <si>
    <t>c:\data\co\001026a\fld1166</t>
  </si>
  <si>
    <t>c:\data\co\001026a\fld1167</t>
  </si>
  <si>
    <t>c:\data\co\001026a\fld1168</t>
  </si>
  <si>
    <t>c:\data\co\001026a\fld1169</t>
  </si>
  <si>
    <t>c:\data\co\001026a\fld1170</t>
  </si>
  <si>
    <t>c:\data\co\001026a\fld1171</t>
  </si>
  <si>
    <t>c:\data\co\001026a\fld1172</t>
  </si>
  <si>
    <t>c:\data\co\001026a\fld1173</t>
  </si>
  <si>
    <t>c:\data\co\001026a\fld1174</t>
  </si>
  <si>
    <t>c:\data\co\001026a\fld1175</t>
  </si>
  <si>
    <t>c:\data\co\001026a\fld1176</t>
  </si>
  <si>
    <t>c:\data\co\001026a\fld1177</t>
  </si>
  <si>
    <t>c:\data\co\001026a\fld1178</t>
  </si>
  <si>
    <t>c:\data\co\001026a\fld1179</t>
  </si>
  <si>
    <t>c:\data\co\001026a\fld1180</t>
  </si>
  <si>
    <t>c:\data\co\001026a\fld1181</t>
  </si>
  <si>
    <t>c:\data\co\001026a\fld1182</t>
  </si>
  <si>
    <t>c:\data\co\001026a\fld1183</t>
  </si>
  <si>
    <t>c:\data\co\001026a\fld1184</t>
  </si>
  <si>
    <t>c:\data\co\001026a\fld1185</t>
  </si>
  <si>
    <t>c:\data\co\001026a\fld1186</t>
  </si>
  <si>
    <t>c:\data\co\001026a\fld1187</t>
  </si>
  <si>
    <t>c:\data\co\001026a\fld1188</t>
  </si>
  <si>
    <t>c:\data\co\001026a\fld1189</t>
  </si>
  <si>
    <t>c:\data\co\001026a\fld1190</t>
  </si>
  <si>
    <t>c:\data\co\001026a\fld1191</t>
  </si>
  <si>
    <t>c:\data\co\001026a\fld1192</t>
  </si>
  <si>
    <t>c:\data\co\001026a\fld1193</t>
  </si>
  <si>
    <t>c:\data\co\001026a\fld1194</t>
  </si>
  <si>
    <t>c:\data\co\001026a\fld1195</t>
  </si>
  <si>
    <t>c:\data\co\001026a\fld1196</t>
  </si>
  <si>
    <t>c:\data\co\001026a\fld1197</t>
  </si>
  <si>
    <t>c:\data\co\001026a\fld1198</t>
  </si>
  <si>
    <t>c:\data\co\001026a\fld1199</t>
  </si>
  <si>
    <t>c:\data\co\001026a\fld1200</t>
  </si>
  <si>
    <t>c:\data\co\001026a\fld1201</t>
  </si>
  <si>
    <t>c:\data\co\001026a\fld1202</t>
  </si>
  <si>
    <t>c:\data\co\001026a\fld1203</t>
  </si>
  <si>
    <t>c:\data\co\001026a\fld1204</t>
  </si>
  <si>
    <t>c:\data\co\001026a\fld1205</t>
  </si>
  <si>
    <t>c:\data\co\001026a\fld1206</t>
  </si>
  <si>
    <t>c:\data\co\001026a\fld1207</t>
  </si>
  <si>
    <t>c:\data\co\001026a\fld1208</t>
  </si>
  <si>
    <t>c:\data\co\001026a\fld1209</t>
  </si>
  <si>
    <t>c:\data\co\001026a\fld1210</t>
  </si>
  <si>
    <t>c:\data\co\001026a\fld1211</t>
  </si>
  <si>
    <t>c:\data\co\001026a\fld1212</t>
  </si>
  <si>
    <t>c:\data\co\001026a\fld1213</t>
  </si>
  <si>
    <t>c:\data\co\001026a\fld1214</t>
  </si>
  <si>
    <t>c:\data\co\001026a\fld1215</t>
  </si>
  <si>
    <t>c:\data\co\001026a\fld1216</t>
  </si>
  <si>
    <t>c:\data\co\001026a\fld1217</t>
  </si>
  <si>
    <t>c:\data\co\001026a\fld1218</t>
  </si>
  <si>
    <t>c:\data\co\001026a\fld1219</t>
  </si>
  <si>
    <t>c:\data\co\001026a\fld1220</t>
  </si>
  <si>
    <t>c:\data\co\001026a\fld1221</t>
  </si>
  <si>
    <t>c:\data\co\001026a\fld1222</t>
  </si>
  <si>
    <t>c:\data\co\001026a\fld1223</t>
  </si>
  <si>
    <t>c:\data\co\001026a\fld1224</t>
  </si>
  <si>
    <t>c:\data\co\001026a\fld1225</t>
  </si>
  <si>
    <t>c:\data\co\001026a\fld1226</t>
  </si>
  <si>
    <t>c:\data\co\001026a\fld1227</t>
  </si>
  <si>
    <t>c:\data\co\001026a\fld1228</t>
  </si>
  <si>
    <t>c:\data\co\001026a\fld1229</t>
  </si>
  <si>
    <t>c:\data\co\001026a\fld1230</t>
  </si>
  <si>
    <t>c:\data\co\001026a\fld1231</t>
  </si>
  <si>
    <t>c:\data\co\001026a\fld1232</t>
  </si>
  <si>
    <t>c:\data\co\001026a\fld1233</t>
  </si>
  <si>
    <t>c:\data\co\001026a\fld1234</t>
  </si>
  <si>
    <t>c:\data\co\001026a\fld1235</t>
  </si>
  <si>
    <t>c:\data\co\001026a\fld1236</t>
  </si>
  <si>
    <t>c:\data\co\001026a\fld1237</t>
  </si>
  <si>
    <t>c:\data\co\001026a\fld1238</t>
  </si>
  <si>
    <t>c:\data\co\001026a\fld1239</t>
  </si>
  <si>
    <t>c:\data\co\001026a\fld1240</t>
  </si>
  <si>
    <t>c:\data\co\001026a\fld1241</t>
  </si>
  <si>
    <t>c:\data\co\001026a\fld1242</t>
  </si>
  <si>
    <t>c:\data\co\001026a\fld1243</t>
  </si>
  <si>
    <t>c:\data\co\001026a\fld1244</t>
  </si>
  <si>
    <t>c:\data\co\001026a\fld1245</t>
  </si>
  <si>
    <t>c:\data\co\001026a\fld1246</t>
  </si>
  <si>
    <t>c:\data\co\001026a\fld1247</t>
  </si>
  <si>
    <t>c:\data\co\001026a\fld1248</t>
  </si>
  <si>
    <t>c:\data\co\001026a\fld1249</t>
  </si>
  <si>
    <t>c:\data\co\001026a\fld1250</t>
  </si>
  <si>
    <t>c:\data\co\001026a\fld1251</t>
  </si>
  <si>
    <t>c:\data\co\001026a\fld1252</t>
  </si>
  <si>
    <t>c:\data\co\001026a\fld1253</t>
  </si>
  <si>
    <t>c:\data\co\001026a\fld1254</t>
  </si>
  <si>
    <t>c:\data\co\001026a\fld1255</t>
  </si>
  <si>
    <t>c:\data\co\001026a\fld1256</t>
  </si>
  <si>
    <t>c:\data\co\001026a\fld1257</t>
  </si>
  <si>
    <t>c:\data\co\001026a\fld1258</t>
  </si>
  <si>
    <t>c:\data\co\001026a\fld1259</t>
  </si>
  <si>
    <t>c:\data\co\001026a\fld1260</t>
  </si>
  <si>
    <t>c:\data\co\001026a\fld1261</t>
  </si>
  <si>
    <t>c:\data\co\001026a\fld1262</t>
  </si>
  <si>
    <t>c:\data\co\001026a\fld1263</t>
  </si>
  <si>
    <t>c:\data\co\001026a\fld1264</t>
  </si>
  <si>
    <t>c:\data\co\001026a\fld1265</t>
  </si>
  <si>
    <t>c:\data\co\001026a\fld1266</t>
  </si>
  <si>
    <t>c:\data\co\001026a\fld1267</t>
  </si>
  <si>
    <t>c:\data\co\001026a\fld1268</t>
  </si>
  <si>
    <t>c:\data\co\001026a\fld1269</t>
  </si>
  <si>
    <t>c:\data\co\001026a\fld1270</t>
  </si>
  <si>
    <t>c:\data\co\001026a\fld1271</t>
  </si>
  <si>
    <t>c:\data\co\001026a\fld1272</t>
  </si>
  <si>
    <t>c:\data\co\001026a\fld1273</t>
  </si>
  <si>
    <t>c:\data\co\001026a\fld1274</t>
  </si>
  <si>
    <t>c:\data\co\001026a\fld1275</t>
  </si>
  <si>
    <t>c:\data\co\001026a\fld1276</t>
  </si>
  <si>
    <t>c:\data\co\001026a\fld1277</t>
  </si>
  <si>
    <t>c:\data\co\001026a\fld1278</t>
  </si>
  <si>
    <t>c:\data\co\001026a\fld1279</t>
  </si>
  <si>
    <t>c:\data\co\001026a\fld1280</t>
  </si>
  <si>
    <t>c:\data\co\001026a\fld1281</t>
  </si>
  <si>
    <t>c:\data\co\001026a\fld1282</t>
  </si>
  <si>
    <t>c:\data\co\001026a\fld1283</t>
  </si>
  <si>
    <t>c:\data\co\001026a\fld1284</t>
  </si>
  <si>
    <t>c:\data\co\001026a\fld1285</t>
  </si>
  <si>
    <t>c:\data\co\001026a\fld1286</t>
  </si>
  <si>
    <t>c:\data\co\001026a\fld1287</t>
  </si>
  <si>
    <t>c:\data\co\001026a\fld1288</t>
  </si>
  <si>
    <t>c:\data\co\001026a\fld1289</t>
  </si>
  <si>
    <t>c:\data\co\001026a\fld1290</t>
  </si>
  <si>
    <t>c:\data\co\001026a\fld1291</t>
  </si>
  <si>
    <t>c:\data\co\001026a\fld1292</t>
  </si>
  <si>
    <t>c:\data\co\001026a\fld1293</t>
  </si>
  <si>
    <t>c:\data\co\001026a\fld1294</t>
  </si>
  <si>
    <t>c:\data\co\001026a\fld1295</t>
  </si>
  <si>
    <t>c:\data\co\001026a\fld1296</t>
  </si>
  <si>
    <t>c:\data\co\001026a\fld1297</t>
  </si>
  <si>
    <t>c:\data\co\001026a\fld1298</t>
  </si>
  <si>
    <t>c:\data\co\001026a\fld1299</t>
  </si>
  <si>
    <t>c:\data\co\001026a\fld1300</t>
  </si>
  <si>
    <t>c:\data\co\001026a\fld1301</t>
  </si>
  <si>
    <t>c:\data\co\001026a\fld1302</t>
  </si>
  <si>
    <t>c:\data\co\001026a\fld1303</t>
  </si>
  <si>
    <t>c:\data\co\001026a\fld1304</t>
  </si>
  <si>
    <t>c:\data\co\001026a\fld1305</t>
  </si>
  <si>
    <t>c:\data\co\001026a\fld1306</t>
  </si>
  <si>
    <t>c:\data\co\001026a\fld1307</t>
  </si>
  <si>
    <t>c:\data\co\001026a\fld1308</t>
  </si>
  <si>
    <t>c:\data\co\001026a\fld1309</t>
  </si>
  <si>
    <t>c:\data\co\001026a\fld1310</t>
  </si>
  <si>
    <t>c:\data\co\001026a\fld1311</t>
  </si>
  <si>
    <t>c:\data\co\001026a\fld1312</t>
  </si>
  <si>
    <t>c:\data\co\001026a\fld1313</t>
  </si>
  <si>
    <t>c:\data\co\001026a\fld1314</t>
  </si>
  <si>
    <t>c:\data\co\001026a\fld1315</t>
  </si>
  <si>
    <t>c:\data\co\001026a\fld1316</t>
  </si>
  <si>
    <t>c:\data\co\001026a\fld1317</t>
  </si>
  <si>
    <t>c:\data\co\001026a\fld1318</t>
  </si>
  <si>
    <t>c:\data\co\001026a\fld1319</t>
  </si>
  <si>
    <t>c:\data\co\001026a\fld1320</t>
  </si>
  <si>
    <t>c:\data\co\001026a\fld1321</t>
  </si>
  <si>
    <t>c:\data\co\001026a\fld1322</t>
  </si>
  <si>
    <t>c:\data\co\001026a\fld1323</t>
  </si>
  <si>
    <t>c:\data\co\001026a\fld1324</t>
  </si>
  <si>
    <t>c:\data\co\001026a\fld1325</t>
  </si>
  <si>
    <t>c:\data\co\001026a\fld1326</t>
  </si>
  <si>
    <t>c:\data\co\001026a\fld1327</t>
  </si>
  <si>
    <t>c:\data\co\001026a\fld1328</t>
  </si>
  <si>
    <t>c:\data\co\001026a\fld1329</t>
  </si>
  <si>
    <t>c:\data\co\001026a\fld1330</t>
  </si>
  <si>
    <t>c:\data\co\001026a\fld1331</t>
  </si>
  <si>
    <t>c:\data\co\001026a\fld1332</t>
  </si>
  <si>
    <t>c:\data\co\001026a\fld1333</t>
  </si>
  <si>
    <t>c:\data\co\001026a\fld1334</t>
  </si>
  <si>
    <t>c:\data\co\001026a\fld1335</t>
  </si>
  <si>
    <t>c:\data\co\001026a\fld1336</t>
  </si>
  <si>
    <t>c:\data\co\001026a\fld1337</t>
  </si>
  <si>
    <t>c:\data\co\001026a\fld1338</t>
  </si>
  <si>
    <t>c:\data\co\001026a\fld1339</t>
  </si>
  <si>
    <t>c:\data\co\001026a\fld1340</t>
  </si>
  <si>
    <t>c:\data\co\001026a\fld1341</t>
  </si>
  <si>
    <t>c:\data\co\001026a\fld1342</t>
  </si>
  <si>
    <t>c:\data\co\001026a\fld1343</t>
  </si>
  <si>
    <t>c:\data\co\001026a\fld1344</t>
  </si>
  <si>
    <t>c:\data\co\001026a\fld1345</t>
  </si>
  <si>
    <t>c:\data\co\001026a\fld1346</t>
  </si>
  <si>
    <t>c:\data\co\001026a\fld1347</t>
  </si>
  <si>
    <t>c:\data\co\001026a\fld1348</t>
  </si>
  <si>
    <t>c:\data\co\001026a\fld1349</t>
  </si>
  <si>
    <t>c:\data\co\001026a\fld1350</t>
  </si>
  <si>
    <t>c:\data\co\001026a\fld1351</t>
  </si>
  <si>
    <t>c:\data\co\001026a\fld1352</t>
  </si>
  <si>
    <t>c:\data\co\001026a\fld1353</t>
  </si>
  <si>
    <t>c:\data\co\001026a\fld1354</t>
  </si>
  <si>
    <t>c:\data\co\001026a\fld1355</t>
  </si>
  <si>
    <t>c:\data\co\001026a\fld1356</t>
  </si>
  <si>
    <t>c:\data\co\001026a\fld1357</t>
  </si>
  <si>
    <t>c:\data\co\001026a\fld1358</t>
  </si>
  <si>
    <t>c:\data\co\001026a\fld1359</t>
  </si>
  <si>
    <t>c:\data\co\001026a\fld1360</t>
  </si>
  <si>
    <t>c:\data\co\001026a\fld1361</t>
  </si>
  <si>
    <t>c:\data\co\001026a\fld1362</t>
  </si>
  <si>
    <t>c:\data\co\001026a\fld1363</t>
  </si>
  <si>
    <t>c:\data\co\001026a\fld1364</t>
  </si>
  <si>
    <t>c:\data\co\001026a\fld1365</t>
  </si>
  <si>
    <t>c:\data\co\001026a\fld1366</t>
  </si>
  <si>
    <t>c:\data\co\001026a\fld1367</t>
  </si>
  <si>
    <t>c:\data\co\001026a\fld1368</t>
  </si>
  <si>
    <t>c:\data\co\001026a\fld1369</t>
  </si>
  <si>
    <t>c:\data\co\001026a\fld1370</t>
  </si>
  <si>
    <t>c:\data\co\001026a\fld1371</t>
  </si>
  <si>
    <t>c:\data\co\001026a\fld1372</t>
  </si>
  <si>
    <t>c:\data\co\001026a\fld1373</t>
  </si>
  <si>
    <t>c:\data\co\001026a\fld1374</t>
  </si>
  <si>
    <t>c:\data\co\001026a\fld1375</t>
  </si>
  <si>
    <t>c:\data\co\001026a\fld1376</t>
  </si>
  <si>
    <t>c:\data\co\001026a\fld1377</t>
  </si>
  <si>
    <t>c:\data\co\001026a\fld1378</t>
  </si>
  <si>
    <t>c:\data\co\001026a\fld1379</t>
  </si>
  <si>
    <t>c:\data\co\001026a\fld1380</t>
  </si>
  <si>
    <t>c:\data\co\001026a\fld1381</t>
  </si>
  <si>
    <t>c:\data\co\001026a\fld1382</t>
  </si>
  <si>
    <t>c:\data\co\001026a\fld1383</t>
  </si>
  <si>
    <t>c:\data\co\001026a\fld1384</t>
  </si>
  <si>
    <t>c:\data\co\001026a\fld1385</t>
  </si>
  <si>
    <t>c:\data\co\001026a\fld1386</t>
  </si>
  <si>
    <t>c:\data\co\001026a\fld1387</t>
  </si>
  <si>
    <t>c:\data\co\001026a\fld1388</t>
  </si>
  <si>
    <t>c:\data\co\001026a\fld1389</t>
  </si>
  <si>
    <t>c:\data\co\001026a\fld1390</t>
  </si>
  <si>
    <t>c:\data\co\001026a\fld1391</t>
  </si>
  <si>
    <t>c:\data\co\001026a\fld1392</t>
  </si>
  <si>
    <t>c:\data\co\001026a\fld1393</t>
  </si>
  <si>
    <t>c:\data\co\001026a\fld1394</t>
  </si>
  <si>
    <t>c:\data\co\001026a\fld1395</t>
  </si>
  <si>
    <t>c:\data\co\001026a\fld1396</t>
  </si>
  <si>
    <t>c:\data\co\001026a\fld1397</t>
  </si>
  <si>
    <t>c:\data\co\001026a\fld1398</t>
  </si>
  <si>
    <t>c:\data\co\001026a\fld1399</t>
  </si>
  <si>
    <t>c:\data\co\001026a\fld1400</t>
  </si>
  <si>
    <t>c:\data\co\001026a\fld1401</t>
  </si>
  <si>
    <t>c:\data\co\001026a\fld1402</t>
  </si>
  <si>
    <t>c:\data\co\001026a\fld1403</t>
  </si>
  <si>
    <t>c:\data\co\001026a\fld1404</t>
  </si>
  <si>
    <t>c:\data\co\001026a\fld1405</t>
  </si>
  <si>
    <t>c:\data\co\001026a\fld1406</t>
  </si>
  <si>
    <t>c:\data\co\001026a\fld1407</t>
  </si>
  <si>
    <t>c:\data\co\001026a\fld1408</t>
  </si>
  <si>
    <t>c:\data\co\001026a\fld1409</t>
  </si>
  <si>
    <t>c:\data\co\001026a\fld1410</t>
  </si>
  <si>
    <t>c:\data\co\001026a\fld1411</t>
  </si>
  <si>
    <t>c:\data\co\001026a\fld1412</t>
  </si>
  <si>
    <t>c:\data\co\001026a\fld1413</t>
  </si>
  <si>
    <t>c:\data\co\001026a\fld1414</t>
  </si>
  <si>
    <t>c:\data\co\001026a\fld1415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</si>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</sst>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82" sqref="B482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419</v>
      </c>
      <c r="B3" t="s">
        <v>420</v>
      </c>
      <c r="C3" t="s">
        <v>421</v>
      </c>
      <c r="E3" t="s">
        <v>422</v>
      </c>
      <c r="F3" t="s">
        <v>423</v>
      </c>
      <c r="H3" t="s">
        <v>424</v>
      </c>
      <c r="I3" t="s">
        <v>425</v>
      </c>
      <c r="K3" t="s">
        <v>426</v>
      </c>
      <c r="L3" t="s">
        <v>427</v>
      </c>
      <c r="M3" t="s">
        <v>428</v>
      </c>
      <c r="N3" t="s">
        <v>429</v>
      </c>
      <c r="O3" t="s">
        <v>430</v>
      </c>
      <c r="P3" t="s">
        <v>431</v>
      </c>
      <c r="Q3" t="s">
        <v>432</v>
      </c>
    </row>
    <row r="4" spans="11:17" ht="12.75">
      <c r="K4" t="s">
        <v>433</v>
      </c>
      <c r="M4" t="s">
        <v>434</v>
      </c>
      <c r="N4" t="s">
        <v>435</v>
      </c>
      <c r="O4">
        <v>277</v>
      </c>
      <c r="P4">
        <v>204.62973333333332</v>
      </c>
      <c r="Q4">
        <v>207.10333333333332</v>
      </c>
    </row>
    <row r="5" spans="1:16" ht="12.75">
      <c r="A5" t="s">
        <v>0</v>
      </c>
      <c r="B5" s="1">
        <v>36828</v>
      </c>
      <c r="C5" s="2">
        <v>0.002916666666666667</v>
      </c>
      <c r="D5" t="s">
        <v>428</v>
      </c>
      <c r="E5">
        <v>0.67</v>
      </c>
      <c r="F5">
        <v>9.2731</v>
      </c>
      <c r="G5" t="s">
        <v>429</v>
      </c>
      <c r="H5">
        <v>1.66</v>
      </c>
      <c r="I5">
        <v>64.5646</v>
      </c>
      <c r="K5" s="2">
        <v>0.001388888888888889</v>
      </c>
      <c r="L5" s="3">
        <f>B5-DATE(1999,12,31)+K5</f>
        <v>303.00138888888887</v>
      </c>
      <c r="M5">
        <f>500*F5/AVERAGE($Q$47,$P$6)</f>
        <v>500.9381572502808</v>
      </c>
      <c r="N5">
        <f>(277-103)/(-60+(AVERAGE($P$4,$P$47)))*I5+277-((277-103)/(-60+(AVERAGE($P$4,$P$47)))*210)</f>
        <v>102.64886508086877</v>
      </c>
      <c r="P5" t="s">
        <v>428</v>
      </c>
    </row>
    <row r="6" spans="1:17" ht="12.75">
      <c r="A6" t="s">
        <v>1</v>
      </c>
      <c r="B6" s="1">
        <v>36828</v>
      </c>
      <c r="C6" s="2">
        <v>0.005</v>
      </c>
      <c r="D6" t="s">
        <v>428</v>
      </c>
      <c r="E6">
        <v>0.668</v>
      </c>
      <c r="F6">
        <v>9.313</v>
      </c>
      <c r="G6" t="s">
        <v>429</v>
      </c>
      <c r="H6">
        <v>1.658</v>
      </c>
      <c r="I6">
        <v>63.1561</v>
      </c>
      <c r="K6" s="2">
        <v>0.003472222222222222</v>
      </c>
      <c r="L6" s="3">
        <f aca="true" t="shared" si="0" ref="L6:L69">B6-DATE(1999,12,31)+K6</f>
        <v>303.00347222222223</v>
      </c>
      <c r="M6">
        <f aca="true" t="shared" si="1" ref="M6:M44">500*F6/AVERAGE($Q$47,$P$6)</f>
        <v>503.09357803451553</v>
      </c>
      <c r="N6">
        <f aca="true" t="shared" si="2" ref="N6:N44">(277-103)/(-60+(AVERAGE($P$4,$P$47)))*I6+277-((277-103)/(-60+(AVERAGE($P$4,$P$47)))*210)</f>
        <v>100.96032450867247</v>
      </c>
      <c r="P6">
        <v>9.404233333333334</v>
      </c>
      <c r="Q6">
        <v>9.443733333333334</v>
      </c>
    </row>
    <row r="7" spans="1:14" ht="12.75">
      <c r="A7" t="s">
        <v>2</v>
      </c>
      <c r="B7" s="1">
        <v>36828</v>
      </c>
      <c r="C7" s="2">
        <v>0.007141203703703704</v>
      </c>
      <c r="D7" t="s">
        <v>428</v>
      </c>
      <c r="E7">
        <v>0.668</v>
      </c>
      <c r="F7">
        <v>9.0317</v>
      </c>
      <c r="G7" t="s">
        <v>429</v>
      </c>
      <c r="H7">
        <v>1.66</v>
      </c>
      <c r="I7">
        <v>64.0975</v>
      </c>
      <c r="K7" s="2">
        <v>0.005555555555555556</v>
      </c>
      <c r="L7" s="3">
        <f t="shared" si="0"/>
        <v>303.00555555555553</v>
      </c>
      <c r="M7">
        <f t="shared" si="1"/>
        <v>487.8975914028062</v>
      </c>
      <c r="N7">
        <f t="shared" si="2"/>
        <v>102.08889539590402</v>
      </c>
    </row>
    <row r="8" spans="1:14" ht="12.75">
      <c r="A8" t="s">
        <v>3</v>
      </c>
      <c r="B8" s="1">
        <v>36828</v>
      </c>
      <c r="C8" s="2">
        <v>0.009166666666666667</v>
      </c>
      <c r="D8" t="s">
        <v>428</v>
      </c>
      <c r="E8">
        <v>0.67</v>
      </c>
      <c r="F8">
        <v>9.181</v>
      </c>
      <c r="G8" t="s">
        <v>429</v>
      </c>
      <c r="H8">
        <v>1.66</v>
      </c>
      <c r="I8">
        <v>63.2365</v>
      </c>
      <c r="K8" s="2">
        <v>0.007638888888888889</v>
      </c>
      <c r="L8" s="3">
        <f t="shared" si="0"/>
        <v>303.0076388888889</v>
      </c>
      <c r="M8">
        <f t="shared" si="1"/>
        <v>495.96286265810016</v>
      </c>
      <c r="N8">
        <f t="shared" si="2"/>
        <v>101.0567097852111</v>
      </c>
    </row>
    <row r="9" spans="1:14" ht="12.75">
      <c r="A9" t="s">
        <v>4</v>
      </c>
      <c r="B9" s="1">
        <v>36828</v>
      </c>
      <c r="C9" s="2">
        <v>0.011261574074074071</v>
      </c>
      <c r="D9" t="s">
        <v>428</v>
      </c>
      <c r="E9">
        <v>0.67</v>
      </c>
      <c r="F9">
        <v>9.5348</v>
      </c>
      <c r="G9" t="s">
        <v>429</v>
      </c>
      <c r="H9">
        <v>1.656</v>
      </c>
      <c r="I9">
        <v>63.4832</v>
      </c>
      <c r="K9" s="2">
        <v>0.009722222222222222</v>
      </c>
      <c r="L9" s="3">
        <f t="shared" si="0"/>
        <v>303.0097222222222</v>
      </c>
      <c r="M9">
        <f t="shared" si="1"/>
        <v>515.0753406897347</v>
      </c>
      <c r="N9">
        <f t="shared" si="2"/>
        <v>101.35245913498798</v>
      </c>
    </row>
    <row r="10" spans="1:14" ht="12.75">
      <c r="A10" t="s">
        <v>5</v>
      </c>
      <c r="B10" s="1">
        <v>36828</v>
      </c>
      <c r="C10" s="2">
        <v>0.013344907407407408</v>
      </c>
      <c r="D10" t="s">
        <v>428</v>
      </c>
      <c r="E10">
        <v>0.67</v>
      </c>
      <c r="F10">
        <v>9.3786</v>
      </c>
      <c r="G10" t="s">
        <v>429</v>
      </c>
      <c r="H10">
        <v>1.656</v>
      </c>
      <c r="I10">
        <v>67.1012</v>
      </c>
      <c r="K10" s="2">
        <v>0.011805555555555555</v>
      </c>
      <c r="L10" s="3">
        <f t="shared" si="0"/>
        <v>303.01180555555555</v>
      </c>
      <c r="M10">
        <f t="shared" si="1"/>
        <v>506.63732749430983</v>
      </c>
      <c r="N10">
        <f t="shared" si="2"/>
        <v>105.6897965792239</v>
      </c>
    </row>
    <row r="11" spans="1:14" ht="12.75">
      <c r="A11" t="s">
        <v>6</v>
      </c>
      <c r="B11" s="1">
        <v>36828</v>
      </c>
      <c r="C11" s="2">
        <v>0.01542824074074074</v>
      </c>
      <c r="D11" t="s">
        <v>428</v>
      </c>
      <c r="E11">
        <v>0.668</v>
      </c>
      <c r="F11">
        <v>9.1557</v>
      </c>
      <c r="G11" t="s">
        <v>429</v>
      </c>
      <c r="H11">
        <v>1.658</v>
      </c>
      <c r="I11">
        <v>64.9682</v>
      </c>
      <c r="K11" s="2">
        <v>0.013888888888888888</v>
      </c>
      <c r="L11" s="3">
        <f t="shared" si="0"/>
        <v>303.0138888888889</v>
      </c>
      <c r="M11">
        <f t="shared" si="1"/>
        <v>494.5961422109539</v>
      </c>
      <c r="N11">
        <f t="shared" si="2"/>
        <v>103.13270957851765</v>
      </c>
    </row>
    <row r="12" spans="1:14" ht="12.75">
      <c r="A12" t="s">
        <v>7</v>
      </c>
      <c r="B12" s="1">
        <v>36828</v>
      </c>
      <c r="C12" s="2">
        <v>0.017511574074074072</v>
      </c>
      <c r="D12" t="s">
        <v>428</v>
      </c>
      <c r="E12">
        <v>0.668</v>
      </c>
      <c r="F12">
        <v>8.9411</v>
      </c>
      <c r="G12" t="s">
        <v>429</v>
      </c>
      <c r="H12">
        <v>1.66</v>
      </c>
      <c r="I12">
        <v>64.4426</v>
      </c>
      <c r="K12" s="2">
        <v>0.015972222222222224</v>
      </c>
      <c r="L12" s="3">
        <f t="shared" si="0"/>
        <v>303.0159722222222</v>
      </c>
      <c r="M12">
        <f t="shared" si="1"/>
        <v>483.00332766717565</v>
      </c>
      <c r="N12">
        <f t="shared" si="2"/>
        <v>102.50260881547442</v>
      </c>
    </row>
    <row r="13" spans="1:14" ht="12.75">
      <c r="A13" t="s">
        <v>436</v>
      </c>
      <c r="B13" s="1">
        <v>36828</v>
      </c>
      <c r="C13">
        <f>AVERAGE(C12,C14)</f>
        <v>0.019594907407407405</v>
      </c>
      <c r="D13" t="s">
        <v>428</v>
      </c>
      <c r="E13" t="s">
        <v>436</v>
      </c>
      <c r="F13" t="s">
        <v>436</v>
      </c>
      <c r="G13" t="s">
        <v>429</v>
      </c>
      <c r="H13" t="s">
        <v>436</v>
      </c>
      <c r="I13" t="s">
        <v>436</v>
      </c>
      <c r="K13" s="2">
        <v>0.018055555555555557</v>
      </c>
      <c r="L13" s="3">
        <f t="shared" si="0"/>
        <v>303.0180555555556</v>
      </c>
      <c r="M13" t="s">
        <v>436</v>
      </c>
      <c r="N13" t="s">
        <v>436</v>
      </c>
    </row>
    <row r="14" spans="1:14" ht="12.75">
      <c r="A14" t="s">
        <v>8</v>
      </c>
      <c r="B14" s="1">
        <v>36828</v>
      </c>
      <c r="C14" s="2">
        <v>0.021678240740740738</v>
      </c>
      <c r="D14" t="s">
        <v>428</v>
      </c>
      <c r="E14">
        <v>0.67</v>
      </c>
      <c r="F14">
        <v>8.4666</v>
      </c>
      <c r="G14" t="s">
        <v>429</v>
      </c>
      <c r="H14">
        <v>1.66</v>
      </c>
      <c r="I14">
        <v>65.4982</v>
      </c>
      <c r="K14" s="2">
        <v>0.02013888888888889</v>
      </c>
      <c r="L14" s="3">
        <f t="shared" si="0"/>
        <v>303.0201388888889</v>
      </c>
      <c r="M14">
        <f t="shared" si="1"/>
        <v>457.37056671180386</v>
      </c>
      <c r="N14">
        <f t="shared" si="2"/>
        <v>103.76808515768985</v>
      </c>
    </row>
    <row r="15" spans="1:14" ht="12.75">
      <c r="A15" t="s">
        <v>9</v>
      </c>
      <c r="B15" s="1">
        <v>36828</v>
      </c>
      <c r="C15" s="2">
        <v>0.023761574074074074</v>
      </c>
      <c r="D15" t="s">
        <v>428</v>
      </c>
      <c r="E15">
        <v>0.668</v>
      </c>
      <c r="F15">
        <v>8.9784</v>
      </c>
      <c r="G15" t="s">
        <v>429</v>
      </c>
      <c r="H15">
        <v>1.658</v>
      </c>
      <c r="I15">
        <v>62.7161</v>
      </c>
      <c r="K15" s="2">
        <v>0.022222222222222223</v>
      </c>
      <c r="L15" s="3">
        <f t="shared" si="0"/>
        <v>303.02222222222224</v>
      </c>
      <c r="M15">
        <f t="shared" si="1"/>
        <v>485.0182949667234</v>
      </c>
      <c r="N15">
        <f t="shared" si="2"/>
        <v>100.43284289577483</v>
      </c>
    </row>
    <row r="16" spans="1:14" ht="12.75">
      <c r="A16" t="s">
        <v>10</v>
      </c>
      <c r="B16" s="1">
        <v>36828</v>
      </c>
      <c r="C16" s="2">
        <v>0.02584490740740741</v>
      </c>
      <c r="D16" t="s">
        <v>428</v>
      </c>
      <c r="E16">
        <v>0.666</v>
      </c>
      <c r="F16">
        <v>8.1538</v>
      </c>
      <c r="G16" t="s">
        <v>429</v>
      </c>
      <c r="H16">
        <v>1.656</v>
      </c>
      <c r="I16">
        <v>63.2991</v>
      </c>
      <c r="K16" s="2">
        <v>0.024305555555555556</v>
      </c>
      <c r="L16" s="3">
        <f t="shared" si="0"/>
        <v>303.02430555555554</v>
      </c>
      <c r="M16">
        <f t="shared" si="1"/>
        <v>440.4729320925408</v>
      </c>
      <c r="N16">
        <f t="shared" si="2"/>
        <v>101.13175603286427</v>
      </c>
    </row>
    <row r="17" spans="1:14" ht="12.75">
      <c r="A17" t="s">
        <v>11</v>
      </c>
      <c r="B17" s="1">
        <v>36828</v>
      </c>
      <c r="C17" s="2">
        <v>0.027939814814814817</v>
      </c>
      <c r="D17" t="s">
        <v>428</v>
      </c>
      <c r="E17">
        <v>0.67</v>
      </c>
      <c r="F17">
        <v>9.5505</v>
      </c>
      <c r="G17" t="s">
        <v>429</v>
      </c>
      <c r="H17">
        <v>1.655</v>
      </c>
      <c r="I17">
        <v>66.9193</v>
      </c>
      <c r="K17" s="2">
        <v>0.02638888888888889</v>
      </c>
      <c r="L17" s="3">
        <f t="shared" si="0"/>
        <v>303.0263888888889</v>
      </c>
      <c r="M17">
        <f t="shared" si="1"/>
        <v>515.9234636549598</v>
      </c>
      <c r="N17">
        <f t="shared" si="2"/>
        <v>105.47173088516459</v>
      </c>
    </row>
    <row r="18" spans="1:14" ht="12.75">
      <c r="A18" t="s">
        <v>12</v>
      </c>
      <c r="B18" s="1">
        <v>36828</v>
      </c>
      <c r="C18" s="2">
        <v>0.03002314814814815</v>
      </c>
      <c r="D18" t="s">
        <v>428</v>
      </c>
      <c r="E18">
        <v>0.668</v>
      </c>
      <c r="F18">
        <v>9.33</v>
      </c>
      <c r="G18" t="s">
        <v>429</v>
      </c>
      <c r="H18">
        <v>1.655</v>
      </c>
      <c r="I18">
        <v>66.1277</v>
      </c>
      <c r="K18" s="2">
        <v>0.02847222222222222</v>
      </c>
      <c r="L18" s="3">
        <f t="shared" si="0"/>
        <v>303.0284722222222</v>
      </c>
      <c r="M18">
        <f t="shared" si="1"/>
        <v>504.0119277420842</v>
      </c>
      <c r="N18">
        <f t="shared" si="2"/>
        <v>104.52274351068777</v>
      </c>
    </row>
    <row r="19" spans="1:14" ht="12.75">
      <c r="A19" t="s">
        <v>436</v>
      </c>
      <c r="B19" s="1">
        <v>36828</v>
      </c>
      <c r="C19">
        <f>AVERAGE(C18,C21)</f>
        <v>0.03314814814814815</v>
      </c>
      <c r="D19" t="s">
        <v>428</v>
      </c>
      <c r="E19" t="s">
        <v>436</v>
      </c>
      <c r="F19" t="s">
        <v>436</v>
      </c>
      <c r="G19" t="s">
        <v>429</v>
      </c>
      <c r="H19" t="s">
        <v>436</v>
      </c>
      <c r="I19" t="s">
        <v>436</v>
      </c>
      <c r="K19" s="2">
        <v>0.030555555555555555</v>
      </c>
      <c r="L19" s="3">
        <f t="shared" si="0"/>
        <v>303.03055555555557</v>
      </c>
      <c r="M19" t="s">
        <v>436</v>
      </c>
      <c r="N19" t="s">
        <v>436</v>
      </c>
    </row>
    <row r="20" spans="1:14" ht="12.75">
      <c r="A20" t="s">
        <v>436</v>
      </c>
      <c r="B20" s="1">
        <v>36828</v>
      </c>
      <c r="C20">
        <f>AVERAGE(C19,C21)</f>
        <v>0.03471064814814814</v>
      </c>
      <c r="D20" t="s">
        <v>428</v>
      </c>
      <c r="E20" t="s">
        <v>436</v>
      </c>
      <c r="F20" t="s">
        <v>436</v>
      </c>
      <c r="G20" t="s">
        <v>429</v>
      </c>
      <c r="H20" t="s">
        <v>436</v>
      </c>
      <c r="I20" t="s">
        <v>436</v>
      </c>
      <c r="K20" s="2">
        <v>0.03263888888888889</v>
      </c>
      <c r="L20" s="3">
        <f t="shared" si="0"/>
        <v>303.03263888888887</v>
      </c>
      <c r="M20" t="s">
        <v>436</v>
      </c>
      <c r="N20" t="s">
        <v>436</v>
      </c>
    </row>
    <row r="21" spans="1:14" ht="12.75">
      <c r="A21" t="s">
        <v>13</v>
      </c>
      <c r="B21" s="1">
        <v>36828</v>
      </c>
      <c r="C21" s="2">
        <v>0.036273148148148145</v>
      </c>
      <c r="D21" t="s">
        <v>428</v>
      </c>
      <c r="E21">
        <v>0.668</v>
      </c>
      <c r="F21">
        <v>8.577</v>
      </c>
      <c r="G21" t="s">
        <v>429</v>
      </c>
      <c r="H21">
        <v>1.658</v>
      </c>
      <c r="I21">
        <v>63.3532</v>
      </c>
      <c r="K21" s="2">
        <v>0.034722222222222224</v>
      </c>
      <c r="L21" s="3">
        <f t="shared" si="0"/>
        <v>303.03472222222223</v>
      </c>
      <c r="M21">
        <f t="shared" si="1"/>
        <v>463.3344377538967</v>
      </c>
      <c r="N21">
        <f t="shared" si="2"/>
        <v>101.19661229481372</v>
      </c>
    </row>
    <row r="22" spans="1:14" ht="12.75">
      <c r="A22" t="s">
        <v>436</v>
      </c>
      <c r="B22" s="1">
        <v>36828</v>
      </c>
      <c r="C22">
        <f>AVERAGE(C21,C23)</f>
        <v>0.03835648148148148</v>
      </c>
      <c r="D22" t="s">
        <v>428</v>
      </c>
      <c r="E22" t="s">
        <v>436</v>
      </c>
      <c r="F22" t="s">
        <v>436</v>
      </c>
      <c r="G22" t="s">
        <v>429</v>
      </c>
      <c r="H22" t="s">
        <v>436</v>
      </c>
      <c r="I22" t="s">
        <v>436</v>
      </c>
      <c r="K22" s="2">
        <v>0.03680555555555556</v>
      </c>
      <c r="L22" s="3">
        <f t="shared" si="0"/>
        <v>303.03680555555553</v>
      </c>
      <c r="M22" t="s">
        <v>436</v>
      </c>
      <c r="N22" t="s">
        <v>436</v>
      </c>
    </row>
    <row r="23" spans="1:14" ht="12.75">
      <c r="A23" t="s">
        <v>14</v>
      </c>
      <c r="B23" s="1">
        <v>36828</v>
      </c>
      <c r="C23" s="2">
        <v>0.04043981481481482</v>
      </c>
      <c r="D23" t="s">
        <v>428</v>
      </c>
      <c r="E23">
        <v>0.668</v>
      </c>
      <c r="F23">
        <v>8.8485</v>
      </c>
      <c r="G23" t="s">
        <v>429</v>
      </c>
      <c r="H23">
        <v>1.658</v>
      </c>
      <c r="I23">
        <v>65.8466</v>
      </c>
      <c r="K23" s="2">
        <v>0.03888888888888889</v>
      </c>
      <c r="L23" s="3">
        <f t="shared" si="0"/>
        <v>303.0388888888889</v>
      </c>
      <c r="M23">
        <f t="shared" si="1"/>
        <v>478.0010227894782</v>
      </c>
      <c r="N23">
        <f t="shared" si="2"/>
        <v>104.18575468935697</v>
      </c>
    </row>
    <row r="24" spans="1:14" ht="12.75">
      <c r="A24" t="s">
        <v>15</v>
      </c>
      <c r="B24" s="1">
        <v>36828</v>
      </c>
      <c r="C24" s="2">
        <v>0.04253472222222222</v>
      </c>
      <c r="D24" t="s">
        <v>428</v>
      </c>
      <c r="E24">
        <v>0.67</v>
      </c>
      <c r="F24">
        <v>8.668</v>
      </c>
      <c r="G24" t="s">
        <v>429</v>
      </c>
      <c r="H24">
        <v>1.656</v>
      </c>
      <c r="I24">
        <v>62.6466</v>
      </c>
      <c r="K24" s="2">
        <v>0.04097222222222222</v>
      </c>
      <c r="L24" s="3">
        <f t="shared" si="0"/>
        <v>303.0409722222222</v>
      </c>
      <c r="M24">
        <f t="shared" si="1"/>
        <v>468.2503097179406</v>
      </c>
      <c r="N24">
        <f t="shared" si="2"/>
        <v>100.34952477737394</v>
      </c>
    </row>
    <row r="25" spans="1:14" ht="12.75">
      <c r="A25" t="s">
        <v>16</v>
      </c>
      <c r="B25" s="1">
        <v>36828</v>
      </c>
      <c r="C25" s="2">
        <v>0.04461805555555556</v>
      </c>
      <c r="D25" t="s">
        <v>428</v>
      </c>
      <c r="E25">
        <v>0.67</v>
      </c>
      <c r="F25">
        <v>9.7644</v>
      </c>
      <c r="G25" t="s">
        <v>429</v>
      </c>
      <c r="H25">
        <v>1.656</v>
      </c>
      <c r="I25">
        <v>63.8708</v>
      </c>
      <c r="K25" s="2">
        <v>0.04305555555555556</v>
      </c>
      <c r="L25" s="3">
        <f t="shared" si="0"/>
        <v>303.04305555555555</v>
      </c>
      <c r="M25">
        <f t="shared" si="1"/>
        <v>527.4784637990147</v>
      </c>
      <c r="N25">
        <f t="shared" si="2"/>
        <v>101.81712248307699</v>
      </c>
    </row>
    <row r="26" spans="1:14" ht="12.75">
      <c r="A26" t="s">
        <v>17</v>
      </c>
      <c r="B26" s="1">
        <v>36828</v>
      </c>
      <c r="C26" s="2">
        <v>0.04670138888888889</v>
      </c>
      <c r="D26" t="s">
        <v>428</v>
      </c>
      <c r="E26">
        <v>0.668</v>
      </c>
      <c r="F26">
        <v>9.1138</v>
      </c>
      <c r="G26" t="s">
        <v>429</v>
      </c>
      <c r="H26">
        <v>1.658</v>
      </c>
      <c r="I26">
        <v>67.2434</v>
      </c>
      <c r="K26" s="2">
        <v>0.04513888888888889</v>
      </c>
      <c r="L26" s="3">
        <f t="shared" si="0"/>
        <v>303.0451388888889</v>
      </c>
      <c r="M26">
        <f t="shared" si="1"/>
        <v>492.3326802846523</v>
      </c>
      <c r="N26">
        <f t="shared" si="2"/>
        <v>105.8602690459376</v>
      </c>
    </row>
    <row r="27" spans="1:14" ht="12.75">
      <c r="A27" t="s">
        <v>18</v>
      </c>
      <c r="B27" s="1">
        <v>36828</v>
      </c>
      <c r="C27" s="2">
        <v>0.04878472222222222</v>
      </c>
      <c r="D27" t="s">
        <v>428</v>
      </c>
      <c r="E27">
        <v>0.67</v>
      </c>
      <c r="F27">
        <v>8.9739</v>
      </c>
      <c r="G27" t="s">
        <v>429</v>
      </c>
      <c r="H27">
        <v>1.66</v>
      </c>
      <c r="I27">
        <v>64.1502</v>
      </c>
      <c r="K27" s="2">
        <v>0.04722222222222222</v>
      </c>
      <c r="L27" s="3">
        <f t="shared" si="0"/>
        <v>303.0472222222222</v>
      </c>
      <c r="M27">
        <f t="shared" si="1"/>
        <v>484.77520239707275</v>
      </c>
      <c r="N27">
        <f t="shared" si="2"/>
        <v>102.15207330726699</v>
      </c>
    </row>
    <row r="28" spans="1:14" ht="12.75">
      <c r="A28" t="s">
        <v>19</v>
      </c>
      <c r="B28" s="1">
        <v>36828</v>
      </c>
      <c r="C28" s="2">
        <v>0.05086805555555555</v>
      </c>
      <c r="D28" t="s">
        <v>428</v>
      </c>
      <c r="E28">
        <v>0.668</v>
      </c>
      <c r="F28">
        <v>9.0837</v>
      </c>
      <c r="G28" t="s">
        <v>429</v>
      </c>
      <c r="H28">
        <v>1.66</v>
      </c>
      <c r="I28">
        <v>65.6595</v>
      </c>
      <c r="K28" s="2">
        <v>0.049305555555555554</v>
      </c>
      <c r="L28" s="3">
        <f t="shared" si="0"/>
        <v>303.0493055555556</v>
      </c>
      <c r="M28">
        <f t="shared" si="1"/>
        <v>490.7066610965456</v>
      </c>
      <c r="N28">
        <f t="shared" si="2"/>
        <v>103.96145512169076</v>
      </c>
    </row>
    <row r="29" spans="1:14" ht="12.75">
      <c r="A29" t="s">
        <v>436</v>
      </c>
      <c r="B29" s="1">
        <v>36828</v>
      </c>
      <c r="C29">
        <f>AVERAGE(C28,C30)</f>
        <v>0.05295717592592592</v>
      </c>
      <c r="D29" t="s">
        <v>428</v>
      </c>
      <c r="E29" t="s">
        <v>436</v>
      </c>
      <c r="F29" t="s">
        <v>436</v>
      </c>
      <c r="G29" t="s">
        <v>429</v>
      </c>
      <c r="H29" t="s">
        <v>436</v>
      </c>
      <c r="I29" t="s">
        <v>436</v>
      </c>
      <c r="K29" s="2">
        <v>0.051388888888888894</v>
      </c>
      <c r="L29" s="3">
        <f t="shared" si="0"/>
        <v>303.0513888888889</v>
      </c>
      <c r="M29" t="s">
        <v>436</v>
      </c>
      <c r="N29" t="s">
        <v>436</v>
      </c>
    </row>
    <row r="30" spans="1:14" ht="12.75">
      <c r="A30" t="s">
        <v>20</v>
      </c>
      <c r="B30" s="1">
        <v>36828</v>
      </c>
      <c r="C30" s="2">
        <v>0.055046296296296295</v>
      </c>
      <c r="D30" t="s">
        <v>428</v>
      </c>
      <c r="E30">
        <v>0.67</v>
      </c>
      <c r="F30">
        <v>9.5479</v>
      </c>
      <c r="G30" t="s">
        <v>429</v>
      </c>
      <c r="H30">
        <v>1.658</v>
      </c>
      <c r="I30">
        <v>65.6005</v>
      </c>
      <c r="K30" s="2">
        <v>0.05347222222222222</v>
      </c>
      <c r="L30" s="3">
        <f t="shared" si="0"/>
        <v>303.05347222222224</v>
      </c>
      <c r="M30">
        <f t="shared" si="1"/>
        <v>515.7830101702729</v>
      </c>
      <c r="N30">
        <f t="shared" si="2"/>
        <v>103.89072463268852</v>
      </c>
    </row>
    <row r="31" spans="1:14" ht="12.75">
      <c r="A31" t="s">
        <v>21</v>
      </c>
      <c r="B31" s="1">
        <v>36828</v>
      </c>
      <c r="C31" s="2">
        <v>0.057129629629629634</v>
      </c>
      <c r="D31" t="s">
        <v>428</v>
      </c>
      <c r="E31">
        <v>0.67</v>
      </c>
      <c r="F31">
        <v>9.701</v>
      </c>
      <c r="G31" t="s">
        <v>429</v>
      </c>
      <c r="H31">
        <v>1.656</v>
      </c>
      <c r="I31">
        <v>67.1158</v>
      </c>
      <c r="K31" s="2">
        <v>0.05555555555555555</v>
      </c>
      <c r="L31" s="3">
        <f t="shared" si="0"/>
        <v>303.05555555555554</v>
      </c>
      <c r="M31">
        <f t="shared" si="1"/>
        <v>524.053559595494</v>
      </c>
      <c r="N31">
        <f t="shared" si="2"/>
        <v>105.70729937819729</v>
      </c>
    </row>
    <row r="32" spans="1:14" ht="12.75">
      <c r="A32" t="s">
        <v>436</v>
      </c>
      <c r="B32" s="1">
        <v>36828</v>
      </c>
      <c r="C32">
        <f>AVERAGE(C31,C33)</f>
        <v>0.05921296296296297</v>
      </c>
      <c r="D32" t="s">
        <v>428</v>
      </c>
      <c r="E32" t="s">
        <v>436</v>
      </c>
      <c r="F32" t="s">
        <v>436</v>
      </c>
      <c r="G32" t="s">
        <v>429</v>
      </c>
      <c r="H32" t="s">
        <v>436</v>
      </c>
      <c r="I32" t="s">
        <v>436</v>
      </c>
      <c r="K32" s="2">
        <v>0.057638888888888885</v>
      </c>
      <c r="L32" s="3">
        <f t="shared" si="0"/>
        <v>303.0576388888889</v>
      </c>
      <c r="M32" t="s">
        <v>436</v>
      </c>
      <c r="N32" t="s">
        <v>436</v>
      </c>
    </row>
    <row r="33" spans="1:14" ht="12.75">
      <c r="A33" t="s">
        <v>22</v>
      </c>
      <c r="B33" s="1">
        <v>36828</v>
      </c>
      <c r="C33" s="2">
        <v>0.06129629629629629</v>
      </c>
      <c r="D33" t="s">
        <v>428</v>
      </c>
      <c r="E33">
        <v>0.67</v>
      </c>
      <c r="F33">
        <v>9.1985</v>
      </c>
      <c r="G33" t="s">
        <v>429</v>
      </c>
      <c r="H33">
        <v>1.658</v>
      </c>
      <c r="I33">
        <v>66.5145</v>
      </c>
      <c r="K33" s="2">
        <v>0.059722222222222225</v>
      </c>
      <c r="L33" s="3">
        <f t="shared" si="0"/>
        <v>303.0597222222222</v>
      </c>
      <c r="M33">
        <f t="shared" si="1"/>
        <v>496.90822265118555</v>
      </c>
      <c r="N33">
        <f t="shared" si="2"/>
        <v>104.98644780129874</v>
      </c>
    </row>
    <row r="34" spans="1:14" ht="12.75">
      <c r="A34" t="s">
        <v>23</v>
      </c>
      <c r="B34" s="1">
        <v>36828</v>
      </c>
      <c r="C34" s="2">
        <v>0.06337962962962963</v>
      </c>
      <c r="D34" t="s">
        <v>428</v>
      </c>
      <c r="E34">
        <v>0.668</v>
      </c>
      <c r="F34">
        <v>8.9129</v>
      </c>
      <c r="G34" t="s">
        <v>429</v>
      </c>
      <c r="H34">
        <v>1.658</v>
      </c>
      <c r="I34">
        <v>65.1601</v>
      </c>
      <c r="K34" s="2">
        <v>0.06180555555555556</v>
      </c>
      <c r="L34" s="3">
        <f t="shared" si="0"/>
        <v>303.06180555555557</v>
      </c>
      <c r="M34">
        <f t="shared" si="1"/>
        <v>481.47994756403233</v>
      </c>
      <c r="N34">
        <f t="shared" si="2"/>
        <v>103.36276349105188</v>
      </c>
    </row>
    <row r="35" spans="1:14" ht="12.75">
      <c r="A35" t="s">
        <v>436</v>
      </c>
      <c r="B35" s="1">
        <v>36828</v>
      </c>
      <c r="C35">
        <f>AVERAGE(C34,C36)</f>
        <v>0.06546296296296296</v>
      </c>
      <c r="D35" t="s">
        <v>428</v>
      </c>
      <c r="E35" t="s">
        <v>436</v>
      </c>
      <c r="F35" t="s">
        <v>436</v>
      </c>
      <c r="G35" t="s">
        <v>429</v>
      </c>
      <c r="H35" t="s">
        <v>436</v>
      </c>
      <c r="I35" t="s">
        <v>436</v>
      </c>
      <c r="K35" s="2">
        <v>0.06388888888888888</v>
      </c>
      <c r="L35" s="3">
        <f t="shared" si="0"/>
        <v>303.06388888888887</v>
      </c>
      <c r="M35" t="s">
        <v>436</v>
      </c>
      <c r="N35" t="s">
        <v>436</v>
      </c>
    </row>
    <row r="36" spans="1:14" ht="12.75">
      <c r="A36" t="s">
        <v>24</v>
      </c>
      <c r="B36" s="1">
        <v>36828</v>
      </c>
      <c r="C36" s="2">
        <v>0.06754629629629628</v>
      </c>
      <c r="D36" t="s">
        <v>428</v>
      </c>
      <c r="E36">
        <v>0.668</v>
      </c>
      <c r="F36">
        <v>9.9024</v>
      </c>
      <c r="G36" t="s">
        <v>429</v>
      </c>
      <c r="H36">
        <v>1.658</v>
      </c>
      <c r="I36">
        <v>63.0978</v>
      </c>
      <c r="K36" s="2">
        <v>0.06597222222222222</v>
      </c>
      <c r="L36" s="3">
        <f t="shared" si="0"/>
        <v>303.06597222222223</v>
      </c>
      <c r="M36">
        <f t="shared" si="1"/>
        <v>534.9333026016307</v>
      </c>
      <c r="N36">
        <f t="shared" si="2"/>
        <v>100.89043319496355</v>
      </c>
    </row>
    <row r="37" spans="1:14" ht="12.75">
      <c r="A37" t="s">
        <v>25</v>
      </c>
      <c r="B37" s="1">
        <v>36828</v>
      </c>
      <c r="C37" s="2">
        <v>0.06962962962962964</v>
      </c>
      <c r="D37" t="s">
        <v>428</v>
      </c>
      <c r="E37">
        <v>0.668</v>
      </c>
      <c r="F37">
        <v>9.2695</v>
      </c>
      <c r="G37" t="s">
        <v>429</v>
      </c>
      <c r="H37">
        <v>1.655</v>
      </c>
      <c r="I37">
        <v>66.6158</v>
      </c>
      <c r="K37" s="2">
        <v>0.06805555555555555</v>
      </c>
      <c r="L37" s="3">
        <f t="shared" si="0"/>
        <v>303.06805555555553</v>
      </c>
      <c r="M37">
        <f t="shared" si="1"/>
        <v>500.74368319456045</v>
      </c>
      <c r="N37">
        <f t="shared" si="2"/>
        <v>105.10788845444992</v>
      </c>
    </row>
    <row r="38" spans="1:14" ht="12.75">
      <c r="A38" t="s">
        <v>26</v>
      </c>
      <c r="B38" s="1">
        <v>36828</v>
      </c>
      <c r="C38" s="2">
        <v>0.07172453703703703</v>
      </c>
      <c r="D38" t="s">
        <v>428</v>
      </c>
      <c r="E38">
        <v>0.668</v>
      </c>
      <c r="F38">
        <v>9.155</v>
      </c>
      <c r="G38" t="s">
        <v>429</v>
      </c>
      <c r="H38">
        <v>1.656</v>
      </c>
      <c r="I38">
        <v>65.8274</v>
      </c>
      <c r="K38" s="2">
        <v>0.07013888888888889</v>
      </c>
      <c r="L38" s="3">
        <f t="shared" si="0"/>
        <v>303.0701388888889</v>
      </c>
      <c r="M38">
        <f t="shared" si="1"/>
        <v>494.5583278112305</v>
      </c>
      <c r="N38">
        <f t="shared" si="2"/>
        <v>104.1627373098851</v>
      </c>
    </row>
    <row r="39" spans="1:14" ht="12.75">
      <c r="A39" t="s">
        <v>27</v>
      </c>
      <c r="B39" s="1">
        <v>36828</v>
      </c>
      <c r="C39" s="2">
        <v>0.07380787037037037</v>
      </c>
      <c r="D39" t="s">
        <v>428</v>
      </c>
      <c r="E39">
        <v>0.67</v>
      </c>
      <c r="F39">
        <v>9.0777</v>
      </c>
      <c r="G39" t="s">
        <v>429</v>
      </c>
      <c r="H39">
        <v>1.658</v>
      </c>
      <c r="I39">
        <v>64.9169</v>
      </c>
      <c r="K39" s="2">
        <v>0.07222222222222223</v>
      </c>
      <c r="L39" s="3">
        <f t="shared" si="0"/>
        <v>303.0722222222222</v>
      </c>
      <c r="M39">
        <f t="shared" si="1"/>
        <v>490.3825376703449</v>
      </c>
      <c r="N39">
        <f t="shared" si="2"/>
        <v>103.07121001774115</v>
      </c>
    </row>
    <row r="40" spans="1:14" ht="12.75">
      <c r="A40" t="s">
        <v>28</v>
      </c>
      <c r="B40" s="1">
        <v>36828</v>
      </c>
      <c r="C40" s="2">
        <v>0.07589120370370371</v>
      </c>
      <c r="D40" t="s">
        <v>428</v>
      </c>
      <c r="E40">
        <v>0.668</v>
      </c>
      <c r="F40">
        <v>9.4261</v>
      </c>
      <c r="G40" t="s">
        <v>429</v>
      </c>
      <c r="H40">
        <v>1.658</v>
      </c>
      <c r="I40">
        <v>65.4754</v>
      </c>
      <c r="K40" s="2">
        <v>0.07430555555555556</v>
      </c>
      <c r="L40" s="3">
        <f t="shared" si="0"/>
        <v>303.07430555555555</v>
      </c>
      <c r="M40">
        <f t="shared" si="1"/>
        <v>509.2033046183987</v>
      </c>
      <c r="N40">
        <f t="shared" si="2"/>
        <v>103.74075201956694</v>
      </c>
    </row>
    <row r="41" spans="1:14" ht="12.75">
      <c r="A41" t="s">
        <v>29</v>
      </c>
      <c r="B41" s="1">
        <v>36828</v>
      </c>
      <c r="C41" s="2">
        <v>0.07797453703703704</v>
      </c>
      <c r="D41" t="s">
        <v>428</v>
      </c>
      <c r="E41">
        <v>0.67</v>
      </c>
      <c r="F41">
        <v>8.8834</v>
      </c>
      <c r="G41" t="s">
        <v>429</v>
      </c>
      <c r="H41">
        <v>1.66</v>
      </c>
      <c r="I41">
        <v>65.0703</v>
      </c>
      <c r="K41" s="2">
        <v>0.0763888888888889</v>
      </c>
      <c r="L41" s="3">
        <f t="shared" si="0"/>
        <v>303.0763888888889</v>
      </c>
      <c r="M41">
        <f t="shared" si="1"/>
        <v>479.88634071854557</v>
      </c>
      <c r="N41">
        <f t="shared" si="2"/>
        <v>103.25510928914687</v>
      </c>
    </row>
    <row r="42" spans="1:14" ht="12.75">
      <c r="A42" t="s">
        <v>30</v>
      </c>
      <c r="B42" s="1">
        <v>36828</v>
      </c>
      <c r="C42" s="2">
        <v>0.08005787037037036</v>
      </c>
      <c r="D42" t="s">
        <v>428</v>
      </c>
      <c r="E42">
        <v>0.67</v>
      </c>
      <c r="F42">
        <v>8.9882</v>
      </c>
      <c r="G42" t="s">
        <v>429</v>
      </c>
      <c r="H42">
        <v>1.66</v>
      </c>
      <c r="I42">
        <v>65.554</v>
      </c>
      <c r="K42" s="2">
        <v>0.07847222222222222</v>
      </c>
      <c r="L42" s="3">
        <f t="shared" si="0"/>
        <v>303.0784722222222</v>
      </c>
      <c r="M42">
        <f t="shared" si="1"/>
        <v>485.5476965628512</v>
      </c>
      <c r="N42">
        <f t="shared" si="2"/>
        <v>103.83497941678004</v>
      </c>
    </row>
    <row r="43" spans="1:14" ht="12.75">
      <c r="A43" t="s">
        <v>436</v>
      </c>
      <c r="B43" s="1">
        <v>36828</v>
      </c>
      <c r="C43">
        <f>AVERAGE(C42,C44)</f>
        <v>0.08217013888888888</v>
      </c>
      <c r="D43" t="s">
        <v>428</v>
      </c>
      <c r="E43" t="s">
        <v>436</v>
      </c>
      <c r="F43" t="s">
        <v>436</v>
      </c>
      <c r="G43" t="s">
        <v>429</v>
      </c>
      <c r="H43" t="s">
        <v>436</v>
      </c>
      <c r="I43" t="s">
        <v>436</v>
      </c>
      <c r="K43" s="2">
        <v>0.08055555555555556</v>
      </c>
      <c r="L43" s="3">
        <f t="shared" si="0"/>
        <v>303.0805555555556</v>
      </c>
      <c r="M43" t="s">
        <v>436</v>
      </c>
      <c r="N43" t="s">
        <v>436</v>
      </c>
    </row>
    <row r="44" spans="1:14" ht="12.75">
      <c r="A44" t="s">
        <v>31</v>
      </c>
      <c r="B44" s="1">
        <v>36828</v>
      </c>
      <c r="C44" s="2">
        <v>0.0842824074074074</v>
      </c>
      <c r="D44" t="s">
        <v>428</v>
      </c>
      <c r="E44">
        <v>0.67</v>
      </c>
      <c r="F44">
        <v>8.9371</v>
      </c>
      <c r="G44" t="s">
        <v>429</v>
      </c>
      <c r="H44">
        <v>1.658</v>
      </c>
      <c r="I44">
        <v>61.2768</v>
      </c>
      <c r="K44" s="2">
        <v>0.08263888888888889</v>
      </c>
      <c r="L44" s="3">
        <f t="shared" si="0"/>
        <v>303.0826388888889</v>
      </c>
      <c r="M44">
        <f t="shared" si="1"/>
        <v>482.78724538304175</v>
      </c>
      <c r="N44">
        <f t="shared" si="2"/>
        <v>98.7073786106757</v>
      </c>
    </row>
    <row r="45" spans="1:17" ht="12.75">
      <c r="A45" t="s">
        <v>32</v>
      </c>
      <c r="B45" s="1">
        <v>36828</v>
      </c>
      <c r="C45" s="2">
        <v>0.08631944444444445</v>
      </c>
      <c r="D45" t="s">
        <v>428</v>
      </c>
      <c r="E45">
        <v>0.67</v>
      </c>
      <c r="F45">
        <v>9.3158</v>
      </c>
      <c r="G45" t="s">
        <v>429</v>
      </c>
      <c r="H45">
        <v>1.656</v>
      </c>
      <c r="I45">
        <v>204.3918</v>
      </c>
      <c r="K45" s="2">
        <v>0.08472222222222221</v>
      </c>
      <c r="L45" s="3">
        <f t="shared" si="0"/>
        <v>303.08472222222224</v>
      </c>
      <c r="M45" t="s">
        <v>436</v>
      </c>
      <c r="N45" t="s">
        <v>436</v>
      </c>
      <c r="P45" t="s">
        <v>437</v>
      </c>
      <c r="Q45" t="s">
        <v>428</v>
      </c>
    </row>
    <row r="46" spans="1:14" ht="12.75">
      <c r="A46" t="s">
        <v>33</v>
      </c>
      <c r="B46" s="1">
        <v>36828</v>
      </c>
      <c r="C46" s="2">
        <v>0.08840277777777777</v>
      </c>
      <c r="D46" t="s">
        <v>428</v>
      </c>
      <c r="E46">
        <v>0.67</v>
      </c>
      <c r="F46">
        <v>9.4801</v>
      </c>
      <c r="G46" t="s">
        <v>429</v>
      </c>
      <c r="H46">
        <v>1.658</v>
      </c>
      <c r="I46">
        <v>206.6868</v>
      </c>
      <c r="K46" s="2">
        <v>0.08680555555555557</v>
      </c>
      <c r="L46" s="3">
        <f t="shared" si="0"/>
        <v>303.08680555555554</v>
      </c>
      <c r="M46" t="s">
        <v>436</v>
      </c>
      <c r="N46" t="s">
        <v>436</v>
      </c>
    </row>
    <row r="47" spans="1:17" ht="12.75">
      <c r="A47" t="s">
        <v>34</v>
      </c>
      <c r="B47" s="1">
        <v>36828</v>
      </c>
      <c r="C47" s="2">
        <v>0.09048611111111111</v>
      </c>
      <c r="D47" t="s">
        <v>428</v>
      </c>
      <c r="E47">
        <v>0.668</v>
      </c>
      <c r="F47">
        <v>8.7011</v>
      </c>
      <c r="G47" t="s">
        <v>429</v>
      </c>
      <c r="H47">
        <v>1.658</v>
      </c>
      <c r="I47">
        <v>203.2986</v>
      </c>
      <c r="K47" s="2">
        <v>0.08888888888888889</v>
      </c>
      <c r="L47" s="3">
        <f t="shared" si="0"/>
        <v>303.0888888888889</v>
      </c>
      <c r="M47" t="s">
        <v>436</v>
      </c>
      <c r="N47" t="s">
        <v>436</v>
      </c>
      <c r="P47">
        <f>AVERAGE(I46:I48)</f>
        <v>205.65526666666668</v>
      </c>
      <c r="Q47">
        <f>AVERAGE(F46:F48)</f>
        <v>9.107233333333333</v>
      </c>
    </row>
    <row r="48" spans="1:17" ht="12.75">
      <c r="A48" t="s">
        <v>35</v>
      </c>
      <c r="B48" s="1">
        <v>36828</v>
      </c>
      <c r="C48" s="2">
        <v>0.09256944444444444</v>
      </c>
      <c r="D48" t="s">
        <v>428</v>
      </c>
      <c r="E48">
        <v>0.671</v>
      </c>
      <c r="F48">
        <v>9.1405</v>
      </c>
      <c r="G48" t="s">
        <v>429</v>
      </c>
      <c r="H48">
        <v>1.66</v>
      </c>
      <c r="I48">
        <v>206.9804</v>
      </c>
      <c r="K48" s="2">
        <v>0.09097222222222222</v>
      </c>
      <c r="L48" s="3">
        <f t="shared" si="0"/>
        <v>303.0909722222222</v>
      </c>
      <c r="M48" t="s">
        <v>436</v>
      </c>
      <c r="N48" t="s">
        <v>436</v>
      </c>
      <c r="P48">
        <f>STDEV(I46:I48)</f>
        <v>2.046205897100612</v>
      </c>
      <c r="Q48">
        <f>STDEV(F46:F48)</f>
        <v>0.39056401950682523</v>
      </c>
    </row>
    <row r="49" spans="1:14" ht="12.75">
      <c r="A49" t="s">
        <v>36</v>
      </c>
      <c r="B49" s="1">
        <v>36828</v>
      </c>
      <c r="C49" s="2">
        <v>0.09465277777777777</v>
      </c>
      <c r="D49" t="s">
        <v>428</v>
      </c>
      <c r="E49">
        <v>0.668</v>
      </c>
      <c r="F49">
        <v>8.6236</v>
      </c>
      <c r="G49" t="s">
        <v>429</v>
      </c>
      <c r="H49">
        <v>1.658</v>
      </c>
      <c r="I49">
        <v>65.6381</v>
      </c>
      <c r="K49" s="2">
        <v>0.09305555555555556</v>
      </c>
      <c r="L49" s="3">
        <f t="shared" si="0"/>
        <v>303.09305555555557</v>
      </c>
      <c r="M49">
        <f aca="true" t="shared" si="3" ref="M49:M112">500*F49/AVERAGE($Q$207,$Q$47)</f>
        <v>472.1905349441219</v>
      </c>
      <c r="N49">
        <f>(277-103)/(-60+(AVERAGE($P$207,$P$47)))*I49+277-((277-103)/(-60+(AVERAGE($P$207,$P$47)))*210)</f>
        <v>105.97900685746029</v>
      </c>
    </row>
    <row r="50" spans="1:14" ht="12.75">
      <c r="A50" t="s">
        <v>37</v>
      </c>
      <c r="B50" s="1">
        <v>36828</v>
      </c>
      <c r="C50" s="2">
        <v>0.09679398148148148</v>
      </c>
      <c r="D50" t="s">
        <v>428</v>
      </c>
      <c r="E50">
        <v>0.668</v>
      </c>
      <c r="F50">
        <v>9.5229</v>
      </c>
      <c r="G50" t="s">
        <v>429</v>
      </c>
      <c r="H50">
        <v>1.655</v>
      </c>
      <c r="I50">
        <v>66.4652</v>
      </c>
      <c r="K50" s="2">
        <v>0.09513888888888888</v>
      </c>
      <c r="L50" s="3">
        <f t="shared" si="0"/>
        <v>303.09513888888887</v>
      </c>
      <c r="M50">
        <f t="shared" si="3"/>
        <v>521.4322609141632</v>
      </c>
      <c r="N50">
        <f aca="true" t="shared" si="4" ref="N50:N113">(277-103)/(-60+(AVERAGE($P$207,$P$47)))*I50+277-((277-103)/(-60+(AVERAGE($P$207,$P$47)))*210)</f>
        <v>106.95884616013083</v>
      </c>
    </row>
    <row r="51" spans="1:14" ht="12.75">
      <c r="A51" t="s">
        <v>38</v>
      </c>
      <c r="B51" s="1">
        <v>36828</v>
      </c>
      <c r="C51" s="2">
        <v>0.09881944444444445</v>
      </c>
      <c r="D51" t="s">
        <v>428</v>
      </c>
      <c r="E51">
        <v>0.673</v>
      </c>
      <c r="F51">
        <v>9.1667</v>
      </c>
      <c r="G51" t="s">
        <v>429</v>
      </c>
      <c r="H51">
        <v>1.658</v>
      </c>
      <c r="I51">
        <v>66.1436</v>
      </c>
      <c r="K51" s="2">
        <v>0.09722222222222222</v>
      </c>
      <c r="L51" s="3">
        <f t="shared" si="0"/>
        <v>303.09722222222223</v>
      </c>
      <c r="M51">
        <f t="shared" si="3"/>
        <v>501.92831029642866</v>
      </c>
      <c r="N51">
        <f t="shared" si="4"/>
        <v>106.57785677584982</v>
      </c>
    </row>
    <row r="52" spans="1:14" ht="12.75">
      <c r="A52" t="s">
        <v>39</v>
      </c>
      <c r="B52" s="1">
        <v>36828</v>
      </c>
      <c r="C52" s="2">
        <v>0.10091435185185187</v>
      </c>
      <c r="D52" t="s">
        <v>428</v>
      </c>
      <c r="E52">
        <v>0.668</v>
      </c>
      <c r="F52">
        <v>9.1731</v>
      </c>
      <c r="G52" t="s">
        <v>429</v>
      </c>
      <c r="H52">
        <v>1.658</v>
      </c>
      <c r="I52">
        <v>65.2087</v>
      </c>
      <c r="K52" s="2">
        <v>0.09930555555555555</v>
      </c>
      <c r="L52" s="3">
        <f t="shared" si="0"/>
        <v>303.09930555555553</v>
      </c>
      <c r="M52">
        <f t="shared" si="3"/>
        <v>502.2787462423958</v>
      </c>
      <c r="N52">
        <f t="shared" si="4"/>
        <v>105.47031021066218</v>
      </c>
    </row>
    <row r="53" spans="1:14" ht="12.75">
      <c r="A53" t="s">
        <v>40</v>
      </c>
      <c r="B53" s="1">
        <v>36828</v>
      </c>
      <c r="C53" s="2">
        <v>0.10299768518518519</v>
      </c>
      <c r="D53" t="s">
        <v>428</v>
      </c>
      <c r="E53">
        <v>0.668</v>
      </c>
      <c r="F53">
        <v>9.3267</v>
      </c>
      <c r="G53" t="s">
        <v>429</v>
      </c>
      <c r="H53">
        <v>1.658</v>
      </c>
      <c r="I53">
        <v>66.9834</v>
      </c>
      <c r="K53" s="2">
        <v>0.1013888888888889</v>
      </c>
      <c r="L53" s="3">
        <f t="shared" si="0"/>
        <v>303.1013888888889</v>
      </c>
      <c r="M53">
        <f t="shared" si="3"/>
        <v>510.6892089456076</v>
      </c>
      <c r="N53">
        <f t="shared" si="4"/>
        <v>107.5727413682603</v>
      </c>
    </row>
    <row r="54" spans="1:14" ht="12.75">
      <c r="A54" t="s">
        <v>41</v>
      </c>
      <c r="B54" s="1">
        <v>36828</v>
      </c>
      <c r="C54" s="2">
        <v>0.10508101851851852</v>
      </c>
      <c r="D54" t="s">
        <v>428</v>
      </c>
      <c r="E54">
        <v>0.67</v>
      </c>
      <c r="F54">
        <v>8.7016</v>
      </c>
      <c r="G54" t="s">
        <v>429</v>
      </c>
      <c r="H54">
        <v>1.658</v>
      </c>
      <c r="I54">
        <v>61.8413</v>
      </c>
      <c r="K54" s="2">
        <v>0.10347222222222223</v>
      </c>
      <c r="L54" s="3">
        <f t="shared" si="0"/>
        <v>303.1034722222222</v>
      </c>
      <c r="M54">
        <f t="shared" si="3"/>
        <v>476.46147303559655</v>
      </c>
      <c r="N54">
        <f t="shared" si="4"/>
        <v>101.48105755945582</v>
      </c>
    </row>
    <row r="55" spans="1:14" ht="12.75">
      <c r="A55" t="s">
        <v>42</v>
      </c>
      <c r="B55" s="1">
        <v>36828</v>
      </c>
      <c r="C55" s="2">
        <v>0.10716435185185186</v>
      </c>
      <c r="D55" t="s">
        <v>428</v>
      </c>
      <c r="E55">
        <v>0.668</v>
      </c>
      <c r="F55">
        <v>8.8973</v>
      </c>
      <c r="G55" t="s">
        <v>429</v>
      </c>
      <c r="H55">
        <v>1.66</v>
      </c>
      <c r="I55">
        <v>68.714</v>
      </c>
      <c r="K55" s="2">
        <v>0.10555555555555556</v>
      </c>
      <c r="L55" s="3">
        <f t="shared" si="0"/>
        <v>303.10555555555555</v>
      </c>
      <c r="M55">
        <f t="shared" si="3"/>
        <v>487.17714719587354</v>
      </c>
      <c r="N55">
        <f t="shared" si="4"/>
        <v>109.6229286457378</v>
      </c>
    </row>
    <row r="56" spans="1:14" ht="12.75">
      <c r="A56" t="s">
        <v>43</v>
      </c>
      <c r="B56" s="1">
        <v>36828</v>
      </c>
      <c r="C56" s="2">
        <v>0.10924768518518518</v>
      </c>
      <c r="D56" t="s">
        <v>428</v>
      </c>
      <c r="E56">
        <v>0.668</v>
      </c>
      <c r="F56">
        <v>8.9677</v>
      </c>
      <c r="G56" t="s">
        <v>429</v>
      </c>
      <c r="H56">
        <v>1.658</v>
      </c>
      <c r="I56">
        <v>66.0797</v>
      </c>
      <c r="K56" s="2">
        <v>0.1076388888888889</v>
      </c>
      <c r="L56" s="3">
        <f t="shared" si="0"/>
        <v>303.1076388888889</v>
      </c>
      <c r="M56">
        <f t="shared" si="3"/>
        <v>491.03194260151236</v>
      </c>
      <c r="N56">
        <f t="shared" si="4"/>
        <v>106.50215645975666</v>
      </c>
    </row>
    <row r="57" spans="1:14" ht="12.75">
      <c r="A57" t="s">
        <v>44</v>
      </c>
      <c r="B57" s="1">
        <v>36828</v>
      </c>
      <c r="C57" s="2">
        <v>0.11133101851851852</v>
      </c>
      <c r="D57" t="s">
        <v>428</v>
      </c>
      <c r="E57">
        <v>0.668</v>
      </c>
      <c r="F57">
        <v>10.0061</v>
      </c>
      <c r="G57" t="s">
        <v>429</v>
      </c>
      <c r="H57">
        <v>1.655</v>
      </c>
      <c r="I57">
        <v>65.9562</v>
      </c>
      <c r="K57" s="2">
        <v>0.10972222222222222</v>
      </c>
      <c r="L57" s="3">
        <f t="shared" si="0"/>
        <v>303.1097222222222</v>
      </c>
      <c r="M57">
        <f t="shared" si="3"/>
        <v>547.8901748346836</v>
      </c>
      <c r="N57">
        <f t="shared" si="4"/>
        <v>106.35584990204924</v>
      </c>
    </row>
    <row r="58" spans="1:14" ht="12.75">
      <c r="A58" t="s">
        <v>45</v>
      </c>
      <c r="B58" s="1">
        <v>36828</v>
      </c>
      <c r="C58" s="2">
        <v>0.11342592592592593</v>
      </c>
      <c r="D58" t="s">
        <v>428</v>
      </c>
      <c r="E58">
        <v>0.675</v>
      </c>
      <c r="F58">
        <v>9.0192</v>
      </c>
      <c r="G58" t="s">
        <v>429</v>
      </c>
      <c r="H58">
        <v>1.663</v>
      </c>
      <c r="I58">
        <v>68.7082</v>
      </c>
      <c r="K58" s="2">
        <v>0.11180555555555556</v>
      </c>
      <c r="L58" s="3">
        <f t="shared" si="0"/>
        <v>303.1118055555556</v>
      </c>
      <c r="M58">
        <f t="shared" si="3"/>
        <v>493.85185685421675</v>
      </c>
      <c r="N58">
        <f t="shared" si="4"/>
        <v>109.61605756853376</v>
      </c>
    </row>
    <row r="59" spans="1:14" ht="12.75">
      <c r="A59" t="s">
        <v>46</v>
      </c>
      <c r="B59" s="1">
        <v>36828</v>
      </c>
      <c r="C59" s="2">
        <v>0.11550925925925926</v>
      </c>
      <c r="D59" t="s">
        <v>428</v>
      </c>
      <c r="E59">
        <v>0.67</v>
      </c>
      <c r="F59">
        <v>9.0208</v>
      </c>
      <c r="G59" t="s">
        <v>429</v>
      </c>
      <c r="H59">
        <v>1.66</v>
      </c>
      <c r="I59">
        <v>67.7739</v>
      </c>
      <c r="K59" s="2">
        <v>0.11388888888888889</v>
      </c>
      <c r="L59" s="3">
        <f t="shared" si="0"/>
        <v>303.1138888888889</v>
      </c>
      <c r="M59">
        <f t="shared" si="3"/>
        <v>493.9394658407086</v>
      </c>
      <c r="N59">
        <f t="shared" si="4"/>
        <v>108.50922180443618</v>
      </c>
    </row>
    <row r="60" spans="1:14" ht="12.75">
      <c r="A60" t="s">
        <v>47</v>
      </c>
      <c r="B60" s="1">
        <v>36828</v>
      </c>
      <c r="C60" s="2">
        <v>0.1175925925925926</v>
      </c>
      <c r="D60" t="s">
        <v>428</v>
      </c>
      <c r="E60">
        <v>0.668</v>
      </c>
      <c r="F60">
        <v>9.1949</v>
      </c>
      <c r="G60" t="s">
        <v>429</v>
      </c>
      <c r="H60">
        <v>1.66</v>
      </c>
      <c r="I60">
        <v>66.8855</v>
      </c>
      <c r="K60" s="2">
        <v>0.11597222222222221</v>
      </c>
      <c r="L60" s="3">
        <f t="shared" si="0"/>
        <v>303.11597222222224</v>
      </c>
      <c r="M60">
        <f t="shared" si="3"/>
        <v>503.4724186833464</v>
      </c>
      <c r="N60">
        <f t="shared" si="4"/>
        <v>107.45676232372946</v>
      </c>
    </row>
    <row r="61" spans="1:14" ht="12.75">
      <c r="A61" t="s">
        <v>48</v>
      </c>
      <c r="B61" s="1">
        <v>36828</v>
      </c>
      <c r="C61" s="2">
        <v>0.11967592592592592</v>
      </c>
      <c r="D61" t="s">
        <v>428</v>
      </c>
      <c r="E61">
        <v>0.668</v>
      </c>
      <c r="F61">
        <v>8.7853</v>
      </c>
      <c r="G61" t="s">
        <v>429</v>
      </c>
      <c r="H61">
        <v>1.66</v>
      </c>
      <c r="I61">
        <v>66.8536</v>
      </c>
      <c r="K61" s="2">
        <v>0.11805555555555557</v>
      </c>
      <c r="L61" s="3">
        <f t="shared" si="0"/>
        <v>303.11805555555554</v>
      </c>
      <c r="M61">
        <f t="shared" si="3"/>
        <v>481.0445181414483</v>
      </c>
      <c r="N61">
        <f t="shared" si="4"/>
        <v>107.41897139910711</v>
      </c>
    </row>
    <row r="62" spans="1:14" ht="12.75">
      <c r="A62" t="s">
        <v>49</v>
      </c>
      <c r="B62" s="1">
        <v>36828</v>
      </c>
      <c r="C62" s="2">
        <v>0.12175925925925928</v>
      </c>
      <c r="D62" t="s">
        <v>428</v>
      </c>
      <c r="E62">
        <v>0.671</v>
      </c>
      <c r="F62">
        <v>9.52</v>
      </c>
      <c r="G62" t="s">
        <v>429</v>
      </c>
      <c r="H62">
        <v>1.661</v>
      </c>
      <c r="I62">
        <v>67.2726</v>
      </c>
      <c r="K62" s="2">
        <v>0.12013888888888889</v>
      </c>
      <c r="L62" s="3">
        <f t="shared" si="0"/>
        <v>303.1201388888889</v>
      </c>
      <c r="M62">
        <f t="shared" si="3"/>
        <v>521.2734696261468</v>
      </c>
      <c r="N62">
        <f t="shared" si="4"/>
        <v>107.91534749367722</v>
      </c>
    </row>
    <row r="63" spans="1:14" ht="12.75">
      <c r="A63" t="s">
        <v>436</v>
      </c>
      <c r="B63" s="1">
        <v>36828</v>
      </c>
      <c r="C63">
        <f>AVERAGE(C62,C64)</f>
        <v>0.12384259259259259</v>
      </c>
      <c r="D63" t="s">
        <v>428</v>
      </c>
      <c r="E63" t="s">
        <v>436</v>
      </c>
      <c r="F63" t="s">
        <v>436</v>
      </c>
      <c r="G63" t="s">
        <v>429</v>
      </c>
      <c r="H63" t="s">
        <v>436</v>
      </c>
      <c r="I63" t="s">
        <v>436</v>
      </c>
      <c r="K63" s="2">
        <v>0.12222222222222223</v>
      </c>
      <c r="L63" s="3">
        <f t="shared" si="0"/>
        <v>303.1222222222222</v>
      </c>
      <c r="M63" t="s">
        <v>436</v>
      </c>
      <c r="N63" t="s">
        <v>436</v>
      </c>
    </row>
    <row r="64" spans="1:14" ht="12.75">
      <c r="A64" t="s">
        <v>50</v>
      </c>
      <c r="B64" s="1">
        <v>36828</v>
      </c>
      <c r="C64" s="2">
        <v>0.1259259259259259</v>
      </c>
      <c r="D64" t="s">
        <v>428</v>
      </c>
      <c r="E64">
        <v>0.67</v>
      </c>
      <c r="F64">
        <v>8.7869</v>
      </c>
      <c r="G64" t="s">
        <v>429</v>
      </c>
      <c r="H64">
        <v>1.656</v>
      </c>
      <c r="I64">
        <v>64.1132</v>
      </c>
      <c r="K64" s="2">
        <v>0.12430555555555556</v>
      </c>
      <c r="L64" s="3">
        <f t="shared" si="0"/>
        <v>303.12430555555557</v>
      </c>
      <c r="M64">
        <f t="shared" si="3"/>
        <v>481.1321271279401</v>
      </c>
      <c r="N64">
        <f t="shared" si="4"/>
        <v>104.17250588703072</v>
      </c>
    </row>
    <row r="65" spans="1:14" ht="12.75">
      <c r="A65" t="s">
        <v>51</v>
      </c>
      <c r="B65" s="1">
        <v>36828</v>
      </c>
      <c r="C65" s="2">
        <v>0.12802083333333333</v>
      </c>
      <c r="D65" t="s">
        <v>428</v>
      </c>
      <c r="E65">
        <v>0.67</v>
      </c>
      <c r="F65">
        <v>9.5102</v>
      </c>
      <c r="G65" t="s">
        <v>429</v>
      </c>
      <c r="H65">
        <v>1.655</v>
      </c>
      <c r="I65">
        <v>65.9122</v>
      </c>
      <c r="K65" s="2">
        <v>0.12638888888888888</v>
      </c>
      <c r="L65" s="3">
        <f t="shared" si="0"/>
        <v>303.12638888888887</v>
      </c>
      <c r="M65">
        <f t="shared" si="3"/>
        <v>520.7368645838847</v>
      </c>
      <c r="N65">
        <f t="shared" si="4"/>
        <v>106.30372448877696</v>
      </c>
    </row>
    <row r="66" spans="1:14" ht="12.75">
      <c r="A66" t="s">
        <v>52</v>
      </c>
      <c r="B66" s="1">
        <v>36828</v>
      </c>
      <c r="C66" s="2">
        <v>0.13010416666666666</v>
      </c>
      <c r="D66" t="s">
        <v>428</v>
      </c>
      <c r="E66">
        <v>0.668</v>
      </c>
      <c r="F66">
        <v>9.4092</v>
      </c>
      <c r="G66" t="s">
        <v>429</v>
      </c>
      <c r="H66">
        <v>1.656</v>
      </c>
      <c r="I66">
        <v>65.1395</v>
      </c>
      <c r="K66" s="2">
        <v>0.12847222222222224</v>
      </c>
      <c r="L66" s="3">
        <f t="shared" si="0"/>
        <v>303.12847222222223</v>
      </c>
      <c r="M66">
        <f t="shared" si="3"/>
        <v>515.2065473115905</v>
      </c>
      <c r="N66">
        <f t="shared" si="4"/>
        <v>105.3883311516067</v>
      </c>
    </row>
    <row r="67" spans="1:14" ht="12.75">
      <c r="A67" t="s">
        <v>53</v>
      </c>
      <c r="B67" s="1">
        <v>36828</v>
      </c>
      <c r="C67" s="2">
        <v>0.1321875</v>
      </c>
      <c r="D67" t="s">
        <v>428</v>
      </c>
      <c r="E67">
        <v>0.668</v>
      </c>
      <c r="F67">
        <v>8.5368</v>
      </c>
      <c r="G67" t="s">
        <v>429</v>
      </c>
      <c r="H67">
        <v>1.658</v>
      </c>
      <c r="I67">
        <v>68.5736</v>
      </c>
      <c r="K67" s="2">
        <v>0.13055555555555556</v>
      </c>
      <c r="L67" s="3">
        <f t="shared" si="0"/>
        <v>303.13055555555553</v>
      </c>
      <c r="M67">
        <f t="shared" si="3"/>
        <v>467.4377474269423</v>
      </c>
      <c r="N67">
        <f t="shared" si="4"/>
        <v>109.45660119065988</v>
      </c>
    </row>
    <row r="68" spans="1:14" ht="12.75">
      <c r="A68" t="s">
        <v>54</v>
      </c>
      <c r="B68" s="1">
        <v>36828</v>
      </c>
      <c r="C68" s="2">
        <v>0.13427083333333334</v>
      </c>
      <c r="D68" t="s">
        <v>428</v>
      </c>
      <c r="E68">
        <v>0.668</v>
      </c>
      <c r="F68">
        <v>9.0058</v>
      </c>
      <c r="G68" t="s">
        <v>429</v>
      </c>
      <c r="H68">
        <v>1.658</v>
      </c>
      <c r="I68">
        <v>65.4431</v>
      </c>
      <c r="K68" s="2">
        <v>0.1326388888888889</v>
      </c>
      <c r="L68" s="3">
        <f t="shared" si="0"/>
        <v>303.1326388888889</v>
      </c>
      <c r="M68">
        <f t="shared" si="3"/>
        <v>493.1181315923481</v>
      </c>
      <c r="N68">
        <f t="shared" si="4"/>
        <v>105.74799650318542</v>
      </c>
    </row>
    <row r="69" spans="1:14" ht="12.75">
      <c r="A69" t="s">
        <v>55</v>
      </c>
      <c r="B69" s="1">
        <v>36828</v>
      </c>
      <c r="C69" s="2">
        <v>0.13635416666666667</v>
      </c>
      <c r="D69" t="s">
        <v>428</v>
      </c>
      <c r="E69">
        <v>0.668</v>
      </c>
      <c r="F69">
        <v>9.7908</v>
      </c>
      <c r="G69" t="s">
        <v>429</v>
      </c>
      <c r="H69">
        <v>1.658</v>
      </c>
      <c r="I69">
        <v>65.3455</v>
      </c>
      <c r="K69" s="2">
        <v>0.13472222222222222</v>
      </c>
      <c r="L69" s="3">
        <f t="shared" si="0"/>
        <v>303.1347222222222</v>
      </c>
      <c r="M69">
        <f t="shared" si="3"/>
        <v>536.1012905898823</v>
      </c>
      <c r="N69">
        <f t="shared" si="4"/>
        <v>105.63237285919965</v>
      </c>
    </row>
    <row r="70" spans="1:14" ht="12.75">
      <c r="A70" t="s">
        <v>56</v>
      </c>
      <c r="B70" s="1">
        <v>36828</v>
      </c>
      <c r="C70" s="2">
        <v>0.1384375</v>
      </c>
      <c r="D70" t="s">
        <v>428</v>
      </c>
      <c r="E70">
        <v>0.67</v>
      </c>
      <c r="F70">
        <v>9.7683</v>
      </c>
      <c r="G70" t="s">
        <v>429</v>
      </c>
      <c r="H70">
        <v>1.656</v>
      </c>
      <c r="I70">
        <v>66.2911</v>
      </c>
      <c r="K70" s="2">
        <v>0.13680555555555554</v>
      </c>
      <c r="L70" s="3">
        <f aca="true" t="shared" si="5" ref="L70:L133">B70-DATE(1999,12,31)+K70</f>
        <v>303.13680555555555</v>
      </c>
      <c r="M70">
        <f t="shared" si="3"/>
        <v>534.8692892173414</v>
      </c>
      <c r="N70">
        <f t="shared" si="4"/>
        <v>106.7525953771603</v>
      </c>
    </row>
    <row r="71" spans="1:14" ht="12.75">
      <c r="A71" t="s">
        <v>57</v>
      </c>
      <c r="B71" s="1">
        <v>36828</v>
      </c>
      <c r="C71" s="2">
        <v>0.1405324074074074</v>
      </c>
      <c r="D71" t="s">
        <v>428</v>
      </c>
      <c r="E71">
        <v>0.67</v>
      </c>
      <c r="F71">
        <v>9.2303</v>
      </c>
      <c r="G71" t="s">
        <v>429</v>
      </c>
      <c r="H71">
        <v>1.655</v>
      </c>
      <c r="I71">
        <v>70.5372</v>
      </c>
      <c r="K71" s="2">
        <v>0.1388888888888889</v>
      </c>
      <c r="L71" s="3">
        <f t="shared" si="5"/>
        <v>303.1388888888889</v>
      </c>
      <c r="M71">
        <f t="shared" si="3"/>
        <v>505.41076750947724</v>
      </c>
      <c r="N71">
        <f t="shared" si="4"/>
        <v>111.78281622478377</v>
      </c>
    </row>
    <row r="72" spans="1:14" ht="12.75">
      <c r="A72" t="s">
        <v>58</v>
      </c>
      <c r="B72" s="1">
        <v>36828</v>
      </c>
      <c r="C72" s="2">
        <v>0.14261574074074074</v>
      </c>
      <c r="D72" t="s">
        <v>428</v>
      </c>
      <c r="E72">
        <v>0.67</v>
      </c>
      <c r="F72">
        <v>9.218</v>
      </c>
      <c r="G72" t="s">
        <v>429</v>
      </c>
      <c r="H72">
        <v>1.658</v>
      </c>
      <c r="I72">
        <v>70.6258</v>
      </c>
      <c r="K72" s="2">
        <v>0.14097222222222222</v>
      </c>
      <c r="L72" s="3">
        <f t="shared" si="5"/>
        <v>303.1409722222222</v>
      </c>
      <c r="M72">
        <f t="shared" si="3"/>
        <v>504.7372734258216</v>
      </c>
      <c r="N72">
        <f t="shared" si="4"/>
        <v>111.88777785241845</v>
      </c>
    </row>
    <row r="73" spans="1:14" ht="12.75">
      <c r="A73" t="s">
        <v>59</v>
      </c>
      <c r="B73" s="1">
        <v>36828</v>
      </c>
      <c r="C73" s="2">
        <v>0.1446990740740741</v>
      </c>
      <c r="D73" t="s">
        <v>428</v>
      </c>
      <c r="E73">
        <v>0.67</v>
      </c>
      <c r="F73">
        <v>9.6853</v>
      </c>
      <c r="G73" t="s">
        <v>429</v>
      </c>
      <c r="H73">
        <v>1.66</v>
      </c>
      <c r="I73">
        <v>69.2416</v>
      </c>
      <c r="K73" s="2">
        <v>0.14305555555555557</v>
      </c>
      <c r="L73" s="3">
        <f t="shared" si="5"/>
        <v>303.1430555555556</v>
      </c>
      <c r="M73">
        <f t="shared" si="3"/>
        <v>530.3245730430798</v>
      </c>
      <c r="N73">
        <f t="shared" si="4"/>
        <v>110.24795973761181</v>
      </c>
    </row>
    <row r="74" spans="1:14" ht="12.75">
      <c r="A74" t="s">
        <v>60</v>
      </c>
      <c r="B74" s="1">
        <v>36828</v>
      </c>
      <c r="C74" s="2">
        <v>0.14678240740740742</v>
      </c>
      <c r="D74" t="s">
        <v>428</v>
      </c>
      <c r="E74">
        <v>0.668</v>
      </c>
      <c r="F74">
        <v>8.2592</v>
      </c>
      <c r="G74" t="s">
        <v>429</v>
      </c>
      <c r="H74">
        <v>1.66</v>
      </c>
      <c r="I74">
        <v>67.9188</v>
      </c>
      <c r="K74" s="2">
        <v>0.1451388888888889</v>
      </c>
      <c r="L74" s="3">
        <f t="shared" si="5"/>
        <v>303.1451388888889</v>
      </c>
      <c r="M74">
        <f t="shared" si="3"/>
        <v>452.23758827061687</v>
      </c>
      <c r="N74">
        <f t="shared" si="4"/>
        <v>108.68088026768967</v>
      </c>
    </row>
    <row r="75" spans="1:14" ht="12.75">
      <c r="A75" t="s">
        <v>436</v>
      </c>
      <c r="B75" s="1">
        <v>36828</v>
      </c>
      <c r="C75">
        <f>AVERAGE(C74,C77)</f>
        <v>0.1499363425925926</v>
      </c>
      <c r="D75" t="s">
        <v>428</v>
      </c>
      <c r="E75" t="s">
        <v>436</v>
      </c>
      <c r="F75" t="s">
        <v>436</v>
      </c>
      <c r="G75" t="s">
        <v>429</v>
      </c>
      <c r="H75" t="s">
        <v>436</v>
      </c>
      <c r="I75" t="s">
        <v>436</v>
      </c>
      <c r="K75" s="2">
        <v>0.14722222222222223</v>
      </c>
      <c r="L75" s="3">
        <f t="shared" si="5"/>
        <v>303.14722222222224</v>
      </c>
      <c r="M75" t="s">
        <v>436</v>
      </c>
      <c r="N75" t="s">
        <v>436</v>
      </c>
    </row>
    <row r="76" spans="1:14" ht="12.75">
      <c r="A76" t="s">
        <v>436</v>
      </c>
      <c r="B76" s="1">
        <v>36828</v>
      </c>
      <c r="C76">
        <f>AVERAGE(C75,C77)</f>
        <v>0.15151331018518518</v>
      </c>
      <c r="D76" t="s">
        <v>428</v>
      </c>
      <c r="E76" t="s">
        <v>436</v>
      </c>
      <c r="F76" t="s">
        <v>436</v>
      </c>
      <c r="G76" t="s">
        <v>429</v>
      </c>
      <c r="H76" t="s">
        <v>436</v>
      </c>
      <c r="I76" t="s">
        <v>436</v>
      </c>
      <c r="K76" s="2">
        <v>0.14930555555555555</v>
      </c>
      <c r="L76" s="3">
        <f t="shared" si="5"/>
        <v>303.14930555555554</v>
      </c>
      <c r="M76" t="s">
        <v>436</v>
      </c>
      <c r="N76" t="s">
        <v>436</v>
      </c>
    </row>
    <row r="77" spans="1:14" ht="12.75">
      <c r="A77" t="s">
        <v>61</v>
      </c>
      <c r="B77" s="1">
        <v>36828</v>
      </c>
      <c r="C77" s="2">
        <v>0.15309027777777778</v>
      </c>
      <c r="D77" t="s">
        <v>428</v>
      </c>
      <c r="E77">
        <v>0.668</v>
      </c>
      <c r="F77">
        <v>8.9513</v>
      </c>
      <c r="G77" t="s">
        <v>429</v>
      </c>
      <c r="H77">
        <v>1.658</v>
      </c>
      <c r="I77">
        <v>66.4877</v>
      </c>
      <c r="K77" s="2">
        <v>0.15138888888888888</v>
      </c>
      <c r="L77" s="3">
        <f t="shared" si="5"/>
        <v>303.1513888888889</v>
      </c>
      <c r="M77">
        <f t="shared" si="3"/>
        <v>490.1339504899714</v>
      </c>
      <c r="N77">
        <f t="shared" si="4"/>
        <v>106.98550120100876</v>
      </c>
    </row>
    <row r="78" spans="1:14" ht="12.75">
      <c r="A78" t="s">
        <v>62</v>
      </c>
      <c r="B78" s="1">
        <v>36828</v>
      </c>
      <c r="C78" s="2">
        <v>0.15512731481481482</v>
      </c>
      <c r="D78" t="s">
        <v>428</v>
      </c>
      <c r="E78">
        <v>0.67</v>
      </c>
      <c r="F78">
        <v>9.2991</v>
      </c>
      <c r="G78" t="s">
        <v>429</v>
      </c>
      <c r="H78">
        <v>1.658</v>
      </c>
      <c r="I78">
        <v>68.3035</v>
      </c>
      <c r="K78" s="2">
        <v>0.15347222222222223</v>
      </c>
      <c r="L78" s="3">
        <f t="shared" si="5"/>
        <v>303.1534722222222</v>
      </c>
      <c r="M78">
        <f t="shared" si="3"/>
        <v>509.1779539286241</v>
      </c>
      <c r="N78">
        <f t="shared" si="4"/>
        <v>109.13662223327711</v>
      </c>
    </row>
    <row r="79" spans="1:14" ht="12.75">
      <c r="A79" t="s">
        <v>63</v>
      </c>
      <c r="B79" s="1">
        <v>36828</v>
      </c>
      <c r="C79" s="2">
        <v>0.15721064814814814</v>
      </c>
      <c r="D79" t="s">
        <v>428</v>
      </c>
      <c r="E79">
        <v>0.671</v>
      </c>
      <c r="F79">
        <v>9.1154</v>
      </c>
      <c r="G79" t="s">
        <v>429</v>
      </c>
      <c r="H79">
        <v>1.66</v>
      </c>
      <c r="I79">
        <v>68.9318</v>
      </c>
      <c r="K79" s="2">
        <v>0.15555555555555556</v>
      </c>
      <c r="L79" s="3">
        <f t="shared" si="5"/>
        <v>303.15555555555557</v>
      </c>
      <c r="M79">
        <f t="shared" si="3"/>
        <v>499.11934716703564</v>
      </c>
      <c r="N79">
        <f t="shared" si="4"/>
        <v>109.8809494414356</v>
      </c>
    </row>
    <row r="80" spans="1:14" ht="12.75">
      <c r="A80" t="s">
        <v>64</v>
      </c>
      <c r="B80" s="1">
        <v>36828</v>
      </c>
      <c r="C80" s="2">
        <v>0.15929398148148147</v>
      </c>
      <c r="D80" t="s">
        <v>428</v>
      </c>
      <c r="E80">
        <v>0.67</v>
      </c>
      <c r="F80">
        <v>8.8197</v>
      </c>
      <c r="G80" t="s">
        <v>429</v>
      </c>
      <c r="H80">
        <v>1.658</v>
      </c>
      <c r="I80">
        <v>68.926</v>
      </c>
      <c r="K80" s="2">
        <v>0.15763888888888888</v>
      </c>
      <c r="L80" s="3">
        <f t="shared" si="5"/>
        <v>303.15763888888887</v>
      </c>
      <c r="M80">
        <f t="shared" si="3"/>
        <v>482.92811135102176</v>
      </c>
      <c r="N80">
        <f t="shared" si="4"/>
        <v>109.87407836423151</v>
      </c>
    </row>
    <row r="81" spans="1:14" ht="12.75">
      <c r="A81" t="s">
        <v>436</v>
      </c>
      <c r="B81" s="1">
        <v>36828</v>
      </c>
      <c r="C81">
        <f>AVERAGE(C80,C84)</f>
        <v>0.16346064814814815</v>
      </c>
      <c r="D81" t="s">
        <v>428</v>
      </c>
      <c r="E81" t="s">
        <v>436</v>
      </c>
      <c r="F81" t="s">
        <v>436</v>
      </c>
      <c r="G81" t="s">
        <v>429</v>
      </c>
      <c r="H81" t="s">
        <v>436</v>
      </c>
      <c r="I81" t="s">
        <v>436</v>
      </c>
      <c r="K81" s="2">
        <v>0.15972222222222224</v>
      </c>
      <c r="L81" s="3">
        <f t="shared" si="5"/>
        <v>303.15972222222223</v>
      </c>
      <c r="M81" t="s">
        <v>436</v>
      </c>
      <c r="N81" t="s">
        <v>436</v>
      </c>
    </row>
    <row r="82" spans="1:14" ht="12.75">
      <c r="A82" t="s">
        <v>436</v>
      </c>
      <c r="B82" s="1">
        <v>36828</v>
      </c>
      <c r="C82">
        <f>AVERAGE(C81,C84)</f>
        <v>0.16554398148148147</v>
      </c>
      <c r="D82" t="s">
        <v>428</v>
      </c>
      <c r="E82" t="s">
        <v>436</v>
      </c>
      <c r="F82" t="s">
        <v>436</v>
      </c>
      <c r="G82" t="s">
        <v>429</v>
      </c>
      <c r="H82" t="s">
        <v>436</v>
      </c>
      <c r="I82" t="s">
        <v>436</v>
      </c>
      <c r="K82" s="2">
        <v>0.16180555555555556</v>
      </c>
      <c r="L82" s="3">
        <f t="shared" si="5"/>
        <v>303.16180555555553</v>
      </c>
      <c r="M82" t="s">
        <v>436</v>
      </c>
      <c r="N82" t="s">
        <v>436</v>
      </c>
    </row>
    <row r="83" spans="1:14" ht="12.75">
      <c r="A83" t="s">
        <v>436</v>
      </c>
      <c r="B83" s="1">
        <v>36828</v>
      </c>
      <c r="C83">
        <f>AVERAGE(C82,C84)</f>
        <v>0.16658564814814814</v>
      </c>
      <c r="D83" t="s">
        <v>428</v>
      </c>
      <c r="E83" t="s">
        <v>436</v>
      </c>
      <c r="F83" t="s">
        <v>436</v>
      </c>
      <c r="G83" t="s">
        <v>429</v>
      </c>
      <c r="H83" t="s">
        <v>436</v>
      </c>
      <c r="I83" t="s">
        <v>436</v>
      </c>
      <c r="K83" s="2">
        <v>0.1638888888888889</v>
      </c>
      <c r="L83" s="3">
        <f t="shared" si="5"/>
        <v>303.1638888888889</v>
      </c>
      <c r="M83" t="s">
        <v>436</v>
      </c>
      <c r="N83" t="s">
        <v>436</v>
      </c>
    </row>
    <row r="84" spans="1:14" ht="12.75">
      <c r="A84" t="s">
        <v>65</v>
      </c>
      <c r="B84" s="1">
        <v>36828</v>
      </c>
      <c r="C84" s="2">
        <v>0.16762731481481483</v>
      </c>
      <c r="D84" t="s">
        <v>428</v>
      </c>
      <c r="E84">
        <v>0.67</v>
      </c>
      <c r="F84">
        <v>8.9192</v>
      </c>
      <c r="G84" t="s">
        <v>429</v>
      </c>
      <c r="H84">
        <v>1.656</v>
      </c>
      <c r="I84">
        <v>66.7241</v>
      </c>
      <c r="K84" s="2">
        <v>0.16597222222222222</v>
      </c>
      <c r="L84" s="3">
        <f t="shared" si="5"/>
        <v>303.1659722222222</v>
      </c>
      <c r="M84">
        <f t="shared" si="3"/>
        <v>488.37629519848</v>
      </c>
      <c r="N84">
        <f t="shared" si="4"/>
        <v>107.26555683049887</v>
      </c>
    </row>
    <row r="85" spans="1:14" ht="12.75">
      <c r="A85" t="s">
        <v>436</v>
      </c>
      <c r="B85" s="1">
        <v>36828</v>
      </c>
      <c r="C85">
        <f>AVERAGE(C84,C86)</f>
        <v>0.1697164351851852</v>
      </c>
      <c r="D85" t="s">
        <v>428</v>
      </c>
      <c r="E85" t="s">
        <v>436</v>
      </c>
      <c r="F85" t="s">
        <v>436</v>
      </c>
      <c r="G85" t="s">
        <v>429</v>
      </c>
      <c r="H85" t="s">
        <v>436</v>
      </c>
      <c r="I85" t="s">
        <v>436</v>
      </c>
      <c r="K85" s="2">
        <v>0.16805555555555554</v>
      </c>
      <c r="L85" s="3">
        <f t="shared" si="5"/>
        <v>303.16805555555555</v>
      </c>
      <c r="M85" t="s">
        <v>436</v>
      </c>
      <c r="N85" t="s">
        <v>436</v>
      </c>
    </row>
    <row r="86" spans="1:14" ht="12.75">
      <c r="A86" t="s">
        <v>66</v>
      </c>
      <c r="B86" s="1">
        <v>36828</v>
      </c>
      <c r="C86" s="2">
        <v>0.17180555555555554</v>
      </c>
      <c r="D86" t="s">
        <v>428</v>
      </c>
      <c r="E86">
        <v>0.668</v>
      </c>
      <c r="F86">
        <v>9.0912</v>
      </c>
      <c r="G86" t="s">
        <v>429</v>
      </c>
      <c r="H86">
        <v>1.658</v>
      </c>
      <c r="I86">
        <v>66.4604</v>
      </c>
      <c r="K86" s="2">
        <v>0.17013888888888887</v>
      </c>
      <c r="L86" s="3">
        <f t="shared" si="5"/>
        <v>303.1701388888889</v>
      </c>
      <c r="M86">
        <f t="shared" si="3"/>
        <v>497.7942612463474</v>
      </c>
      <c r="N86">
        <f t="shared" si="4"/>
        <v>106.95315975141025</v>
      </c>
    </row>
    <row r="87" spans="1:14" ht="12.75">
      <c r="A87" t="s">
        <v>67</v>
      </c>
      <c r="B87" s="1">
        <v>36828</v>
      </c>
      <c r="C87" s="2">
        <v>0.1738888888888889</v>
      </c>
      <c r="D87" t="s">
        <v>428</v>
      </c>
      <c r="E87">
        <v>0.668</v>
      </c>
      <c r="F87">
        <v>9.5488</v>
      </c>
      <c r="G87" t="s">
        <v>429</v>
      </c>
      <c r="H87">
        <v>1.658</v>
      </c>
      <c r="I87">
        <v>68.2639</v>
      </c>
      <c r="K87" s="2">
        <v>0.17222222222222225</v>
      </c>
      <c r="L87" s="3">
        <f t="shared" si="5"/>
        <v>303.1722222222222</v>
      </c>
      <c r="M87">
        <f t="shared" si="3"/>
        <v>522.8504313829991</v>
      </c>
      <c r="N87">
        <f t="shared" si="4"/>
        <v>109.08970936133207</v>
      </c>
    </row>
    <row r="88" spans="1:14" ht="12.75">
      <c r="A88" t="s">
        <v>68</v>
      </c>
      <c r="B88" s="1">
        <v>36828</v>
      </c>
      <c r="C88" s="2">
        <v>0.17597222222222222</v>
      </c>
      <c r="D88" t="s">
        <v>428</v>
      </c>
      <c r="E88">
        <v>0.668</v>
      </c>
      <c r="F88">
        <v>9.2605</v>
      </c>
      <c r="G88" t="s">
        <v>429</v>
      </c>
      <c r="H88">
        <v>1.658</v>
      </c>
      <c r="I88">
        <v>68.4087</v>
      </c>
      <c r="K88" s="2">
        <v>0.17430555555555557</v>
      </c>
      <c r="L88" s="3">
        <f t="shared" si="5"/>
        <v>303.1743055555556</v>
      </c>
      <c r="M88">
        <f t="shared" si="3"/>
        <v>507.0643871295098</v>
      </c>
      <c r="N88">
        <f t="shared" si="4"/>
        <v>109.26124935773717</v>
      </c>
    </row>
    <row r="89" spans="1:14" ht="12.75">
      <c r="A89" t="s">
        <v>436</v>
      </c>
      <c r="B89" s="1">
        <v>36828</v>
      </c>
      <c r="C89">
        <f>AVERAGE(C88,C90)</f>
        <v>0.17805555555555555</v>
      </c>
      <c r="D89" t="s">
        <v>428</v>
      </c>
      <c r="E89" t="s">
        <v>436</v>
      </c>
      <c r="F89" t="s">
        <v>436</v>
      </c>
      <c r="G89" t="s">
        <v>429</v>
      </c>
      <c r="H89" t="s">
        <v>436</v>
      </c>
      <c r="I89" t="s">
        <v>436</v>
      </c>
      <c r="K89" s="2">
        <v>0.1763888888888889</v>
      </c>
      <c r="L89" s="3">
        <f t="shared" si="5"/>
        <v>303.1763888888889</v>
      </c>
      <c r="M89" t="s">
        <v>436</v>
      </c>
      <c r="N89" t="s">
        <v>436</v>
      </c>
    </row>
    <row r="90" spans="1:14" ht="12.75">
      <c r="A90" t="s">
        <v>69</v>
      </c>
      <c r="B90" s="1">
        <v>36828</v>
      </c>
      <c r="C90" s="2">
        <v>0.18013888888888888</v>
      </c>
      <c r="D90" t="s">
        <v>428</v>
      </c>
      <c r="E90">
        <v>0.67</v>
      </c>
      <c r="F90">
        <v>9.0864</v>
      </c>
      <c r="G90" t="s">
        <v>429</v>
      </c>
      <c r="H90">
        <v>1.658</v>
      </c>
      <c r="I90">
        <v>66.6554</v>
      </c>
      <c r="K90" s="2">
        <v>0.17847222222222223</v>
      </c>
      <c r="L90" s="3">
        <f t="shared" si="5"/>
        <v>303.17847222222224</v>
      </c>
      <c r="M90">
        <f t="shared" si="3"/>
        <v>497.53143428687196</v>
      </c>
      <c r="N90">
        <f t="shared" si="4"/>
        <v>107.18417010568513</v>
      </c>
    </row>
    <row r="91" spans="1:14" ht="12.75">
      <c r="A91" t="s">
        <v>70</v>
      </c>
      <c r="B91" s="1">
        <v>36828</v>
      </c>
      <c r="C91" s="2">
        <v>0.1822222222222222</v>
      </c>
      <c r="D91" t="s">
        <v>428</v>
      </c>
      <c r="E91">
        <v>0.67</v>
      </c>
      <c r="F91">
        <v>9.2596</v>
      </c>
      <c r="G91" t="s">
        <v>429</v>
      </c>
      <c r="H91">
        <v>1.658</v>
      </c>
      <c r="I91">
        <v>67.7407</v>
      </c>
      <c r="K91" s="2">
        <v>0.18055555555555555</v>
      </c>
      <c r="L91" s="3">
        <f t="shared" si="5"/>
        <v>303.18055555555554</v>
      </c>
      <c r="M91">
        <f t="shared" si="3"/>
        <v>507.0151070746082</v>
      </c>
      <c r="N91">
        <f t="shared" si="4"/>
        <v>108.4698908107853</v>
      </c>
    </row>
    <row r="92" spans="1:14" ht="12.75">
      <c r="A92" t="s">
        <v>71</v>
      </c>
      <c r="B92" s="1">
        <v>36828</v>
      </c>
      <c r="C92" s="2">
        <v>0.18430555555555553</v>
      </c>
      <c r="D92" t="s">
        <v>428</v>
      </c>
      <c r="E92">
        <v>0.67</v>
      </c>
      <c r="F92">
        <v>9.2601</v>
      </c>
      <c r="G92" t="s">
        <v>429</v>
      </c>
      <c r="H92">
        <v>1.658</v>
      </c>
      <c r="I92">
        <v>67.1009</v>
      </c>
      <c r="K92" s="2">
        <v>0.1826388888888889</v>
      </c>
      <c r="L92" s="3">
        <f t="shared" si="5"/>
        <v>303.1826388888889</v>
      </c>
      <c r="M92">
        <f t="shared" si="3"/>
        <v>507.04248488288687</v>
      </c>
      <c r="N92">
        <f t="shared" si="4"/>
        <v>107.71193991506695</v>
      </c>
    </row>
    <row r="93" spans="1:14" ht="12.75">
      <c r="A93" t="s">
        <v>72</v>
      </c>
      <c r="B93" s="1">
        <v>36828</v>
      </c>
      <c r="C93" s="2">
        <v>0.18640046296296298</v>
      </c>
      <c r="D93" t="s">
        <v>428</v>
      </c>
      <c r="E93">
        <v>0.675</v>
      </c>
      <c r="F93">
        <v>9.0212</v>
      </c>
      <c r="G93" t="s">
        <v>429</v>
      </c>
      <c r="H93">
        <v>1.663</v>
      </c>
      <c r="I93">
        <v>65.8357</v>
      </c>
      <c r="K93" s="2">
        <v>0.18472222222222223</v>
      </c>
      <c r="L93" s="3">
        <f t="shared" si="5"/>
        <v>303.1847222222222</v>
      </c>
      <c r="M93">
        <f t="shared" si="3"/>
        <v>493.9613680873316</v>
      </c>
      <c r="N93">
        <f t="shared" si="4"/>
        <v>106.2130973497922</v>
      </c>
    </row>
    <row r="94" spans="1:14" ht="12.75">
      <c r="A94" t="s">
        <v>73</v>
      </c>
      <c r="B94" s="1">
        <v>36828</v>
      </c>
      <c r="C94" s="2">
        <v>0.1884837962962963</v>
      </c>
      <c r="D94" t="s">
        <v>428</v>
      </c>
      <c r="E94">
        <v>0.668</v>
      </c>
      <c r="F94">
        <v>9.2433</v>
      </c>
      <c r="G94" t="s">
        <v>429</v>
      </c>
      <c r="H94">
        <v>1.66</v>
      </c>
      <c r="I94">
        <v>68.9909</v>
      </c>
      <c r="K94" s="2">
        <v>0.18680555555555556</v>
      </c>
      <c r="L94" s="3">
        <f t="shared" si="5"/>
        <v>303.18680555555557</v>
      </c>
      <c r="M94">
        <f t="shared" si="3"/>
        <v>506.122590524723</v>
      </c>
      <c r="N94">
        <f t="shared" si="4"/>
        <v>109.95096334880813</v>
      </c>
    </row>
    <row r="95" spans="1:14" ht="12.75">
      <c r="A95" t="s">
        <v>74</v>
      </c>
      <c r="B95" s="1">
        <v>36828</v>
      </c>
      <c r="C95" s="2">
        <v>0.19056712962962963</v>
      </c>
      <c r="D95" t="s">
        <v>428</v>
      </c>
      <c r="E95">
        <v>0.67</v>
      </c>
      <c r="F95">
        <v>8.6232</v>
      </c>
      <c r="G95" t="s">
        <v>429</v>
      </c>
      <c r="H95">
        <v>1.66</v>
      </c>
      <c r="I95">
        <v>70.7121</v>
      </c>
      <c r="K95" s="2">
        <v>0.18888888888888888</v>
      </c>
      <c r="L95" s="3">
        <f t="shared" si="5"/>
        <v>303.18888888888887</v>
      </c>
      <c r="M95">
        <f t="shared" si="3"/>
        <v>472.168632697499</v>
      </c>
      <c r="N95">
        <f t="shared" si="4"/>
        <v>111.99001474254109</v>
      </c>
    </row>
    <row r="96" spans="1:14" ht="12.75">
      <c r="A96" t="s">
        <v>436</v>
      </c>
      <c r="B96" s="1">
        <v>36828</v>
      </c>
      <c r="C96">
        <f>AVERAGE(C95,C97)</f>
        <v>0.19265046296296295</v>
      </c>
      <c r="D96" t="s">
        <v>428</v>
      </c>
      <c r="E96" t="s">
        <v>436</v>
      </c>
      <c r="F96" t="s">
        <v>436</v>
      </c>
      <c r="G96" t="s">
        <v>429</v>
      </c>
      <c r="H96" t="s">
        <v>436</v>
      </c>
      <c r="I96" t="s">
        <v>436</v>
      </c>
      <c r="K96" s="2">
        <v>0.1909722222222222</v>
      </c>
      <c r="L96" s="3">
        <f t="shared" si="5"/>
        <v>303.19097222222223</v>
      </c>
      <c r="M96" t="s">
        <v>436</v>
      </c>
      <c r="N96" t="s">
        <v>436</v>
      </c>
    </row>
    <row r="97" spans="1:14" ht="12.75">
      <c r="A97" t="s">
        <v>75</v>
      </c>
      <c r="B97" s="1">
        <v>36828</v>
      </c>
      <c r="C97" s="2">
        <v>0.19473379629629628</v>
      </c>
      <c r="D97" t="s">
        <v>428</v>
      </c>
      <c r="E97">
        <v>0.668</v>
      </c>
      <c r="F97">
        <v>9.0814</v>
      </c>
      <c r="G97" t="s">
        <v>429</v>
      </c>
      <c r="H97">
        <v>1.658</v>
      </c>
      <c r="I97">
        <v>65.0266</v>
      </c>
      <c r="K97" s="2">
        <v>0.19305555555555554</v>
      </c>
      <c r="L97" s="3">
        <f t="shared" si="5"/>
        <v>303.19305555555553</v>
      </c>
      <c r="M97">
        <f t="shared" si="3"/>
        <v>497.2576562040851</v>
      </c>
      <c r="N97">
        <f t="shared" si="4"/>
        <v>105.25458207982396</v>
      </c>
    </row>
    <row r="98" spans="1:14" ht="12.75">
      <c r="A98" t="s">
        <v>76</v>
      </c>
      <c r="B98" s="1">
        <v>36828</v>
      </c>
      <c r="C98" s="2">
        <v>0.19681712962962963</v>
      </c>
      <c r="D98" t="s">
        <v>428</v>
      </c>
      <c r="E98">
        <v>0.67</v>
      </c>
      <c r="F98">
        <v>9.5161</v>
      </c>
      <c r="G98" t="s">
        <v>429</v>
      </c>
      <c r="H98">
        <v>1.656</v>
      </c>
      <c r="I98">
        <v>71.0598</v>
      </c>
      <c r="K98" s="2">
        <v>0.1951388888888889</v>
      </c>
      <c r="L98" s="3">
        <f t="shared" si="5"/>
        <v>303.1951388888889</v>
      </c>
      <c r="M98">
        <f t="shared" si="3"/>
        <v>521.0599227215731</v>
      </c>
      <c r="N98">
        <f t="shared" si="4"/>
        <v>112.40192397424047</v>
      </c>
    </row>
    <row r="99" spans="1:14" ht="12.75">
      <c r="A99" t="s">
        <v>77</v>
      </c>
      <c r="B99" s="1">
        <v>36828</v>
      </c>
      <c r="C99" s="2">
        <v>0.19890046296296296</v>
      </c>
      <c r="D99" t="s">
        <v>428</v>
      </c>
      <c r="E99">
        <v>0.67</v>
      </c>
      <c r="F99">
        <v>9.3716</v>
      </c>
      <c r="G99" t="s">
        <v>429</v>
      </c>
      <c r="H99">
        <v>1.655</v>
      </c>
      <c r="I99">
        <v>66.7538</v>
      </c>
      <c r="K99" s="2">
        <v>0.19722222222222222</v>
      </c>
      <c r="L99" s="3">
        <f t="shared" si="5"/>
        <v>303.1972222222222</v>
      </c>
      <c r="M99">
        <f t="shared" si="3"/>
        <v>513.1477361290334</v>
      </c>
      <c r="N99">
        <f t="shared" si="4"/>
        <v>107.30074148445769</v>
      </c>
    </row>
    <row r="100" spans="1:14" ht="12.75">
      <c r="A100" t="s">
        <v>78</v>
      </c>
      <c r="B100" s="1">
        <v>36828</v>
      </c>
      <c r="C100" s="2">
        <v>0.20099537037037038</v>
      </c>
      <c r="D100" t="s">
        <v>428</v>
      </c>
      <c r="E100">
        <v>0.668</v>
      </c>
      <c r="F100">
        <v>9.559</v>
      </c>
      <c r="G100" t="s">
        <v>429</v>
      </c>
      <c r="H100">
        <v>1.656</v>
      </c>
      <c r="I100">
        <v>65.0223</v>
      </c>
      <c r="K100" s="2">
        <v>0.19930555555555554</v>
      </c>
      <c r="L100" s="3">
        <f t="shared" si="5"/>
        <v>303.19930555555555</v>
      </c>
      <c r="M100">
        <f t="shared" si="3"/>
        <v>523.4089386718842</v>
      </c>
      <c r="N100">
        <f t="shared" si="4"/>
        <v>105.24948800534506</v>
      </c>
    </row>
    <row r="101" spans="1:14" ht="12.75">
      <c r="A101" t="s">
        <v>79</v>
      </c>
      <c r="B101" s="1">
        <v>36828</v>
      </c>
      <c r="C101" s="2">
        <v>0.2030787037037037</v>
      </c>
      <c r="D101" t="s">
        <v>428</v>
      </c>
      <c r="E101">
        <v>0.668</v>
      </c>
      <c r="F101">
        <v>8.6851</v>
      </c>
      <c r="G101" t="s">
        <v>429</v>
      </c>
      <c r="H101">
        <v>1.656</v>
      </c>
      <c r="I101">
        <v>68.0339</v>
      </c>
      <c r="K101" s="2">
        <v>0.20138888888888887</v>
      </c>
      <c r="L101" s="3">
        <f t="shared" si="5"/>
        <v>303.2013888888889</v>
      </c>
      <c r="M101">
        <f t="shared" si="3"/>
        <v>475.5580053624001</v>
      </c>
      <c r="N101">
        <f t="shared" si="4"/>
        <v>108.81723561013601</v>
      </c>
    </row>
    <row r="102" spans="1:14" ht="12.75">
      <c r="A102" t="s">
        <v>80</v>
      </c>
      <c r="B102" s="1">
        <v>36828</v>
      </c>
      <c r="C102" s="2">
        <v>0.20516203703703703</v>
      </c>
      <c r="D102" t="s">
        <v>428</v>
      </c>
      <c r="E102">
        <v>0.668</v>
      </c>
      <c r="F102">
        <v>8.5887</v>
      </c>
      <c r="G102" t="s">
        <v>429</v>
      </c>
      <c r="H102">
        <v>1.658</v>
      </c>
      <c r="I102">
        <v>66.5457</v>
      </c>
      <c r="K102" s="2">
        <v>0.2034722222222222</v>
      </c>
      <c r="L102" s="3">
        <f t="shared" si="5"/>
        <v>303.2034722222222</v>
      </c>
      <c r="M102">
        <f t="shared" si="3"/>
        <v>470.27956392626965</v>
      </c>
      <c r="N102">
        <f t="shared" si="4"/>
        <v>107.05421197304943</v>
      </c>
    </row>
    <row r="103" spans="1:14" ht="12.75">
      <c r="A103" t="s">
        <v>436</v>
      </c>
      <c r="B103" s="1">
        <v>36828</v>
      </c>
      <c r="C103">
        <f>AVERAGE(C102,C104)</f>
        <v>0.20724537037037039</v>
      </c>
      <c r="D103" t="s">
        <v>428</v>
      </c>
      <c r="E103" t="s">
        <v>436</v>
      </c>
      <c r="F103" t="s">
        <v>436</v>
      </c>
      <c r="G103" t="s">
        <v>429</v>
      </c>
      <c r="H103" t="s">
        <v>436</v>
      </c>
      <c r="I103" t="s">
        <v>436</v>
      </c>
      <c r="K103" s="2">
        <v>0.20555555555555557</v>
      </c>
      <c r="L103" s="3">
        <f t="shared" si="5"/>
        <v>303.2055555555556</v>
      </c>
      <c r="M103" t="s">
        <v>436</v>
      </c>
      <c r="N103" t="s">
        <v>436</v>
      </c>
    </row>
    <row r="104" spans="1:14" ht="12.75">
      <c r="A104" t="s">
        <v>81</v>
      </c>
      <c r="B104" s="1">
        <v>36828</v>
      </c>
      <c r="C104" s="2">
        <v>0.2093287037037037</v>
      </c>
      <c r="D104" t="s">
        <v>428</v>
      </c>
      <c r="E104">
        <v>0.668</v>
      </c>
      <c r="F104">
        <v>9.1224</v>
      </c>
      <c r="G104" t="s">
        <v>429</v>
      </c>
      <c r="H104">
        <v>1.658</v>
      </c>
      <c r="I104">
        <v>66.1419</v>
      </c>
      <c r="K104" s="2">
        <v>0.2076388888888889</v>
      </c>
      <c r="L104" s="3">
        <f t="shared" si="5"/>
        <v>303.2076388888889</v>
      </c>
      <c r="M104">
        <f t="shared" si="3"/>
        <v>499.5026364829373</v>
      </c>
      <c r="N104">
        <f t="shared" si="4"/>
        <v>106.57584283942796</v>
      </c>
    </row>
    <row r="105" spans="1:14" ht="12.75">
      <c r="A105" t="s">
        <v>82</v>
      </c>
      <c r="B105" s="1">
        <v>36828</v>
      </c>
      <c r="C105" s="2">
        <v>0.21141203703703704</v>
      </c>
      <c r="D105" t="s">
        <v>428</v>
      </c>
      <c r="E105">
        <v>0.67</v>
      </c>
      <c r="F105">
        <v>10.7403</v>
      </c>
      <c r="G105" t="s">
        <v>429</v>
      </c>
      <c r="H105">
        <v>1.656</v>
      </c>
      <c r="I105">
        <v>65.6951</v>
      </c>
      <c r="K105" s="2">
        <v>0.20972222222222223</v>
      </c>
      <c r="L105" s="3">
        <f t="shared" si="5"/>
        <v>303.20972222222224</v>
      </c>
      <c r="M105">
        <f t="shared" si="3"/>
        <v>588.0917485111034</v>
      </c>
      <c r="N105">
        <f t="shared" si="4"/>
        <v>106.04653296101756</v>
      </c>
    </row>
    <row r="106" spans="1:14" ht="12.75">
      <c r="A106" t="s">
        <v>83</v>
      </c>
      <c r="B106" s="1">
        <v>36828</v>
      </c>
      <c r="C106" s="2">
        <v>0.21350694444444443</v>
      </c>
      <c r="D106" t="s">
        <v>428</v>
      </c>
      <c r="E106">
        <v>0.668</v>
      </c>
      <c r="F106">
        <v>9.4154</v>
      </c>
      <c r="G106" t="s">
        <v>429</v>
      </c>
      <c r="H106">
        <v>1.655</v>
      </c>
      <c r="I106">
        <v>66.4187</v>
      </c>
      <c r="K106" s="2">
        <v>0.21180555555555555</v>
      </c>
      <c r="L106" s="3">
        <f t="shared" si="5"/>
        <v>303.21180555555554</v>
      </c>
      <c r="M106">
        <f t="shared" si="3"/>
        <v>515.5460321342462</v>
      </c>
      <c r="N106">
        <f t="shared" si="4"/>
        <v>106.9037590756499</v>
      </c>
    </row>
    <row r="107" spans="1:14" ht="12.75">
      <c r="A107" t="s">
        <v>84</v>
      </c>
      <c r="B107" s="1">
        <v>36828</v>
      </c>
      <c r="C107" s="2">
        <v>0.21559027777777776</v>
      </c>
      <c r="D107" t="s">
        <v>428</v>
      </c>
      <c r="E107">
        <v>0.671</v>
      </c>
      <c r="F107">
        <v>8.7725</v>
      </c>
      <c r="G107" t="s">
        <v>429</v>
      </c>
      <c r="H107">
        <v>1.66</v>
      </c>
      <c r="I107">
        <v>67.6197</v>
      </c>
      <c r="K107" s="2">
        <v>0.2138888888888889</v>
      </c>
      <c r="L107" s="3">
        <f t="shared" si="5"/>
        <v>303.2138888888889</v>
      </c>
      <c r="M107">
        <f t="shared" si="3"/>
        <v>480.34364624951405</v>
      </c>
      <c r="N107">
        <f t="shared" si="4"/>
        <v>108.32654592428648</v>
      </c>
    </row>
    <row r="108" spans="1:14" ht="12.75">
      <c r="A108" t="s">
        <v>85</v>
      </c>
      <c r="B108" s="1">
        <v>36828</v>
      </c>
      <c r="C108" s="2">
        <v>0.21767361111111114</v>
      </c>
      <c r="D108" t="s">
        <v>428</v>
      </c>
      <c r="E108">
        <v>0.668</v>
      </c>
      <c r="F108">
        <v>9.4931</v>
      </c>
      <c r="G108" t="s">
        <v>429</v>
      </c>
      <c r="H108">
        <v>1.66</v>
      </c>
      <c r="I108">
        <v>66.9803</v>
      </c>
      <c r="K108" s="2">
        <v>0.21597222222222223</v>
      </c>
      <c r="L108" s="3">
        <f t="shared" si="5"/>
        <v>303.2159722222222</v>
      </c>
      <c r="M108">
        <f t="shared" si="3"/>
        <v>519.8005435407537</v>
      </c>
      <c r="N108">
        <f t="shared" si="4"/>
        <v>107.56906889596158</v>
      </c>
    </row>
    <row r="109" spans="1:14" ht="12.75">
      <c r="A109" t="s">
        <v>86</v>
      </c>
      <c r="B109" s="1">
        <v>36828</v>
      </c>
      <c r="C109" s="2">
        <v>0.21975694444444446</v>
      </c>
      <c r="D109" t="s">
        <v>428</v>
      </c>
      <c r="E109">
        <v>0.67</v>
      </c>
      <c r="F109">
        <v>8.4094</v>
      </c>
      <c r="G109" t="s">
        <v>429</v>
      </c>
      <c r="H109">
        <v>1.66</v>
      </c>
      <c r="I109">
        <v>67.3869</v>
      </c>
      <c r="K109" s="2">
        <v>0.21805555555555556</v>
      </c>
      <c r="L109" s="3">
        <f t="shared" si="5"/>
        <v>303.21805555555557</v>
      </c>
      <c r="M109">
        <f t="shared" si="3"/>
        <v>460.46188187753353</v>
      </c>
      <c r="N109">
        <f t="shared" si="4"/>
        <v>108.05075510133676</v>
      </c>
    </row>
    <row r="110" spans="1:14" ht="12.75">
      <c r="A110" t="s">
        <v>87</v>
      </c>
      <c r="B110" s="1">
        <v>36828</v>
      </c>
      <c r="C110" s="2">
        <v>0.2218402777777778</v>
      </c>
      <c r="D110" t="s">
        <v>428</v>
      </c>
      <c r="E110">
        <v>0.668</v>
      </c>
      <c r="F110">
        <v>9.4581</v>
      </c>
      <c r="G110" t="s">
        <v>429</v>
      </c>
      <c r="H110">
        <v>1.658</v>
      </c>
      <c r="I110">
        <v>65.5996</v>
      </c>
      <c r="K110" s="2">
        <v>0.22013888888888888</v>
      </c>
      <c r="L110" s="3">
        <f t="shared" si="5"/>
        <v>303.22013888888887</v>
      </c>
      <c r="M110">
        <f t="shared" si="3"/>
        <v>517.8840969612459</v>
      </c>
      <c r="N110">
        <f t="shared" si="4"/>
        <v>105.93339712084705</v>
      </c>
    </row>
    <row r="111" spans="1:14" ht="12.75">
      <c r="A111" t="s">
        <v>88</v>
      </c>
      <c r="B111" s="1">
        <v>36828</v>
      </c>
      <c r="C111" s="2">
        <v>0.22398148148148148</v>
      </c>
      <c r="D111" t="s">
        <v>428</v>
      </c>
      <c r="E111">
        <v>0.668</v>
      </c>
      <c r="F111">
        <v>8.6091</v>
      </c>
      <c r="G111" t="s">
        <v>429</v>
      </c>
      <c r="H111">
        <v>1.66</v>
      </c>
      <c r="I111">
        <v>64.6172</v>
      </c>
      <c r="K111" s="2">
        <v>0.2222222222222222</v>
      </c>
      <c r="L111" s="3">
        <f t="shared" si="5"/>
        <v>303.22222222222223</v>
      </c>
      <c r="M111">
        <f t="shared" si="3"/>
        <v>471.39657850404006</v>
      </c>
      <c r="N111">
        <f t="shared" si="4"/>
        <v>104.76957880269501</v>
      </c>
    </row>
    <row r="112" spans="1:14" ht="12.75">
      <c r="A112" t="s">
        <v>89</v>
      </c>
      <c r="B112" s="1">
        <v>36828</v>
      </c>
      <c r="C112" s="2">
        <v>0.22600694444444444</v>
      </c>
      <c r="D112" t="s">
        <v>428</v>
      </c>
      <c r="E112">
        <v>0.668</v>
      </c>
      <c r="F112">
        <v>9.1829</v>
      </c>
      <c r="G112" t="s">
        <v>429</v>
      </c>
      <c r="H112">
        <v>1.66</v>
      </c>
      <c r="I112">
        <v>67.0491</v>
      </c>
      <c r="K112" s="2">
        <v>0.22430555555555556</v>
      </c>
      <c r="L112" s="3">
        <f t="shared" si="5"/>
        <v>303.22430555555553</v>
      </c>
      <c r="M112">
        <f t="shared" si="3"/>
        <v>502.815351284658</v>
      </c>
      <c r="N112">
        <f t="shared" si="4"/>
        <v>107.65057408762371</v>
      </c>
    </row>
    <row r="113" spans="1:14" ht="12.75">
      <c r="A113" t="s">
        <v>90</v>
      </c>
      <c r="B113" s="1">
        <v>36828</v>
      </c>
      <c r="C113" s="2">
        <v>0.2280902777777778</v>
      </c>
      <c r="D113" t="s">
        <v>428</v>
      </c>
      <c r="E113">
        <v>0.67</v>
      </c>
      <c r="F113">
        <v>9.317</v>
      </c>
      <c r="G113" t="s">
        <v>429</v>
      </c>
      <c r="H113">
        <v>1.658</v>
      </c>
      <c r="I113">
        <v>65.9625</v>
      </c>
      <c r="K113" s="2">
        <v>0.2263888888888889</v>
      </c>
      <c r="L113" s="3">
        <f t="shared" si="5"/>
        <v>303.2263888888889</v>
      </c>
      <c r="M113">
        <f aca="true" t="shared" si="6" ref="M113:M176">500*F113/AVERAGE($Q$207,$Q$47)</f>
        <v>510.1580794650011</v>
      </c>
      <c r="N113">
        <f t="shared" si="4"/>
        <v>106.36331331349501</v>
      </c>
    </row>
    <row r="114" spans="1:14" ht="12.75">
      <c r="A114" t="s">
        <v>91</v>
      </c>
      <c r="B114" s="1">
        <v>36828</v>
      </c>
      <c r="C114" s="2">
        <v>0.2301851851851852</v>
      </c>
      <c r="D114" t="s">
        <v>428</v>
      </c>
      <c r="E114">
        <v>0.67</v>
      </c>
      <c r="F114">
        <v>8.992</v>
      </c>
      <c r="G114" t="s">
        <v>429</v>
      </c>
      <c r="H114">
        <v>1.656</v>
      </c>
      <c r="I114">
        <v>67.3576</v>
      </c>
      <c r="K114" s="2">
        <v>0.22847222222222222</v>
      </c>
      <c r="L114" s="3">
        <f t="shared" si="5"/>
        <v>303.2284722222222</v>
      </c>
      <c r="M114">
        <f t="shared" si="6"/>
        <v>492.3625040838564</v>
      </c>
      <c r="N114">
        <f aca="true" t="shared" si="7" ref="N114:N176">(277-103)/(-60+(AVERAGE($P$207,$P$47)))*I114+277-((277-103)/(-60+(AVERAGE($P$207,$P$47)))*210)</f>
        <v>108.01604431477139</v>
      </c>
    </row>
    <row r="115" spans="1:14" ht="12.75">
      <c r="A115" t="s">
        <v>92</v>
      </c>
      <c r="B115" s="1">
        <v>36828</v>
      </c>
      <c r="C115" s="2">
        <v>0.2323263888888889</v>
      </c>
      <c r="D115" t="s">
        <v>428</v>
      </c>
      <c r="E115">
        <v>0.67</v>
      </c>
      <c r="F115">
        <v>9.9119</v>
      </c>
      <c r="G115" t="s">
        <v>429</v>
      </c>
      <c r="H115">
        <v>1.66</v>
      </c>
      <c r="I115">
        <v>67.1986</v>
      </c>
      <c r="K115" s="2">
        <v>0.23055555555555554</v>
      </c>
      <c r="L115" s="3">
        <f t="shared" si="5"/>
        <v>303.23055555555555</v>
      </c>
      <c r="M115">
        <f t="shared" si="6"/>
        <v>542.7321957549796</v>
      </c>
      <c r="N115">
        <f t="shared" si="7"/>
        <v>107.82768202590111</v>
      </c>
    </row>
    <row r="116" spans="1:14" ht="12.75">
      <c r="A116" t="s">
        <v>436</v>
      </c>
      <c r="B116" s="1">
        <v>36828</v>
      </c>
      <c r="C116">
        <f>AVERAGE(C115,C117)</f>
        <v>0.23438078703703702</v>
      </c>
      <c r="D116" t="s">
        <v>428</v>
      </c>
      <c r="E116" t="s">
        <v>436</v>
      </c>
      <c r="F116" t="s">
        <v>436</v>
      </c>
      <c r="G116" t="s">
        <v>429</v>
      </c>
      <c r="H116" t="s">
        <v>436</v>
      </c>
      <c r="I116" t="s">
        <v>436</v>
      </c>
      <c r="K116" s="2">
        <v>0.23263888888888887</v>
      </c>
      <c r="L116" s="3">
        <f t="shared" si="5"/>
        <v>303.2326388888889</v>
      </c>
      <c r="M116" t="s">
        <v>436</v>
      </c>
      <c r="N116" t="s">
        <v>436</v>
      </c>
    </row>
    <row r="117" spans="1:14" ht="12.75">
      <c r="A117" t="s">
        <v>93</v>
      </c>
      <c r="B117" s="1">
        <v>36828</v>
      </c>
      <c r="C117" s="2">
        <v>0.23643518518518516</v>
      </c>
      <c r="D117" t="s">
        <v>428</v>
      </c>
      <c r="E117">
        <v>0.67</v>
      </c>
      <c r="F117">
        <v>9.3886</v>
      </c>
      <c r="G117" t="s">
        <v>429</v>
      </c>
      <c r="H117">
        <v>1.66</v>
      </c>
      <c r="I117">
        <v>65.6924</v>
      </c>
      <c r="K117" s="2">
        <v>0.2347222222222222</v>
      </c>
      <c r="L117" s="3">
        <f t="shared" si="5"/>
        <v>303.2347222222222</v>
      </c>
      <c r="M117">
        <f t="shared" si="6"/>
        <v>514.0785816105086</v>
      </c>
      <c r="N117">
        <f t="shared" si="7"/>
        <v>106.04333435611224</v>
      </c>
    </row>
    <row r="118" spans="1:14" ht="12.75">
      <c r="A118" t="s">
        <v>94</v>
      </c>
      <c r="B118" s="1">
        <v>36828</v>
      </c>
      <c r="C118" s="2">
        <v>0.2385185185185185</v>
      </c>
      <c r="D118" t="s">
        <v>428</v>
      </c>
      <c r="E118">
        <v>0.668</v>
      </c>
      <c r="F118">
        <v>9.28</v>
      </c>
      <c r="G118" t="s">
        <v>429</v>
      </c>
      <c r="H118">
        <v>1.658</v>
      </c>
      <c r="I118">
        <v>66.8479</v>
      </c>
      <c r="K118" s="2">
        <v>0.23680555555555557</v>
      </c>
      <c r="L118" s="3">
        <f t="shared" si="5"/>
        <v>303.2368055555556</v>
      </c>
      <c r="M118">
        <f t="shared" si="6"/>
        <v>508.1321216523785</v>
      </c>
      <c r="N118">
        <f t="shared" si="7"/>
        <v>107.41221878875135</v>
      </c>
    </row>
    <row r="119" spans="1:14" ht="12.75">
      <c r="A119" t="s">
        <v>436</v>
      </c>
      <c r="B119" s="1">
        <v>36828</v>
      </c>
      <c r="C119">
        <f>AVERAGE(C118,C120)</f>
        <v>0.24060185185185184</v>
      </c>
      <c r="D119" t="s">
        <v>428</v>
      </c>
      <c r="E119" t="s">
        <v>436</v>
      </c>
      <c r="F119" t="s">
        <v>436</v>
      </c>
      <c r="G119" t="s">
        <v>429</v>
      </c>
      <c r="H119" t="s">
        <v>436</v>
      </c>
      <c r="I119" t="s">
        <v>436</v>
      </c>
      <c r="K119" s="2">
        <v>0.2388888888888889</v>
      </c>
      <c r="L119" s="3">
        <f t="shared" si="5"/>
        <v>303.2388888888889</v>
      </c>
      <c r="M119" t="s">
        <v>436</v>
      </c>
      <c r="N119" t="s">
        <v>436</v>
      </c>
    </row>
    <row r="120" spans="1:14" ht="12.75">
      <c r="A120" t="s">
        <v>95</v>
      </c>
      <c r="B120" s="1">
        <v>36828</v>
      </c>
      <c r="C120" s="2">
        <v>0.2426851851851852</v>
      </c>
      <c r="D120" t="s">
        <v>428</v>
      </c>
      <c r="E120">
        <v>0.668</v>
      </c>
      <c r="F120">
        <v>8.3869</v>
      </c>
      <c r="G120" t="s">
        <v>429</v>
      </c>
      <c r="H120">
        <v>1.658</v>
      </c>
      <c r="I120">
        <v>65.3085</v>
      </c>
      <c r="K120" s="2">
        <v>0.24097222222222223</v>
      </c>
      <c r="L120" s="3">
        <f t="shared" si="5"/>
        <v>303.24097222222224</v>
      </c>
      <c r="M120">
        <f t="shared" si="6"/>
        <v>459.2298805049929</v>
      </c>
      <c r="N120">
        <f t="shared" si="7"/>
        <v>105.5885401253116</v>
      </c>
    </row>
    <row r="121" spans="1:14" ht="12.75">
      <c r="A121" t="s">
        <v>96</v>
      </c>
      <c r="B121" s="1">
        <v>36828</v>
      </c>
      <c r="C121" s="2">
        <v>0.24483796296296298</v>
      </c>
      <c r="D121" t="s">
        <v>428</v>
      </c>
      <c r="E121">
        <v>0.668</v>
      </c>
      <c r="F121">
        <v>8.4676</v>
      </c>
      <c r="G121" t="s">
        <v>429</v>
      </c>
      <c r="H121">
        <v>1.66</v>
      </c>
      <c r="I121">
        <v>66.9818</v>
      </c>
      <c r="K121" s="2">
        <v>0.24305555555555555</v>
      </c>
      <c r="L121" s="3">
        <f t="shared" si="5"/>
        <v>303.24305555555554</v>
      </c>
      <c r="M121">
        <f t="shared" si="6"/>
        <v>463.6486587611723</v>
      </c>
      <c r="N121">
        <f t="shared" si="7"/>
        <v>107.57084589868677</v>
      </c>
    </row>
    <row r="122" spans="1:14" ht="12.75">
      <c r="A122" t="s">
        <v>97</v>
      </c>
      <c r="B122" s="1">
        <v>36828</v>
      </c>
      <c r="C122" s="2">
        <v>0.24686342592592592</v>
      </c>
      <c r="D122" t="s">
        <v>428</v>
      </c>
      <c r="E122">
        <v>0.668</v>
      </c>
      <c r="F122">
        <v>8.473</v>
      </c>
      <c r="G122" t="s">
        <v>429</v>
      </c>
      <c r="H122">
        <v>1.658</v>
      </c>
      <c r="I122">
        <v>64.1516</v>
      </c>
      <c r="K122" s="2">
        <v>0.24513888888888888</v>
      </c>
      <c r="L122" s="3">
        <f t="shared" si="5"/>
        <v>303.2451388888889</v>
      </c>
      <c r="M122">
        <f t="shared" si="6"/>
        <v>463.9443390905822</v>
      </c>
      <c r="N122">
        <f t="shared" si="7"/>
        <v>104.21799715679563</v>
      </c>
    </row>
    <row r="123" spans="1:14" ht="12.75">
      <c r="A123" t="s">
        <v>98</v>
      </c>
      <c r="B123" s="1">
        <v>36828</v>
      </c>
      <c r="C123" s="2">
        <v>0.24894675925925927</v>
      </c>
      <c r="D123" t="s">
        <v>428</v>
      </c>
      <c r="E123">
        <v>0.671</v>
      </c>
      <c r="F123">
        <v>8.9037</v>
      </c>
      <c r="G123" t="s">
        <v>429</v>
      </c>
      <c r="H123">
        <v>1.663</v>
      </c>
      <c r="I123">
        <v>65.0366</v>
      </c>
      <c r="K123" s="2">
        <v>0.24722222222222223</v>
      </c>
      <c r="L123" s="3">
        <f t="shared" si="5"/>
        <v>303.2472222222222</v>
      </c>
      <c r="M123">
        <f t="shared" si="6"/>
        <v>487.5275831418408</v>
      </c>
      <c r="N123">
        <f t="shared" si="7"/>
        <v>105.26642876465857</v>
      </c>
    </row>
    <row r="124" spans="1:14" ht="12.75">
      <c r="A124" t="s">
        <v>99</v>
      </c>
      <c r="B124" s="1">
        <v>36828</v>
      </c>
      <c r="C124" s="2">
        <v>0.2510300925925926</v>
      </c>
      <c r="D124" t="s">
        <v>428</v>
      </c>
      <c r="E124">
        <v>0.668</v>
      </c>
      <c r="F124">
        <v>9.5116</v>
      </c>
      <c r="G124" t="s">
        <v>429</v>
      </c>
      <c r="H124">
        <v>1.656</v>
      </c>
      <c r="I124">
        <v>64.5074</v>
      </c>
      <c r="K124" s="2">
        <v>0.24930555555555556</v>
      </c>
      <c r="L124" s="3">
        <f t="shared" si="5"/>
        <v>303.24930555555557</v>
      </c>
      <c r="M124">
        <f t="shared" si="6"/>
        <v>520.813522447065</v>
      </c>
      <c r="N124">
        <f t="shared" si="7"/>
        <v>104.63950220321104</v>
      </c>
    </row>
    <row r="125" spans="1:14" ht="12.75">
      <c r="A125" t="s">
        <v>100</v>
      </c>
      <c r="B125" s="1">
        <v>36828</v>
      </c>
      <c r="C125" s="2">
        <v>0.25311342592592595</v>
      </c>
      <c r="D125" t="s">
        <v>428</v>
      </c>
      <c r="E125">
        <v>0.668</v>
      </c>
      <c r="F125">
        <v>8.5409</v>
      </c>
      <c r="G125" t="s">
        <v>429</v>
      </c>
      <c r="H125">
        <v>1.656</v>
      </c>
      <c r="I125">
        <v>64.4807</v>
      </c>
      <c r="K125" s="2">
        <v>0.2513888888888889</v>
      </c>
      <c r="L125" s="3">
        <f t="shared" si="5"/>
        <v>303.25138888888887</v>
      </c>
      <c r="M125">
        <f t="shared" si="6"/>
        <v>467.6622454548276</v>
      </c>
      <c r="N125">
        <f t="shared" si="7"/>
        <v>104.6078715547026</v>
      </c>
    </row>
    <row r="126" spans="1:14" ht="12.75">
      <c r="A126" t="s">
        <v>101</v>
      </c>
      <c r="B126" s="1">
        <v>36828</v>
      </c>
      <c r="C126" s="2">
        <v>0.2551967592592593</v>
      </c>
      <c r="D126" t="s">
        <v>428</v>
      </c>
      <c r="E126">
        <v>0.671</v>
      </c>
      <c r="F126">
        <v>9.8535</v>
      </c>
      <c r="G126" t="s">
        <v>429</v>
      </c>
      <c r="H126">
        <v>1.66</v>
      </c>
      <c r="I126">
        <v>64.5417</v>
      </c>
      <c r="K126" s="2">
        <v>0.2534722222222222</v>
      </c>
      <c r="L126" s="3">
        <f t="shared" si="5"/>
        <v>303.25347222222223</v>
      </c>
      <c r="M126">
        <f t="shared" si="6"/>
        <v>539.5344677480292</v>
      </c>
      <c r="N126">
        <f t="shared" si="7"/>
        <v>104.68013633219377</v>
      </c>
    </row>
    <row r="127" spans="1:14" ht="12.75">
      <c r="A127" t="s">
        <v>436</v>
      </c>
      <c r="B127" s="1">
        <v>36828</v>
      </c>
      <c r="C127">
        <f>AVERAGE(C126,C128)</f>
        <v>0.2572800925925926</v>
      </c>
      <c r="D127" t="s">
        <v>428</v>
      </c>
      <c r="E127" t="s">
        <v>436</v>
      </c>
      <c r="F127" t="s">
        <v>436</v>
      </c>
      <c r="G127" t="s">
        <v>429</v>
      </c>
      <c r="H127" t="s">
        <v>436</v>
      </c>
      <c r="I127" t="s">
        <v>436</v>
      </c>
      <c r="K127" s="2">
        <v>0.2555555555555556</v>
      </c>
      <c r="L127" s="3">
        <f t="shared" si="5"/>
        <v>303.25555555555553</v>
      </c>
      <c r="M127" t="s">
        <v>436</v>
      </c>
      <c r="N127" t="s">
        <v>436</v>
      </c>
    </row>
    <row r="128" spans="1:14" ht="12.75">
      <c r="A128" t="s">
        <v>102</v>
      </c>
      <c r="B128" s="1">
        <v>36828</v>
      </c>
      <c r="C128" s="2">
        <v>0.25936342592592593</v>
      </c>
      <c r="D128" t="s">
        <v>428</v>
      </c>
      <c r="E128">
        <v>0.668</v>
      </c>
      <c r="F128">
        <v>8.8245</v>
      </c>
      <c r="G128" t="s">
        <v>429</v>
      </c>
      <c r="H128">
        <v>1.66</v>
      </c>
      <c r="I128">
        <v>64.6756</v>
      </c>
      <c r="K128" s="2">
        <v>0.2576388888888889</v>
      </c>
      <c r="L128" s="3">
        <f t="shared" si="5"/>
        <v>303.2576388888889</v>
      </c>
      <c r="M128">
        <f t="shared" si="6"/>
        <v>483.1909383104972</v>
      </c>
      <c r="N128">
        <f t="shared" si="7"/>
        <v>104.83876344212919</v>
      </c>
    </row>
    <row r="129" spans="1:14" ht="12.75">
      <c r="A129" t="s">
        <v>103</v>
      </c>
      <c r="B129" s="1">
        <v>36828</v>
      </c>
      <c r="C129" s="2">
        <v>0.26145833333333335</v>
      </c>
      <c r="D129" t="s">
        <v>428</v>
      </c>
      <c r="E129">
        <v>0.67</v>
      </c>
      <c r="F129">
        <v>9.1738</v>
      </c>
      <c r="G129" t="s">
        <v>429</v>
      </c>
      <c r="H129">
        <v>1.66</v>
      </c>
      <c r="I129">
        <v>67.944</v>
      </c>
      <c r="K129" s="2">
        <v>0.25972222222222224</v>
      </c>
      <c r="L129" s="3">
        <f t="shared" si="5"/>
        <v>303.2597222222222</v>
      </c>
      <c r="M129">
        <f t="shared" si="6"/>
        <v>502.3170751739859</v>
      </c>
      <c r="N129">
        <f t="shared" si="7"/>
        <v>108.71073391347292</v>
      </c>
    </row>
    <row r="130" spans="1:14" ht="12.75">
      <c r="A130" t="s">
        <v>104</v>
      </c>
      <c r="B130" s="1">
        <v>36828</v>
      </c>
      <c r="C130" s="2">
        <v>0.2635416666666667</v>
      </c>
      <c r="D130" t="s">
        <v>428</v>
      </c>
      <c r="E130">
        <v>0.67</v>
      </c>
      <c r="F130">
        <v>9.1156</v>
      </c>
      <c r="G130" t="s">
        <v>429</v>
      </c>
      <c r="H130">
        <v>1.661</v>
      </c>
      <c r="I130">
        <v>65.6654</v>
      </c>
      <c r="K130" s="2">
        <v>0.26180555555555557</v>
      </c>
      <c r="L130" s="3">
        <f t="shared" si="5"/>
        <v>303.26180555555555</v>
      </c>
      <c r="M130">
        <f t="shared" si="6"/>
        <v>499.1302982903471</v>
      </c>
      <c r="N130">
        <f t="shared" si="7"/>
        <v>106.0113483070588</v>
      </c>
    </row>
    <row r="131" spans="1:14" ht="12.75">
      <c r="A131" t="s">
        <v>105</v>
      </c>
      <c r="B131" s="1">
        <v>36828</v>
      </c>
      <c r="C131" s="2">
        <v>0.265625</v>
      </c>
      <c r="D131" t="s">
        <v>428</v>
      </c>
      <c r="E131">
        <v>0.668</v>
      </c>
      <c r="F131">
        <v>10.3341</v>
      </c>
      <c r="G131" t="s">
        <v>429</v>
      </c>
      <c r="H131">
        <v>1.658</v>
      </c>
      <c r="I131">
        <v>65.9786</v>
      </c>
      <c r="K131" s="2">
        <v>0.2638888888888889</v>
      </c>
      <c r="L131" s="3">
        <f t="shared" si="5"/>
        <v>303.2638888888889</v>
      </c>
      <c r="M131">
        <f t="shared" si="6"/>
        <v>565.8500170655004</v>
      </c>
      <c r="N131">
        <f t="shared" si="7"/>
        <v>106.38238647607878</v>
      </c>
    </row>
    <row r="132" spans="1:14" ht="12.75">
      <c r="A132" t="s">
        <v>106</v>
      </c>
      <c r="B132" s="1">
        <v>36828</v>
      </c>
      <c r="C132" s="2">
        <v>0.2677083333333333</v>
      </c>
      <c r="D132" t="s">
        <v>428</v>
      </c>
      <c r="E132">
        <v>0.67</v>
      </c>
      <c r="F132">
        <v>9.4178</v>
      </c>
      <c r="G132" t="s">
        <v>429</v>
      </c>
      <c r="H132">
        <v>1.658</v>
      </c>
      <c r="I132">
        <v>67.4446</v>
      </c>
      <c r="K132" s="2">
        <v>0.2659722222222222</v>
      </c>
      <c r="L132" s="3">
        <f t="shared" si="5"/>
        <v>303.2659722222222</v>
      </c>
      <c r="M132">
        <f t="shared" si="6"/>
        <v>515.6774456139838</v>
      </c>
      <c r="N132">
        <f t="shared" si="7"/>
        <v>108.11911047283249</v>
      </c>
    </row>
    <row r="133" spans="1:14" ht="12.75">
      <c r="A133" t="s">
        <v>107</v>
      </c>
      <c r="B133" s="1">
        <v>36828</v>
      </c>
      <c r="C133" s="2">
        <v>0.26979166666666665</v>
      </c>
      <c r="D133" t="s">
        <v>428</v>
      </c>
      <c r="E133">
        <v>0.67</v>
      </c>
      <c r="F133">
        <v>8.8426</v>
      </c>
      <c r="G133" t="s">
        <v>429</v>
      </c>
      <c r="H133">
        <v>1.66</v>
      </c>
      <c r="I133">
        <v>67.433</v>
      </c>
      <c r="K133" s="2">
        <v>0.26805555555555555</v>
      </c>
      <c r="L133" s="3">
        <f t="shared" si="5"/>
        <v>303.2680555555556</v>
      </c>
      <c r="M133">
        <f t="shared" si="6"/>
        <v>484.1820149701855</v>
      </c>
      <c r="N133">
        <f t="shared" si="7"/>
        <v>108.10536831842435</v>
      </c>
    </row>
    <row r="134" spans="1:14" ht="12.75">
      <c r="A134" t="s">
        <v>108</v>
      </c>
      <c r="B134" s="1">
        <v>36828</v>
      </c>
      <c r="C134" s="2">
        <v>0.271875</v>
      </c>
      <c r="D134" t="s">
        <v>428</v>
      </c>
      <c r="E134">
        <v>0.668</v>
      </c>
      <c r="F134">
        <v>9.0816</v>
      </c>
      <c r="G134" t="s">
        <v>429</v>
      </c>
      <c r="H134">
        <v>1.66</v>
      </c>
      <c r="I134">
        <v>68.7268</v>
      </c>
      <c r="K134" s="2">
        <v>0.2701388888888889</v>
      </c>
      <c r="L134" s="3">
        <f aca="true" t="shared" si="8" ref="L134:L197">B134-DATE(1999,12,31)+K134</f>
        <v>303.2701388888889</v>
      </c>
      <c r="M134">
        <f t="shared" si="6"/>
        <v>497.26860732739664</v>
      </c>
      <c r="N134">
        <f t="shared" si="7"/>
        <v>109.63809240232612</v>
      </c>
    </row>
    <row r="135" spans="1:14" ht="12.75">
      <c r="A135" t="s">
        <v>109</v>
      </c>
      <c r="B135" s="1">
        <v>36828</v>
      </c>
      <c r="C135" s="2">
        <v>0.2739699074074074</v>
      </c>
      <c r="D135" t="s">
        <v>428</v>
      </c>
      <c r="E135">
        <v>0.67</v>
      </c>
      <c r="F135">
        <v>8.561</v>
      </c>
      <c r="G135" t="s">
        <v>429</v>
      </c>
      <c r="H135">
        <v>1.66</v>
      </c>
      <c r="I135">
        <v>65.0844</v>
      </c>
      <c r="K135" s="2">
        <v>0.2722222222222222</v>
      </c>
      <c r="L135" s="3">
        <f t="shared" si="8"/>
        <v>303.27222222222224</v>
      </c>
      <c r="M135">
        <f t="shared" si="6"/>
        <v>468.76283334763065</v>
      </c>
      <c r="N135">
        <f t="shared" si="7"/>
        <v>105.32305591816802</v>
      </c>
    </row>
    <row r="136" spans="1:14" ht="12.75">
      <c r="A136" t="s">
        <v>436</v>
      </c>
      <c r="B136" s="1">
        <v>36828</v>
      </c>
      <c r="C136">
        <f>AVERAGE(C135,C138)</f>
        <v>0.2770949074074074</v>
      </c>
      <c r="D136" t="s">
        <v>428</v>
      </c>
      <c r="E136" t="s">
        <v>436</v>
      </c>
      <c r="F136" t="s">
        <v>436</v>
      </c>
      <c r="G136" t="s">
        <v>429</v>
      </c>
      <c r="H136" t="s">
        <v>436</v>
      </c>
      <c r="I136" t="s">
        <v>436</v>
      </c>
      <c r="K136" s="2">
        <v>0.2743055555555555</v>
      </c>
      <c r="L136" s="3">
        <f t="shared" si="8"/>
        <v>303.27430555555554</v>
      </c>
      <c r="M136" t="s">
        <v>436</v>
      </c>
      <c r="N136" t="s">
        <v>436</v>
      </c>
    </row>
    <row r="137" spans="1:14" ht="12.75">
      <c r="A137" t="s">
        <v>436</v>
      </c>
      <c r="B137" s="1">
        <v>36828</v>
      </c>
      <c r="C137">
        <f>AVERAGE(C136,C138)</f>
        <v>0.2786574074074074</v>
      </c>
      <c r="D137" t="s">
        <v>428</v>
      </c>
      <c r="E137" t="s">
        <v>436</v>
      </c>
      <c r="F137" t="s">
        <v>436</v>
      </c>
      <c r="G137" t="s">
        <v>429</v>
      </c>
      <c r="H137" t="s">
        <v>436</v>
      </c>
      <c r="I137" t="s">
        <v>436</v>
      </c>
      <c r="K137" s="2">
        <v>0.27638888888888885</v>
      </c>
      <c r="L137" s="3">
        <f t="shared" si="8"/>
        <v>303.2763888888889</v>
      </c>
      <c r="M137" t="s">
        <v>436</v>
      </c>
      <c r="N137" t="s">
        <v>436</v>
      </c>
    </row>
    <row r="138" spans="1:14" ht="12.75">
      <c r="A138" t="s">
        <v>110</v>
      </c>
      <c r="B138" s="1">
        <v>36828</v>
      </c>
      <c r="C138" s="2">
        <v>0.2802199074074074</v>
      </c>
      <c r="D138" t="s">
        <v>428</v>
      </c>
      <c r="E138">
        <v>0.668</v>
      </c>
      <c r="F138">
        <v>8.4085</v>
      </c>
      <c r="G138" t="s">
        <v>429</v>
      </c>
      <c r="H138">
        <v>1.66</v>
      </c>
      <c r="I138">
        <v>68.1796</v>
      </c>
      <c r="K138" s="2">
        <v>0.27847222222222223</v>
      </c>
      <c r="L138" s="3">
        <f t="shared" si="8"/>
        <v>303.2784722222222</v>
      </c>
      <c r="M138">
        <f t="shared" si="6"/>
        <v>460.4126018226319</v>
      </c>
      <c r="N138">
        <f t="shared" si="7"/>
        <v>108.9898418081763</v>
      </c>
    </row>
    <row r="139" spans="1:14" ht="12.75">
      <c r="A139" t="s">
        <v>111</v>
      </c>
      <c r="B139" s="1">
        <v>36828</v>
      </c>
      <c r="C139" s="2">
        <v>0.2823032407407407</v>
      </c>
      <c r="D139" t="s">
        <v>428</v>
      </c>
      <c r="E139">
        <v>0.67</v>
      </c>
      <c r="F139">
        <v>8.996</v>
      </c>
      <c r="G139" t="s">
        <v>429</v>
      </c>
      <c r="H139">
        <v>1.66</v>
      </c>
      <c r="I139">
        <v>66.674</v>
      </c>
      <c r="K139" s="2">
        <v>0.28055555555555556</v>
      </c>
      <c r="L139" s="3">
        <f t="shared" si="8"/>
        <v>303.28055555555557</v>
      </c>
      <c r="M139">
        <f t="shared" si="6"/>
        <v>492.58152655008587</v>
      </c>
      <c r="N139">
        <f t="shared" si="7"/>
        <v>107.20620493947749</v>
      </c>
    </row>
    <row r="140" spans="1:14" ht="12.75">
      <c r="A140" t="s">
        <v>112</v>
      </c>
      <c r="B140" s="1">
        <v>36828</v>
      </c>
      <c r="C140" s="2">
        <v>0.2843865740740741</v>
      </c>
      <c r="D140" t="s">
        <v>428</v>
      </c>
      <c r="E140">
        <v>0.67</v>
      </c>
      <c r="F140">
        <v>8.3649</v>
      </c>
      <c r="G140" t="s">
        <v>429</v>
      </c>
      <c r="H140">
        <v>1.661</v>
      </c>
      <c r="I140">
        <v>67.276</v>
      </c>
      <c r="K140" s="2">
        <v>0.2826388888888889</v>
      </c>
      <c r="L140" s="3">
        <f t="shared" si="8"/>
        <v>303.28263888888887</v>
      </c>
      <c r="M140">
        <f t="shared" si="6"/>
        <v>458.0252569407307</v>
      </c>
      <c r="N140">
        <f t="shared" si="7"/>
        <v>107.919375366521</v>
      </c>
    </row>
    <row r="141" spans="1:14" ht="12.75">
      <c r="A141" t="s">
        <v>113</v>
      </c>
      <c r="B141" s="1">
        <v>36828</v>
      </c>
      <c r="C141" s="2">
        <v>0.2864699074074074</v>
      </c>
      <c r="D141" t="s">
        <v>428</v>
      </c>
      <c r="E141">
        <v>0.668</v>
      </c>
      <c r="F141">
        <v>9.0085</v>
      </c>
      <c r="G141" t="s">
        <v>429</v>
      </c>
      <c r="H141">
        <v>1.66</v>
      </c>
      <c r="I141">
        <v>68.0131</v>
      </c>
      <c r="K141" s="2">
        <v>0.2847222222222222</v>
      </c>
      <c r="L141" s="3">
        <f t="shared" si="8"/>
        <v>303.28472222222223</v>
      </c>
      <c r="M141">
        <f t="shared" si="6"/>
        <v>493.26597175705297</v>
      </c>
      <c r="N141">
        <f t="shared" si="7"/>
        <v>108.79259450568006</v>
      </c>
    </row>
    <row r="142" spans="1:14" ht="12.75">
      <c r="A142" t="s">
        <v>114</v>
      </c>
      <c r="B142" s="1">
        <v>36828</v>
      </c>
      <c r="C142" s="2">
        <v>0.28856481481481483</v>
      </c>
      <c r="D142" t="s">
        <v>428</v>
      </c>
      <c r="E142">
        <v>0.67</v>
      </c>
      <c r="F142">
        <v>9.1618</v>
      </c>
      <c r="G142" t="s">
        <v>429</v>
      </c>
      <c r="H142">
        <v>1.661</v>
      </c>
      <c r="I142">
        <v>64.0237</v>
      </c>
      <c r="K142" s="2">
        <v>0.28680555555555554</v>
      </c>
      <c r="L142" s="3">
        <f t="shared" si="8"/>
        <v>303.28680555555553</v>
      </c>
      <c r="M142">
        <f t="shared" si="6"/>
        <v>501.6600077752975</v>
      </c>
      <c r="N142">
        <f t="shared" si="7"/>
        <v>104.06647805776097</v>
      </c>
    </row>
    <row r="143" spans="1:14" ht="12.75">
      <c r="A143" t="s">
        <v>115</v>
      </c>
      <c r="B143" s="1">
        <v>36828</v>
      </c>
      <c r="C143" s="2">
        <v>0.29064814814814816</v>
      </c>
      <c r="D143" t="s">
        <v>428</v>
      </c>
      <c r="E143">
        <v>0.668</v>
      </c>
      <c r="F143">
        <v>8.9388</v>
      </c>
      <c r="G143" t="s">
        <v>429</v>
      </c>
      <c r="H143">
        <v>1.66</v>
      </c>
      <c r="I143">
        <v>65.8292</v>
      </c>
      <c r="K143" s="2">
        <v>0.2888888888888889</v>
      </c>
      <c r="L143" s="3">
        <f t="shared" si="8"/>
        <v>303.2888888888889</v>
      </c>
      <c r="M143">
        <f t="shared" si="6"/>
        <v>489.44950528300444</v>
      </c>
      <c r="N143">
        <f t="shared" si="7"/>
        <v>106.20539700464971</v>
      </c>
    </row>
    <row r="144" spans="1:14" ht="12.75">
      <c r="A144" t="s">
        <v>436</v>
      </c>
      <c r="B144" s="1">
        <v>36828</v>
      </c>
      <c r="C144">
        <f>AVERAGE(C143,C145)</f>
        <v>0.2927314814814815</v>
      </c>
      <c r="D144" t="s">
        <v>428</v>
      </c>
      <c r="E144" t="s">
        <v>436</v>
      </c>
      <c r="F144" t="s">
        <v>436</v>
      </c>
      <c r="G144" t="s">
        <v>429</v>
      </c>
      <c r="H144" t="s">
        <v>436</v>
      </c>
      <c r="I144" t="s">
        <v>436</v>
      </c>
      <c r="K144" s="2">
        <v>0.29097222222222224</v>
      </c>
      <c r="L144" s="3">
        <f t="shared" si="8"/>
        <v>303.2909722222222</v>
      </c>
      <c r="M144" t="s">
        <v>436</v>
      </c>
      <c r="N144" t="s">
        <v>436</v>
      </c>
    </row>
    <row r="145" spans="1:14" ht="12.75">
      <c r="A145" t="s">
        <v>116</v>
      </c>
      <c r="B145" s="1">
        <v>36828</v>
      </c>
      <c r="C145" s="2">
        <v>0.2948148148148148</v>
      </c>
      <c r="D145" t="s">
        <v>428</v>
      </c>
      <c r="E145">
        <v>0.67</v>
      </c>
      <c r="F145">
        <v>9.8238</v>
      </c>
      <c r="G145" t="s">
        <v>429</v>
      </c>
      <c r="H145">
        <v>1.661</v>
      </c>
      <c r="I145">
        <v>68.0163</v>
      </c>
      <c r="K145" s="2">
        <v>0.29305555555555557</v>
      </c>
      <c r="L145" s="3">
        <f t="shared" si="8"/>
        <v>303.29305555555555</v>
      </c>
      <c r="M145">
        <f t="shared" si="6"/>
        <v>537.9082259362755</v>
      </c>
      <c r="N145">
        <f t="shared" si="7"/>
        <v>108.79638544482711</v>
      </c>
    </row>
    <row r="146" spans="1:14" ht="12.75">
      <c r="A146" t="s">
        <v>436</v>
      </c>
      <c r="B146" s="1">
        <v>36828</v>
      </c>
      <c r="C146">
        <f>AVERAGE(C145,C147)</f>
        <v>0.29689814814814813</v>
      </c>
      <c r="D146" t="s">
        <v>428</v>
      </c>
      <c r="E146" t="s">
        <v>436</v>
      </c>
      <c r="F146" t="s">
        <v>436</v>
      </c>
      <c r="G146" t="s">
        <v>429</v>
      </c>
      <c r="H146" t="s">
        <v>436</v>
      </c>
      <c r="I146" t="s">
        <v>436</v>
      </c>
      <c r="K146" s="2">
        <v>0.2951388888888889</v>
      </c>
      <c r="L146" s="3">
        <f t="shared" si="8"/>
        <v>303.2951388888889</v>
      </c>
      <c r="M146" t="s">
        <v>436</v>
      </c>
      <c r="N146" t="s">
        <v>436</v>
      </c>
    </row>
    <row r="147" spans="1:14" ht="12.75">
      <c r="A147" t="s">
        <v>117</v>
      </c>
      <c r="B147" s="1">
        <v>36828</v>
      </c>
      <c r="C147" s="2">
        <v>0.29898148148148146</v>
      </c>
      <c r="D147" t="s">
        <v>428</v>
      </c>
      <c r="E147">
        <v>0.673</v>
      </c>
      <c r="F147">
        <v>8.4928</v>
      </c>
      <c r="G147" t="s">
        <v>429</v>
      </c>
      <c r="H147">
        <v>1.665</v>
      </c>
      <c r="I147">
        <v>64.1443</v>
      </c>
      <c r="K147" s="2">
        <v>0.2972222222222222</v>
      </c>
      <c r="L147" s="3">
        <f t="shared" si="8"/>
        <v>303.2972222222222</v>
      </c>
      <c r="M147">
        <f t="shared" si="6"/>
        <v>465.0285002984182</v>
      </c>
      <c r="N147">
        <f t="shared" si="7"/>
        <v>104.20934907686635</v>
      </c>
    </row>
    <row r="148" spans="1:14" ht="12.75">
      <c r="A148" t="s">
        <v>118</v>
      </c>
      <c r="B148" s="1">
        <v>36828</v>
      </c>
      <c r="C148" s="2">
        <v>0.3010648148148148</v>
      </c>
      <c r="D148" t="s">
        <v>428</v>
      </c>
      <c r="E148">
        <v>0.67</v>
      </c>
      <c r="F148">
        <v>9.5691</v>
      </c>
      <c r="G148" t="s">
        <v>429</v>
      </c>
      <c r="H148">
        <v>1.661</v>
      </c>
      <c r="I148">
        <v>64.6961</v>
      </c>
      <c r="K148" s="2">
        <v>0.29930555555555555</v>
      </c>
      <c r="L148" s="3">
        <f t="shared" si="8"/>
        <v>303.2993055555556</v>
      </c>
      <c r="M148">
        <f t="shared" si="6"/>
        <v>523.9619703991137</v>
      </c>
      <c r="N148">
        <f t="shared" si="7"/>
        <v>104.86304914604008</v>
      </c>
    </row>
    <row r="149" spans="1:14" ht="12.75">
      <c r="A149" t="s">
        <v>119</v>
      </c>
      <c r="B149" s="1">
        <v>36828</v>
      </c>
      <c r="C149" s="2">
        <v>0.3031597222222222</v>
      </c>
      <c r="D149" t="s">
        <v>428</v>
      </c>
      <c r="E149">
        <v>0.668</v>
      </c>
      <c r="F149">
        <v>8.0419</v>
      </c>
      <c r="G149" t="s">
        <v>429</v>
      </c>
      <c r="H149">
        <v>1.66</v>
      </c>
      <c r="I149">
        <v>64.217</v>
      </c>
      <c r="K149" s="2">
        <v>0.3013888888888889</v>
      </c>
      <c r="L149" s="3">
        <f t="shared" si="8"/>
        <v>303.3013888888889</v>
      </c>
      <c r="M149">
        <f t="shared" si="6"/>
        <v>440.33919279270066</v>
      </c>
      <c r="N149">
        <f t="shared" si="7"/>
        <v>104.29547447561399</v>
      </c>
    </row>
    <row r="150" spans="1:14" ht="12.75">
      <c r="A150" t="s">
        <v>120</v>
      </c>
      <c r="B150" s="1">
        <v>36828</v>
      </c>
      <c r="C150" s="2">
        <v>0.3052430555555556</v>
      </c>
      <c r="D150" t="s">
        <v>428</v>
      </c>
      <c r="E150">
        <v>0.67</v>
      </c>
      <c r="F150">
        <v>9.2723</v>
      </c>
      <c r="G150" t="s">
        <v>429</v>
      </c>
      <c r="H150">
        <v>1.661</v>
      </c>
      <c r="I150">
        <v>67.1523</v>
      </c>
      <c r="K150" s="2">
        <v>0.3034722222222222</v>
      </c>
      <c r="L150" s="3">
        <f t="shared" si="8"/>
        <v>303.30347222222224</v>
      </c>
      <c r="M150">
        <f t="shared" si="6"/>
        <v>507.7105034048867</v>
      </c>
      <c r="N150">
        <f t="shared" si="7"/>
        <v>107.77283187511685</v>
      </c>
    </row>
    <row r="151" spans="1:14" ht="12.75">
      <c r="A151" t="s">
        <v>121</v>
      </c>
      <c r="B151" s="1">
        <v>36828</v>
      </c>
      <c r="C151" s="2">
        <v>0.3073263888888889</v>
      </c>
      <c r="D151" t="s">
        <v>428</v>
      </c>
      <c r="E151">
        <v>0.67</v>
      </c>
      <c r="F151">
        <v>9.0164</v>
      </c>
      <c r="G151" t="s">
        <v>429</v>
      </c>
      <c r="H151">
        <v>1.663</v>
      </c>
      <c r="I151">
        <v>66.516</v>
      </c>
      <c r="K151" s="2">
        <v>0.3055555555555555</v>
      </c>
      <c r="L151" s="3">
        <f t="shared" si="8"/>
        <v>303.30555555555554</v>
      </c>
      <c r="M151">
        <f t="shared" si="6"/>
        <v>493.69854112785623</v>
      </c>
      <c r="N151">
        <f t="shared" si="7"/>
        <v>107.01902731909067</v>
      </c>
    </row>
    <row r="152" spans="1:14" ht="12.75">
      <c r="A152" t="s">
        <v>122</v>
      </c>
      <c r="B152" s="1">
        <v>36828</v>
      </c>
      <c r="C152" s="2">
        <v>0.30940972222222224</v>
      </c>
      <c r="D152" t="s">
        <v>428</v>
      </c>
      <c r="E152">
        <v>0.67</v>
      </c>
      <c r="F152">
        <v>9.1012</v>
      </c>
      <c r="G152" t="s">
        <v>429</v>
      </c>
      <c r="H152">
        <v>1.661</v>
      </c>
      <c r="I152">
        <v>66.6967</v>
      </c>
      <c r="K152" s="2">
        <v>0.3076388888888889</v>
      </c>
      <c r="L152" s="3">
        <f t="shared" si="8"/>
        <v>303.3076388888889</v>
      </c>
      <c r="M152">
        <f t="shared" si="6"/>
        <v>498.34181741192106</v>
      </c>
      <c r="N152">
        <f t="shared" si="7"/>
        <v>107.23309691405208</v>
      </c>
    </row>
    <row r="153" spans="1:14" ht="12.75">
      <c r="A153" t="s">
        <v>123</v>
      </c>
      <c r="B153" s="1">
        <v>36828</v>
      </c>
      <c r="C153" s="2">
        <v>0.31149305555555556</v>
      </c>
      <c r="D153" t="s">
        <v>428</v>
      </c>
      <c r="E153">
        <v>0.668</v>
      </c>
      <c r="F153">
        <v>8.9435</v>
      </c>
      <c r="G153" t="s">
        <v>429</v>
      </c>
      <c r="H153">
        <v>1.66</v>
      </c>
      <c r="I153">
        <v>63.6837</v>
      </c>
      <c r="K153" s="2">
        <v>0.30972222222222223</v>
      </c>
      <c r="L153" s="3">
        <f t="shared" si="8"/>
        <v>303.3097222222222</v>
      </c>
      <c r="M153">
        <f t="shared" si="6"/>
        <v>489.70685668082405</v>
      </c>
      <c r="N153">
        <f t="shared" si="7"/>
        <v>103.66369077338422</v>
      </c>
    </row>
    <row r="154" spans="1:14" ht="12.75">
      <c r="A154" t="s">
        <v>436</v>
      </c>
      <c r="B154" s="1">
        <v>36828</v>
      </c>
      <c r="C154">
        <f>AVERAGE(C153,C155)</f>
        <v>0.3136111111111111</v>
      </c>
      <c r="D154" t="s">
        <v>428</v>
      </c>
      <c r="E154" t="s">
        <v>436</v>
      </c>
      <c r="F154" t="s">
        <v>436</v>
      </c>
      <c r="G154" t="s">
        <v>429</v>
      </c>
      <c r="H154" t="s">
        <v>436</v>
      </c>
      <c r="I154" t="s">
        <v>436</v>
      </c>
      <c r="K154" s="2">
        <v>0.31180555555555556</v>
      </c>
      <c r="L154" s="3">
        <f t="shared" si="8"/>
        <v>303.31180555555557</v>
      </c>
      <c r="M154" t="s">
        <v>436</v>
      </c>
      <c r="N154" t="s">
        <v>436</v>
      </c>
    </row>
    <row r="155" spans="1:14" ht="12.75">
      <c r="A155" t="s">
        <v>124</v>
      </c>
      <c r="B155" s="1">
        <v>36828</v>
      </c>
      <c r="C155" s="2">
        <v>0.31572916666666667</v>
      </c>
      <c r="D155" t="s">
        <v>428</v>
      </c>
      <c r="E155">
        <v>0.668</v>
      </c>
      <c r="F155">
        <v>8.9186</v>
      </c>
      <c r="G155" t="s">
        <v>429</v>
      </c>
      <c r="H155">
        <v>1.661</v>
      </c>
      <c r="I155">
        <v>63.3657</v>
      </c>
      <c r="K155" s="2">
        <v>0.3138888888888889</v>
      </c>
      <c r="L155" s="3">
        <f t="shared" si="8"/>
        <v>303.31388888888887</v>
      </c>
      <c r="M155">
        <f t="shared" si="6"/>
        <v>488.34344182854556</v>
      </c>
      <c r="N155">
        <f t="shared" si="7"/>
        <v>103.28696619564366</v>
      </c>
    </row>
    <row r="156" spans="1:14" ht="12.75">
      <c r="A156" t="s">
        <v>125</v>
      </c>
      <c r="B156" s="1">
        <v>36828</v>
      </c>
      <c r="C156" s="2">
        <v>0.31774305555555554</v>
      </c>
      <c r="D156" t="s">
        <v>428</v>
      </c>
      <c r="E156">
        <v>0.668</v>
      </c>
      <c r="F156">
        <v>9.1473</v>
      </c>
      <c r="G156" t="s">
        <v>429</v>
      </c>
      <c r="H156">
        <v>1.66</v>
      </c>
      <c r="I156">
        <v>69.3896</v>
      </c>
      <c r="K156" s="2">
        <v>0.3159722222222222</v>
      </c>
      <c r="L156" s="3">
        <f t="shared" si="8"/>
        <v>303.31597222222223</v>
      </c>
      <c r="M156">
        <f t="shared" si="6"/>
        <v>500.8660513352157</v>
      </c>
      <c r="N156">
        <f t="shared" si="7"/>
        <v>110.42329067316402</v>
      </c>
    </row>
    <row r="157" spans="1:14" ht="12.75">
      <c r="A157" t="s">
        <v>436</v>
      </c>
      <c r="B157" s="1">
        <v>36828</v>
      </c>
      <c r="C157">
        <f>AVERAGE(C156,C158)</f>
        <v>0.31983217592592594</v>
      </c>
      <c r="D157" t="s">
        <v>428</v>
      </c>
      <c r="E157" t="s">
        <v>436</v>
      </c>
      <c r="F157" t="s">
        <v>436</v>
      </c>
      <c r="G157" t="s">
        <v>429</v>
      </c>
      <c r="H157" t="s">
        <v>436</v>
      </c>
      <c r="I157" t="s">
        <v>436</v>
      </c>
      <c r="K157" s="2">
        <v>0.31805555555555554</v>
      </c>
      <c r="L157" s="3">
        <f t="shared" si="8"/>
        <v>303.31805555555553</v>
      </c>
      <c r="M157" t="s">
        <v>436</v>
      </c>
      <c r="N157" t="s">
        <v>436</v>
      </c>
    </row>
    <row r="158" spans="1:14" ht="12.75">
      <c r="A158" t="s">
        <v>126</v>
      </c>
      <c r="B158" s="1">
        <v>36828</v>
      </c>
      <c r="C158" s="2">
        <v>0.3219212962962963</v>
      </c>
      <c r="D158" t="s">
        <v>428</v>
      </c>
      <c r="E158">
        <v>0.668</v>
      </c>
      <c r="F158">
        <v>8.6105</v>
      </c>
      <c r="G158" t="s">
        <v>429</v>
      </c>
      <c r="H158">
        <v>1.66</v>
      </c>
      <c r="I158">
        <v>64.0823</v>
      </c>
      <c r="K158" s="2">
        <v>0.3201388888888889</v>
      </c>
      <c r="L158" s="3">
        <f t="shared" si="8"/>
        <v>303.3201388888889</v>
      </c>
      <c r="M158">
        <f t="shared" si="6"/>
        <v>471.47323636722035</v>
      </c>
      <c r="N158">
        <f t="shared" si="7"/>
        <v>104.13589963089177</v>
      </c>
    </row>
    <row r="159" spans="1:14" ht="12.75">
      <c r="A159" t="s">
        <v>127</v>
      </c>
      <c r="B159" s="1">
        <v>36828</v>
      </c>
      <c r="C159" s="2">
        <v>0.32400462962962967</v>
      </c>
      <c r="D159" t="s">
        <v>428</v>
      </c>
      <c r="E159">
        <v>0.668</v>
      </c>
      <c r="F159">
        <v>9.1632</v>
      </c>
      <c r="G159" t="s">
        <v>429</v>
      </c>
      <c r="H159">
        <v>1.661</v>
      </c>
      <c r="I159">
        <v>65.9287</v>
      </c>
      <c r="K159" s="2">
        <v>0.32222222222222224</v>
      </c>
      <c r="L159" s="3">
        <f t="shared" si="8"/>
        <v>303.3222222222222</v>
      </c>
      <c r="M159">
        <f t="shared" si="6"/>
        <v>501.7366656384778</v>
      </c>
      <c r="N159">
        <f t="shared" si="7"/>
        <v>106.32327151875407</v>
      </c>
    </row>
    <row r="160" spans="1:14" ht="12.75">
      <c r="A160" t="s">
        <v>128</v>
      </c>
      <c r="B160" s="1">
        <v>36828</v>
      </c>
      <c r="C160" s="2">
        <v>0.326087962962963</v>
      </c>
      <c r="D160" t="s">
        <v>428</v>
      </c>
      <c r="E160">
        <v>0.668</v>
      </c>
      <c r="F160">
        <v>8.9213</v>
      </c>
      <c r="G160" t="s">
        <v>429</v>
      </c>
      <c r="H160">
        <v>1.66</v>
      </c>
      <c r="I160">
        <v>70.0506</v>
      </c>
      <c r="K160" s="2">
        <v>0.32430555555555557</v>
      </c>
      <c r="L160" s="3">
        <f t="shared" si="8"/>
        <v>303.32430555555555</v>
      </c>
      <c r="M160">
        <f t="shared" si="6"/>
        <v>488.4912819932505</v>
      </c>
      <c r="N160">
        <f t="shared" si="7"/>
        <v>111.20635654073172</v>
      </c>
    </row>
    <row r="161" spans="1:14" ht="12.75">
      <c r="A161" t="s">
        <v>436</v>
      </c>
      <c r="B161" s="1">
        <v>36828</v>
      </c>
      <c r="C161">
        <f>AVERAGE(C160,C162)</f>
        <v>0.3281712962962963</v>
      </c>
      <c r="D161" t="s">
        <v>428</v>
      </c>
      <c r="E161" t="s">
        <v>436</v>
      </c>
      <c r="F161" t="s">
        <v>436</v>
      </c>
      <c r="G161" t="s">
        <v>429</v>
      </c>
      <c r="H161" t="s">
        <v>436</v>
      </c>
      <c r="I161" t="s">
        <v>436</v>
      </c>
      <c r="K161" s="2">
        <v>0.3263888888888889</v>
      </c>
      <c r="L161" s="3">
        <f t="shared" si="8"/>
        <v>303.3263888888889</v>
      </c>
      <c r="M161" t="s">
        <v>436</v>
      </c>
      <c r="N161" t="s">
        <v>436</v>
      </c>
    </row>
    <row r="162" spans="1:14" ht="12.75">
      <c r="A162" t="s">
        <v>129</v>
      </c>
      <c r="B162" s="1">
        <v>36828</v>
      </c>
      <c r="C162" s="2">
        <v>0.33025462962962965</v>
      </c>
      <c r="D162" t="s">
        <v>428</v>
      </c>
      <c r="E162">
        <v>0.668</v>
      </c>
      <c r="F162">
        <v>9.3555</v>
      </c>
      <c r="G162" t="s">
        <v>429</v>
      </c>
      <c r="H162">
        <v>1.661</v>
      </c>
      <c r="I162">
        <v>65.7608</v>
      </c>
      <c r="K162" s="2">
        <v>0.3284722222222222</v>
      </c>
      <c r="L162" s="3">
        <f t="shared" si="8"/>
        <v>303.3284722222222</v>
      </c>
      <c r="M162">
        <f t="shared" si="6"/>
        <v>512.2661707024598</v>
      </c>
      <c r="N162">
        <f t="shared" si="7"/>
        <v>106.12436568038098</v>
      </c>
    </row>
    <row r="163" spans="1:14" ht="12.75">
      <c r="A163" t="s">
        <v>130</v>
      </c>
      <c r="B163" s="1">
        <v>36828</v>
      </c>
      <c r="C163" s="2">
        <v>0.332349537037037</v>
      </c>
      <c r="D163" t="s">
        <v>428</v>
      </c>
      <c r="E163">
        <v>0.67</v>
      </c>
      <c r="F163">
        <v>9.1484</v>
      </c>
      <c r="G163" t="s">
        <v>429</v>
      </c>
      <c r="H163">
        <v>1.663</v>
      </c>
      <c r="I163">
        <v>65.7062</v>
      </c>
      <c r="K163" s="2">
        <v>0.33055555555555555</v>
      </c>
      <c r="L163" s="3">
        <f t="shared" si="8"/>
        <v>303.3305555555556</v>
      </c>
      <c r="M163">
        <f t="shared" si="6"/>
        <v>500.92628251342876</v>
      </c>
      <c r="N163">
        <f t="shared" si="7"/>
        <v>106.05968278118402</v>
      </c>
    </row>
    <row r="164" spans="1:14" ht="12.75">
      <c r="A164" t="s">
        <v>436</v>
      </c>
      <c r="B164" s="1">
        <v>36828</v>
      </c>
      <c r="C164">
        <f>AVERAGE(C163,C165)</f>
        <v>0.3344328703703704</v>
      </c>
      <c r="D164" t="s">
        <v>428</v>
      </c>
      <c r="E164" t="s">
        <v>436</v>
      </c>
      <c r="F164" t="s">
        <v>436</v>
      </c>
      <c r="G164" t="s">
        <v>429</v>
      </c>
      <c r="H164" t="s">
        <v>436</v>
      </c>
      <c r="I164" t="s">
        <v>436</v>
      </c>
      <c r="K164" s="2">
        <v>0.3326388888888889</v>
      </c>
      <c r="L164" s="3">
        <f t="shared" si="8"/>
        <v>303.3326388888889</v>
      </c>
      <c r="M164" t="s">
        <v>436</v>
      </c>
      <c r="N164" t="s">
        <v>436</v>
      </c>
    </row>
    <row r="165" spans="1:14" ht="12.75">
      <c r="A165" t="s">
        <v>131</v>
      </c>
      <c r="B165" s="1">
        <v>36828</v>
      </c>
      <c r="C165" s="2">
        <v>0.3365162037037037</v>
      </c>
      <c r="D165" t="s">
        <v>428</v>
      </c>
      <c r="E165">
        <v>0.67</v>
      </c>
      <c r="F165">
        <v>8.6456</v>
      </c>
      <c r="G165" t="s">
        <v>429</v>
      </c>
      <c r="H165">
        <v>1.661</v>
      </c>
      <c r="I165">
        <v>63.986</v>
      </c>
      <c r="K165" s="2">
        <v>0.334722222222222</v>
      </c>
      <c r="L165" s="3">
        <f t="shared" si="8"/>
        <v>303.33472222222224</v>
      </c>
      <c r="M165">
        <f t="shared" si="6"/>
        <v>473.395158508384</v>
      </c>
      <c r="N165">
        <f t="shared" si="7"/>
        <v>104.02181605593452</v>
      </c>
    </row>
    <row r="166" spans="1:14" ht="12.75">
      <c r="A166" t="s">
        <v>132</v>
      </c>
      <c r="B166" s="1">
        <v>36828</v>
      </c>
      <c r="C166" s="2">
        <v>0.338599537037037</v>
      </c>
      <c r="D166" t="s">
        <v>428</v>
      </c>
      <c r="E166">
        <v>0.67</v>
      </c>
      <c r="F166">
        <v>9.3319</v>
      </c>
      <c r="G166" t="s">
        <v>429</v>
      </c>
      <c r="H166">
        <v>1.66</v>
      </c>
      <c r="I166">
        <v>67.0486</v>
      </c>
      <c r="K166" s="2">
        <v>0.336805555555556</v>
      </c>
      <c r="L166" s="3">
        <f t="shared" si="8"/>
        <v>303.33680555555554</v>
      </c>
      <c r="M166">
        <f t="shared" si="6"/>
        <v>510.97393815170585</v>
      </c>
      <c r="N166">
        <f t="shared" si="7"/>
        <v>107.64998175338198</v>
      </c>
    </row>
    <row r="167" spans="1:14" ht="12.75">
      <c r="A167" t="s">
        <v>133</v>
      </c>
      <c r="B167" s="1">
        <v>36828</v>
      </c>
      <c r="C167" s="2">
        <v>0.34068287037037037</v>
      </c>
      <c r="D167" t="s">
        <v>428</v>
      </c>
      <c r="E167">
        <v>0.67</v>
      </c>
      <c r="F167">
        <v>8.5832</v>
      </c>
      <c r="G167" t="s">
        <v>429</v>
      </c>
      <c r="H167">
        <v>1.658</v>
      </c>
      <c r="I167">
        <v>69.5155</v>
      </c>
      <c r="K167" s="2">
        <v>0.338888888888889</v>
      </c>
      <c r="L167" s="3">
        <f t="shared" si="8"/>
        <v>303.3388888888889</v>
      </c>
      <c r="M167">
        <f t="shared" si="6"/>
        <v>469.97840803520415</v>
      </c>
      <c r="N167">
        <f t="shared" si="7"/>
        <v>110.57244043523175</v>
      </c>
    </row>
    <row r="168" spans="1:14" ht="12.75">
      <c r="A168" t="s">
        <v>134</v>
      </c>
      <c r="B168" s="1">
        <v>36828</v>
      </c>
      <c r="C168" s="2">
        <v>0.34276620370370375</v>
      </c>
      <c r="D168" t="s">
        <v>428</v>
      </c>
      <c r="E168">
        <v>0.67</v>
      </c>
      <c r="F168">
        <v>9.0931</v>
      </c>
      <c r="G168" t="s">
        <v>429</v>
      </c>
      <c r="H168">
        <v>1.66</v>
      </c>
      <c r="I168">
        <v>67.8345</v>
      </c>
      <c r="K168" s="2">
        <v>0.340972222222222</v>
      </c>
      <c r="L168" s="3">
        <f t="shared" si="8"/>
        <v>303.3409722222222</v>
      </c>
      <c r="M168">
        <f t="shared" si="6"/>
        <v>497.89829691780636</v>
      </c>
      <c r="N168">
        <f t="shared" si="7"/>
        <v>108.5810127145339</v>
      </c>
    </row>
    <row r="169" spans="1:14" ht="12.75">
      <c r="A169" t="s">
        <v>135</v>
      </c>
      <c r="B169" s="1">
        <v>36828</v>
      </c>
      <c r="C169" s="2">
        <v>0.344849537037037</v>
      </c>
      <c r="D169" t="s">
        <v>428</v>
      </c>
      <c r="E169">
        <v>0.67</v>
      </c>
      <c r="F169">
        <v>9.0945</v>
      </c>
      <c r="G169" t="s">
        <v>429</v>
      </c>
      <c r="H169">
        <v>1.661</v>
      </c>
      <c r="I169">
        <v>69.0845</v>
      </c>
      <c r="K169" s="2">
        <v>0.343055555555556</v>
      </c>
      <c r="L169" s="3">
        <f t="shared" si="8"/>
        <v>303.34305555555557</v>
      </c>
      <c r="M169">
        <f t="shared" si="6"/>
        <v>497.97495478098665</v>
      </c>
      <c r="N169">
        <f t="shared" si="7"/>
        <v>110.06184831886011</v>
      </c>
    </row>
    <row r="170" spans="1:14" ht="12.75">
      <c r="A170" t="s">
        <v>136</v>
      </c>
      <c r="B170" s="1">
        <v>36828</v>
      </c>
      <c r="C170" s="2">
        <v>0.34694444444444444</v>
      </c>
      <c r="D170" t="s">
        <v>428</v>
      </c>
      <c r="E170">
        <v>0.67</v>
      </c>
      <c r="F170">
        <v>8.7938</v>
      </c>
      <c r="G170" t="s">
        <v>429</v>
      </c>
      <c r="H170">
        <v>1.661</v>
      </c>
      <c r="I170">
        <v>68.8653</v>
      </c>
      <c r="K170" s="2">
        <v>0.345138888888889</v>
      </c>
      <c r="L170" s="3">
        <f t="shared" si="8"/>
        <v>303.34513888888887</v>
      </c>
      <c r="M170">
        <f t="shared" si="6"/>
        <v>481.50994088218596</v>
      </c>
      <c r="N170">
        <f t="shared" si="7"/>
        <v>109.80216898728546</v>
      </c>
    </row>
    <row r="171" spans="1:14" ht="12.75">
      <c r="A171" t="s">
        <v>436</v>
      </c>
      <c r="B171" s="1">
        <v>36828</v>
      </c>
      <c r="C171">
        <f>AVERAGE(C170,C172)</f>
        <v>0.34902777777777777</v>
      </c>
      <c r="D171" t="s">
        <v>428</v>
      </c>
      <c r="E171" t="s">
        <v>436</v>
      </c>
      <c r="F171" t="s">
        <v>436</v>
      </c>
      <c r="G171" t="s">
        <v>429</v>
      </c>
      <c r="H171" t="s">
        <v>436</v>
      </c>
      <c r="I171" t="s">
        <v>436</v>
      </c>
      <c r="K171" s="2">
        <v>0.347222222222222</v>
      </c>
      <c r="L171" s="3">
        <f t="shared" si="8"/>
        <v>303.34722222222223</v>
      </c>
      <c r="M171" t="s">
        <v>436</v>
      </c>
      <c r="N171" t="s">
        <v>436</v>
      </c>
    </row>
    <row r="172" spans="1:14" ht="12.75">
      <c r="A172" t="s">
        <v>137</v>
      </c>
      <c r="B172" s="1">
        <v>36828</v>
      </c>
      <c r="C172" s="2">
        <v>0.3511111111111111</v>
      </c>
      <c r="D172" t="s">
        <v>428</v>
      </c>
      <c r="E172">
        <v>0.668</v>
      </c>
      <c r="F172">
        <v>8.8711</v>
      </c>
      <c r="G172" t="s">
        <v>429</v>
      </c>
      <c r="H172">
        <v>1.661</v>
      </c>
      <c r="I172">
        <v>67.7375</v>
      </c>
      <c r="K172" s="2">
        <v>0.349305555555555</v>
      </c>
      <c r="L172" s="3">
        <f t="shared" si="8"/>
        <v>303.34930555555553</v>
      </c>
      <c r="M172">
        <f t="shared" si="6"/>
        <v>485.74255004207055</v>
      </c>
      <c r="N172">
        <f t="shared" si="7"/>
        <v>108.46609987163819</v>
      </c>
    </row>
    <row r="173" spans="1:14" ht="12.75">
      <c r="A173" t="s">
        <v>138</v>
      </c>
      <c r="B173" s="1">
        <v>36828</v>
      </c>
      <c r="C173" s="2">
        <v>0.3531944444444444</v>
      </c>
      <c r="D173" t="s">
        <v>428</v>
      </c>
      <c r="E173">
        <v>0.67</v>
      </c>
      <c r="F173">
        <v>8.7273</v>
      </c>
      <c r="G173" t="s">
        <v>429</v>
      </c>
      <c r="H173">
        <v>1.66</v>
      </c>
      <c r="I173">
        <v>67.2966</v>
      </c>
      <c r="K173" s="2">
        <v>0.351388888888889</v>
      </c>
      <c r="L173" s="3">
        <f t="shared" si="8"/>
        <v>303.3513888888889</v>
      </c>
      <c r="M173">
        <f t="shared" si="6"/>
        <v>477.8686923811209</v>
      </c>
      <c r="N173">
        <f t="shared" si="7"/>
        <v>107.94377953728028</v>
      </c>
    </row>
    <row r="174" spans="1:14" ht="12.75">
      <c r="A174" t="s">
        <v>139</v>
      </c>
      <c r="B174" s="1">
        <v>36828</v>
      </c>
      <c r="C174" s="2">
        <v>0.3552777777777778</v>
      </c>
      <c r="D174" t="s">
        <v>428</v>
      </c>
      <c r="E174">
        <v>0.67</v>
      </c>
      <c r="F174">
        <v>8.7084</v>
      </c>
      <c r="G174" t="s">
        <v>429</v>
      </c>
      <c r="H174">
        <v>1.66</v>
      </c>
      <c r="I174">
        <v>67.502</v>
      </c>
      <c r="K174" s="2">
        <v>0.353472222222222</v>
      </c>
      <c r="L174" s="3">
        <f t="shared" si="8"/>
        <v>303.3534722222222</v>
      </c>
      <c r="M174">
        <f t="shared" si="6"/>
        <v>476.8338112281867</v>
      </c>
      <c r="N174">
        <f t="shared" si="7"/>
        <v>108.18711044378315</v>
      </c>
    </row>
    <row r="175" spans="1:14" ht="12.75">
      <c r="A175" t="s">
        <v>140</v>
      </c>
      <c r="B175" s="1">
        <v>36828</v>
      </c>
      <c r="C175" s="2">
        <v>0.3573611111111111</v>
      </c>
      <c r="D175" t="s">
        <v>428</v>
      </c>
      <c r="E175">
        <v>0.67</v>
      </c>
      <c r="F175">
        <v>9.8808</v>
      </c>
      <c r="G175" t="s">
        <v>429</v>
      </c>
      <c r="H175">
        <v>1.66</v>
      </c>
      <c r="I175">
        <v>69.3544</v>
      </c>
      <c r="K175" s="2">
        <v>0.355555555555555</v>
      </c>
      <c r="L175" s="3">
        <f t="shared" si="8"/>
        <v>303.35555555555555</v>
      </c>
      <c r="M175">
        <f t="shared" si="6"/>
        <v>541.0292960800455</v>
      </c>
      <c r="N175">
        <f t="shared" si="7"/>
        <v>110.38159034254622</v>
      </c>
    </row>
    <row r="176" spans="1:14" ht="12.75">
      <c r="A176" t="s">
        <v>141</v>
      </c>
      <c r="B176" s="1">
        <v>36828</v>
      </c>
      <c r="C176" s="2">
        <v>0.35944444444444446</v>
      </c>
      <c r="D176" t="s">
        <v>428</v>
      </c>
      <c r="E176">
        <v>0.67</v>
      </c>
      <c r="F176">
        <v>9.6287</v>
      </c>
      <c r="G176" t="s">
        <v>429</v>
      </c>
      <c r="H176">
        <v>1.661</v>
      </c>
      <c r="I176">
        <v>68.0214</v>
      </c>
      <c r="K176" s="2">
        <v>0.357638888888889</v>
      </c>
      <c r="L176" s="3">
        <f t="shared" si="8"/>
        <v>303.3576388888889</v>
      </c>
      <c r="M176">
        <f t="shared" si="6"/>
        <v>527.2254051459329</v>
      </c>
      <c r="N176">
        <f t="shared" si="7"/>
        <v>108.80242725409275</v>
      </c>
    </row>
    <row r="177" spans="1:14" ht="12.75">
      <c r="A177" t="s">
        <v>436</v>
      </c>
      <c r="B177" s="1">
        <v>36828</v>
      </c>
      <c r="C177">
        <f>AVERAGE(C176,C179)</f>
        <v>0.3625752314814815</v>
      </c>
      <c r="D177" t="s">
        <v>428</v>
      </c>
      <c r="E177" t="s">
        <v>436</v>
      </c>
      <c r="F177" t="s">
        <v>436</v>
      </c>
      <c r="G177" t="s">
        <v>429</v>
      </c>
      <c r="H177" t="s">
        <v>436</v>
      </c>
      <c r="I177" t="s">
        <v>436</v>
      </c>
      <c r="K177" s="2">
        <v>0.359722222222222</v>
      </c>
      <c r="L177" s="3">
        <f t="shared" si="8"/>
        <v>303.3597222222222</v>
      </c>
      <c r="M177" t="s">
        <v>436</v>
      </c>
      <c r="N177" t="s">
        <v>436</v>
      </c>
    </row>
    <row r="178" spans="1:14" ht="12.75">
      <c r="A178" t="s">
        <v>436</v>
      </c>
      <c r="B178" s="1">
        <v>36828</v>
      </c>
      <c r="C178">
        <f>AVERAGE(C177,C179)</f>
        <v>0.364140625</v>
      </c>
      <c r="D178" t="s">
        <v>428</v>
      </c>
      <c r="E178" t="s">
        <v>436</v>
      </c>
      <c r="F178" t="s">
        <v>436</v>
      </c>
      <c r="G178" t="s">
        <v>429</v>
      </c>
      <c r="H178" t="s">
        <v>436</v>
      </c>
      <c r="I178" t="s">
        <v>436</v>
      </c>
      <c r="K178" s="2">
        <v>0.361805555555555</v>
      </c>
      <c r="L178" s="3">
        <f t="shared" si="8"/>
        <v>303.3618055555556</v>
      </c>
      <c r="M178" t="s">
        <v>436</v>
      </c>
      <c r="N178" t="s">
        <v>436</v>
      </c>
    </row>
    <row r="179" spans="1:14" ht="12.75">
      <c r="A179" t="s">
        <v>142</v>
      </c>
      <c r="B179" s="1">
        <v>36828</v>
      </c>
      <c r="C179" s="2">
        <v>0.3657060185185185</v>
      </c>
      <c r="D179" t="s">
        <v>428</v>
      </c>
      <c r="E179">
        <v>0.668</v>
      </c>
      <c r="F179">
        <v>9.014</v>
      </c>
      <c r="G179" t="s">
        <v>429</v>
      </c>
      <c r="H179">
        <v>1.661</v>
      </c>
      <c r="I179">
        <v>68.2414</v>
      </c>
      <c r="K179" s="2">
        <v>0.363888888888889</v>
      </c>
      <c r="L179" s="3">
        <f t="shared" si="8"/>
        <v>303.3638888888889</v>
      </c>
      <c r="M179">
        <f aca="true" t="shared" si="9" ref="M179:M203">500*F179/AVERAGE($Q$207,$Q$47)</f>
        <v>493.5671276481185</v>
      </c>
      <c r="N179">
        <f aca="true" t="shared" si="10" ref="N179:N204">(277-103)/(-60+(AVERAGE($P$207,$P$47)))*I179+277-((277-103)/(-60+(AVERAGE($P$207,$P$47)))*210)</f>
        <v>109.06305432045414</v>
      </c>
    </row>
    <row r="180" spans="1:14" ht="12.75">
      <c r="A180" t="s">
        <v>143</v>
      </c>
      <c r="B180" s="1">
        <v>36828</v>
      </c>
      <c r="C180" s="2">
        <v>0.36778935185185185</v>
      </c>
      <c r="D180" t="s">
        <v>428</v>
      </c>
      <c r="E180">
        <v>0.67</v>
      </c>
      <c r="F180">
        <v>8.2406</v>
      </c>
      <c r="G180" t="s">
        <v>429</v>
      </c>
      <c r="H180">
        <v>1.661</v>
      </c>
      <c r="I180">
        <v>72.5331</v>
      </c>
      <c r="K180" s="2">
        <v>0.365972222222222</v>
      </c>
      <c r="L180" s="3">
        <f t="shared" si="8"/>
        <v>303.36597222222224</v>
      </c>
      <c r="M180">
        <f t="shared" si="9"/>
        <v>451.2191338026498</v>
      </c>
      <c r="N180">
        <f t="shared" si="10"/>
        <v>114.14729605092347</v>
      </c>
    </row>
    <row r="181" spans="1:14" ht="12.75">
      <c r="A181" t="s">
        <v>144</v>
      </c>
      <c r="B181" s="1">
        <v>36828</v>
      </c>
      <c r="C181" s="2">
        <v>0.3698726851851852</v>
      </c>
      <c r="D181" t="s">
        <v>428</v>
      </c>
      <c r="E181">
        <v>0.67</v>
      </c>
      <c r="F181">
        <v>8.5469</v>
      </c>
      <c r="G181" t="s">
        <v>429</v>
      </c>
      <c r="H181">
        <v>1.661</v>
      </c>
      <c r="I181">
        <v>72.5053</v>
      </c>
      <c r="K181" s="2">
        <v>0.368055555555555</v>
      </c>
      <c r="L181" s="3">
        <f t="shared" si="8"/>
        <v>303.36805555555554</v>
      </c>
      <c r="M181">
        <f t="shared" si="9"/>
        <v>467.99077915417183</v>
      </c>
      <c r="N181">
        <f t="shared" si="10"/>
        <v>114.1143622670833</v>
      </c>
    </row>
    <row r="182" spans="1:14" ht="12.75">
      <c r="A182" t="s">
        <v>436</v>
      </c>
      <c r="B182" s="1">
        <v>36828</v>
      </c>
      <c r="C182">
        <f>AVERAGE(C181,C183)</f>
        <v>0.3719618055555556</v>
      </c>
      <c r="D182" t="s">
        <v>428</v>
      </c>
      <c r="E182" t="s">
        <v>436</v>
      </c>
      <c r="F182" t="s">
        <v>436</v>
      </c>
      <c r="G182" t="s">
        <v>429</v>
      </c>
      <c r="H182" t="s">
        <v>436</v>
      </c>
      <c r="I182" t="s">
        <v>436</v>
      </c>
      <c r="K182" s="2">
        <v>0.370138888888889</v>
      </c>
      <c r="L182" s="3">
        <f t="shared" si="8"/>
        <v>303.3701388888889</v>
      </c>
      <c r="M182" t="s">
        <v>436</v>
      </c>
      <c r="N182" t="s">
        <v>436</v>
      </c>
    </row>
    <row r="183" spans="1:14" ht="12.75">
      <c r="A183" t="s">
        <v>145</v>
      </c>
      <c r="B183" s="1">
        <v>36828</v>
      </c>
      <c r="C183" s="2">
        <v>0.3740509259259259</v>
      </c>
      <c r="D183" t="s">
        <v>428</v>
      </c>
      <c r="E183">
        <v>0.67</v>
      </c>
      <c r="F183">
        <v>8.6558</v>
      </c>
      <c r="G183" t="s">
        <v>429</v>
      </c>
      <c r="H183">
        <v>1.66</v>
      </c>
      <c r="I183">
        <v>67.5465</v>
      </c>
      <c r="K183" s="2">
        <v>0.372222222222222</v>
      </c>
      <c r="L183" s="3">
        <f t="shared" si="8"/>
        <v>303.3722222222222</v>
      </c>
      <c r="M183">
        <f t="shared" si="9"/>
        <v>473.9536657972691</v>
      </c>
      <c r="N183">
        <f t="shared" si="10"/>
        <v>108.23982819129716</v>
      </c>
    </row>
    <row r="184" spans="1:14" ht="12.75">
      <c r="A184" t="s">
        <v>146</v>
      </c>
      <c r="B184" s="1">
        <v>36828</v>
      </c>
      <c r="C184" s="2">
        <v>0.3761342592592593</v>
      </c>
      <c r="D184" t="s">
        <v>428</v>
      </c>
      <c r="E184">
        <v>0.67</v>
      </c>
      <c r="F184">
        <v>8.516</v>
      </c>
      <c r="G184" t="s">
        <v>429</v>
      </c>
      <c r="H184">
        <v>1.658</v>
      </c>
      <c r="I184">
        <v>69.4188</v>
      </c>
      <c r="K184" s="2">
        <v>0.374305555555555</v>
      </c>
      <c r="L184" s="3">
        <f t="shared" si="8"/>
        <v>303.37430555555557</v>
      </c>
      <c r="M184">
        <f t="shared" si="9"/>
        <v>466.29883060254906</v>
      </c>
      <c r="N184">
        <f t="shared" si="10"/>
        <v>110.45788299288105</v>
      </c>
    </row>
    <row r="185" spans="1:14" ht="12.75">
      <c r="A185" t="s">
        <v>147</v>
      </c>
      <c r="B185" s="1">
        <v>36828</v>
      </c>
      <c r="C185" s="2">
        <v>0.3782175925925926</v>
      </c>
      <c r="D185" t="s">
        <v>428</v>
      </c>
      <c r="E185">
        <v>0.671</v>
      </c>
      <c r="F185">
        <v>8.8293</v>
      </c>
      <c r="G185" t="s">
        <v>429</v>
      </c>
      <c r="H185">
        <v>1.661</v>
      </c>
      <c r="I185">
        <v>68.0908</v>
      </c>
      <c r="K185" s="2">
        <v>0.376388888888889</v>
      </c>
      <c r="L185" s="3">
        <f t="shared" si="8"/>
        <v>303.37638888888887</v>
      </c>
      <c r="M185">
        <f t="shared" si="9"/>
        <v>483.4537652699725</v>
      </c>
      <c r="N185">
        <f t="shared" si="10"/>
        <v>108.88464324684494</v>
      </c>
    </row>
    <row r="186" spans="1:14" ht="12.75">
      <c r="A186" t="s">
        <v>148</v>
      </c>
      <c r="B186" s="1">
        <v>36828</v>
      </c>
      <c r="C186" s="2">
        <v>0.38030092592592596</v>
      </c>
      <c r="D186" t="s">
        <v>428</v>
      </c>
      <c r="E186">
        <v>0.668</v>
      </c>
      <c r="F186">
        <v>8.4577</v>
      </c>
      <c r="G186" t="s">
        <v>429</v>
      </c>
      <c r="H186">
        <v>1.66</v>
      </c>
      <c r="I186">
        <v>66.6888</v>
      </c>
      <c r="K186" s="2">
        <v>0.378472222222222</v>
      </c>
      <c r="L186" s="3">
        <f t="shared" si="8"/>
        <v>303.37847222222223</v>
      </c>
      <c r="M186">
        <f t="shared" si="9"/>
        <v>463.1065781572545</v>
      </c>
      <c r="N186">
        <f t="shared" si="10"/>
        <v>107.22373803303273</v>
      </c>
    </row>
    <row r="187" spans="1:14" ht="12.75">
      <c r="A187" t="s">
        <v>149</v>
      </c>
      <c r="B187" s="1">
        <v>36828</v>
      </c>
      <c r="C187" s="2">
        <v>0.38244212962962965</v>
      </c>
      <c r="D187" t="s">
        <v>428</v>
      </c>
      <c r="E187">
        <v>0.668</v>
      </c>
      <c r="F187">
        <v>8.9975</v>
      </c>
      <c r="G187" t="s">
        <v>429</v>
      </c>
      <c r="H187">
        <v>1.658</v>
      </c>
      <c r="I187">
        <v>69.3187</v>
      </c>
      <c r="K187" s="2">
        <v>0.380555555555555</v>
      </c>
      <c r="L187" s="3">
        <f t="shared" si="8"/>
        <v>303.38055555555553</v>
      </c>
      <c r="M187">
        <f t="shared" si="9"/>
        <v>492.6636599749219</v>
      </c>
      <c r="N187">
        <f t="shared" si="10"/>
        <v>110.33929767768663</v>
      </c>
    </row>
    <row r="188" spans="1:14" ht="12.75">
      <c r="A188" t="s">
        <v>436</v>
      </c>
      <c r="B188" s="1">
        <v>36828</v>
      </c>
      <c r="C188">
        <f>AVERAGE(C187,C189)</f>
        <v>0.38449652777777776</v>
      </c>
      <c r="D188" t="s">
        <v>428</v>
      </c>
      <c r="E188" t="s">
        <v>436</v>
      </c>
      <c r="F188" t="s">
        <v>436</v>
      </c>
      <c r="G188" t="s">
        <v>429</v>
      </c>
      <c r="H188" t="s">
        <v>436</v>
      </c>
      <c r="I188" t="s">
        <v>436</v>
      </c>
      <c r="K188" s="2">
        <v>0.382638888888889</v>
      </c>
      <c r="L188" s="3">
        <f t="shared" si="8"/>
        <v>303.3826388888889</v>
      </c>
      <c r="M188" t="s">
        <v>436</v>
      </c>
      <c r="N188" t="s">
        <v>436</v>
      </c>
    </row>
    <row r="189" spans="1:14" ht="12.75">
      <c r="A189" t="s">
        <v>150</v>
      </c>
      <c r="B189" s="1">
        <v>36828</v>
      </c>
      <c r="C189" s="2">
        <v>0.38655092592592594</v>
      </c>
      <c r="D189" t="s">
        <v>428</v>
      </c>
      <c r="E189">
        <v>0.668</v>
      </c>
      <c r="F189">
        <v>8.4794</v>
      </c>
      <c r="G189" t="s">
        <v>429</v>
      </c>
      <c r="H189">
        <v>1.66</v>
      </c>
      <c r="I189">
        <v>69.8766</v>
      </c>
      <c r="K189" s="2">
        <v>0.384722222222222</v>
      </c>
      <c r="L189" s="3">
        <f t="shared" si="8"/>
        <v>303.3847222222222</v>
      </c>
      <c r="M189">
        <f t="shared" si="9"/>
        <v>464.29477503654937</v>
      </c>
      <c r="N189">
        <f t="shared" si="10"/>
        <v>111.00022422460947</v>
      </c>
    </row>
    <row r="190" spans="1:14" ht="12.75">
      <c r="A190" t="s">
        <v>151</v>
      </c>
      <c r="B190" s="1">
        <v>36828</v>
      </c>
      <c r="C190" s="2">
        <v>0.38863425925925926</v>
      </c>
      <c r="D190" t="s">
        <v>428</v>
      </c>
      <c r="E190">
        <v>0.67</v>
      </c>
      <c r="F190">
        <v>8.546</v>
      </c>
      <c r="G190" t="s">
        <v>429</v>
      </c>
      <c r="H190">
        <v>1.656</v>
      </c>
      <c r="I190">
        <v>69.8019</v>
      </c>
      <c r="K190" s="2">
        <v>0.386805555555555</v>
      </c>
      <c r="L190" s="3">
        <f t="shared" si="8"/>
        <v>303.38680555555555</v>
      </c>
      <c r="M190">
        <f t="shared" si="9"/>
        <v>467.9414990992701</v>
      </c>
      <c r="N190">
        <f t="shared" si="10"/>
        <v>110.91172948889496</v>
      </c>
    </row>
    <row r="191" spans="1:14" ht="12.75">
      <c r="A191" t="s">
        <v>152</v>
      </c>
      <c r="B191" s="1">
        <v>36828</v>
      </c>
      <c r="C191" s="2">
        <v>0.3907291666666666</v>
      </c>
      <c r="D191" t="s">
        <v>428</v>
      </c>
      <c r="E191">
        <v>0.67</v>
      </c>
      <c r="F191">
        <v>9.2972</v>
      </c>
      <c r="G191" t="s">
        <v>429</v>
      </c>
      <c r="H191">
        <v>1.656</v>
      </c>
      <c r="I191">
        <v>73.1607</v>
      </c>
      <c r="K191" s="2">
        <v>0.388888888888889</v>
      </c>
      <c r="L191" s="3">
        <f t="shared" si="8"/>
        <v>303.3888888888889</v>
      </c>
      <c r="M191">
        <f t="shared" si="9"/>
        <v>509.07391825716525</v>
      </c>
      <c r="N191">
        <f t="shared" si="10"/>
        <v>114.89079399114357</v>
      </c>
    </row>
    <row r="192" spans="1:14" ht="12.75">
      <c r="A192" t="s">
        <v>153</v>
      </c>
      <c r="B192" s="1">
        <v>36828</v>
      </c>
      <c r="C192" s="2">
        <v>0.3928125</v>
      </c>
      <c r="D192" t="s">
        <v>428</v>
      </c>
      <c r="E192">
        <v>0.668</v>
      </c>
      <c r="F192">
        <v>9.3325</v>
      </c>
      <c r="G192" t="s">
        <v>429</v>
      </c>
      <c r="H192">
        <v>1.658</v>
      </c>
      <c r="I192">
        <v>74.9148</v>
      </c>
      <c r="K192" s="2">
        <v>0.390972222222222</v>
      </c>
      <c r="L192" s="3">
        <f t="shared" si="8"/>
        <v>303.3909722222222</v>
      </c>
      <c r="M192">
        <f t="shared" si="9"/>
        <v>511.0067915216403</v>
      </c>
      <c r="N192">
        <f t="shared" si="10"/>
        <v>116.9688209779824</v>
      </c>
    </row>
    <row r="193" spans="1:14" ht="12.75">
      <c r="A193" t="s">
        <v>154</v>
      </c>
      <c r="B193" s="1">
        <v>36828</v>
      </c>
      <c r="C193" s="2">
        <v>0.3948958333333333</v>
      </c>
      <c r="D193" t="s">
        <v>428</v>
      </c>
      <c r="E193">
        <v>0.67</v>
      </c>
      <c r="F193">
        <v>8.2946</v>
      </c>
      <c r="G193" t="s">
        <v>429</v>
      </c>
      <c r="H193">
        <v>1.66</v>
      </c>
      <c r="I193">
        <v>73.8839</v>
      </c>
      <c r="K193" s="2">
        <v>0.393055555555555</v>
      </c>
      <c r="L193" s="3">
        <f t="shared" si="8"/>
        <v>303.3930555555556</v>
      </c>
      <c r="M193">
        <f t="shared" si="9"/>
        <v>454.1759370967477</v>
      </c>
      <c r="N193">
        <f t="shared" si="10"/>
        <v>115.74754623838251</v>
      </c>
    </row>
    <row r="194" spans="1:14" ht="12.75">
      <c r="A194" t="s">
        <v>436</v>
      </c>
      <c r="B194" s="1">
        <v>36828</v>
      </c>
      <c r="C194">
        <f>AVERAGE(C193,C195)</f>
        <v>0.39697916666666666</v>
      </c>
      <c r="D194" t="s">
        <v>428</v>
      </c>
      <c r="E194" t="s">
        <v>436</v>
      </c>
      <c r="F194" t="s">
        <v>436</v>
      </c>
      <c r="G194" t="s">
        <v>429</v>
      </c>
      <c r="H194" t="s">
        <v>436</v>
      </c>
      <c r="I194" t="s">
        <v>436</v>
      </c>
      <c r="K194" s="2">
        <v>0.395138888888889</v>
      </c>
      <c r="L194" s="3">
        <f t="shared" si="8"/>
        <v>303.3951388888889</v>
      </c>
      <c r="M194" t="s">
        <v>436</v>
      </c>
      <c r="N194" t="s">
        <v>436</v>
      </c>
    </row>
    <row r="195" spans="1:14" ht="12.75">
      <c r="A195" t="s">
        <v>155</v>
      </c>
      <c r="B195" s="1">
        <v>36828</v>
      </c>
      <c r="C195" s="2">
        <v>0.3990625</v>
      </c>
      <c r="D195" t="s">
        <v>428</v>
      </c>
      <c r="E195">
        <v>0.668</v>
      </c>
      <c r="F195">
        <v>8.2419</v>
      </c>
      <c r="G195" t="s">
        <v>429</v>
      </c>
      <c r="H195">
        <v>1.658</v>
      </c>
      <c r="I195">
        <v>69.9882</v>
      </c>
      <c r="K195" s="2">
        <v>0.397222222222222</v>
      </c>
      <c r="L195" s="3">
        <f t="shared" si="8"/>
        <v>303.39722222222224</v>
      </c>
      <c r="M195">
        <f t="shared" si="9"/>
        <v>451.29031610417434</v>
      </c>
      <c r="N195">
        <f t="shared" si="10"/>
        <v>111.13243322736375</v>
      </c>
    </row>
    <row r="196" spans="1:14" ht="12.75">
      <c r="A196" t="s">
        <v>156</v>
      </c>
      <c r="B196" s="1">
        <v>36828</v>
      </c>
      <c r="C196" s="2">
        <v>0.4011458333333333</v>
      </c>
      <c r="D196" t="s">
        <v>428</v>
      </c>
      <c r="E196">
        <v>0.668</v>
      </c>
      <c r="F196">
        <v>8.8353</v>
      </c>
      <c r="G196" t="s">
        <v>429</v>
      </c>
      <c r="H196">
        <v>1.66</v>
      </c>
      <c r="I196">
        <v>71.222</v>
      </c>
      <c r="K196" s="2">
        <v>0.399305555555555</v>
      </c>
      <c r="L196" s="3">
        <f t="shared" si="8"/>
        <v>303.39930555555554</v>
      </c>
      <c r="M196">
        <f t="shared" si="9"/>
        <v>483.78229896931674</v>
      </c>
      <c r="N196">
        <f t="shared" si="10"/>
        <v>112.59407720225781</v>
      </c>
    </row>
    <row r="197" spans="1:14" ht="12.75">
      <c r="A197" t="s">
        <v>157</v>
      </c>
      <c r="B197" s="1">
        <v>36828</v>
      </c>
      <c r="C197" s="2">
        <v>0.403287037037037</v>
      </c>
      <c r="D197" t="s">
        <v>428</v>
      </c>
      <c r="E197">
        <v>0.668</v>
      </c>
      <c r="F197">
        <v>8.7504</v>
      </c>
      <c r="G197" t="s">
        <v>429</v>
      </c>
      <c r="H197">
        <v>1.66</v>
      </c>
      <c r="I197">
        <v>67.0341</v>
      </c>
      <c r="K197" s="2">
        <v>0.401388888888889</v>
      </c>
      <c r="L197" s="3">
        <f t="shared" si="8"/>
        <v>303.4013888888889</v>
      </c>
      <c r="M197">
        <f t="shared" si="9"/>
        <v>479.13354712359626</v>
      </c>
      <c r="N197">
        <f t="shared" si="10"/>
        <v>107.63280406037174</v>
      </c>
    </row>
    <row r="198" spans="1:14" ht="12.75">
      <c r="A198" t="s">
        <v>158</v>
      </c>
      <c r="B198" s="1">
        <v>36828</v>
      </c>
      <c r="C198" s="2">
        <v>0.40532407407407406</v>
      </c>
      <c r="D198" t="s">
        <v>428</v>
      </c>
      <c r="E198">
        <v>0.67</v>
      </c>
      <c r="F198">
        <v>8.7813</v>
      </c>
      <c r="G198" t="s">
        <v>429</v>
      </c>
      <c r="H198">
        <v>1.658</v>
      </c>
      <c r="I198">
        <v>66.6542</v>
      </c>
      <c r="K198" s="2">
        <v>0.403472222222222</v>
      </c>
      <c r="L198" s="3">
        <f aca="true" t="shared" si="11" ref="L198:L261">B198-DATE(1999,12,31)+K198</f>
        <v>303.4034722222222</v>
      </c>
      <c r="M198">
        <f t="shared" si="9"/>
        <v>480.8254956752188</v>
      </c>
      <c r="N198">
        <f t="shared" si="10"/>
        <v>107.18274850350494</v>
      </c>
    </row>
    <row r="199" spans="1:14" ht="12.75">
      <c r="A199" t="s">
        <v>159</v>
      </c>
      <c r="B199" s="1">
        <v>36828</v>
      </c>
      <c r="C199" s="2">
        <v>0.40740740740740744</v>
      </c>
      <c r="D199" t="s">
        <v>428</v>
      </c>
      <c r="E199">
        <v>0.67</v>
      </c>
      <c r="F199">
        <v>9.7289</v>
      </c>
      <c r="G199" t="s">
        <v>429</v>
      </c>
      <c r="H199">
        <v>1.658</v>
      </c>
      <c r="I199">
        <v>68.1498</v>
      </c>
      <c r="K199" s="2">
        <v>0.405555555555555</v>
      </c>
      <c r="L199" s="3">
        <f t="shared" si="11"/>
        <v>303.40555555555557</v>
      </c>
      <c r="M199">
        <f t="shared" si="9"/>
        <v>532.7119179249811</v>
      </c>
      <c r="N199">
        <f t="shared" si="10"/>
        <v>108.95453868736914</v>
      </c>
    </row>
    <row r="200" spans="1:14" ht="12.75">
      <c r="A200" t="s">
        <v>160</v>
      </c>
      <c r="B200" s="1">
        <v>36828</v>
      </c>
      <c r="C200" s="2">
        <v>0.4094907407407407</v>
      </c>
      <c r="D200" t="s">
        <v>428</v>
      </c>
      <c r="E200">
        <v>0.668</v>
      </c>
      <c r="F200">
        <v>9.0039</v>
      </c>
      <c r="G200" t="s">
        <v>429</v>
      </c>
      <c r="H200">
        <v>1.658</v>
      </c>
      <c r="I200">
        <v>67.9736</v>
      </c>
      <c r="K200" s="2">
        <v>0.407638888888889</v>
      </c>
      <c r="L200" s="3">
        <f t="shared" si="11"/>
        <v>303.40763888888887</v>
      </c>
      <c r="M200">
        <f t="shared" si="9"/>
        <v>493.0140959208891</v>
      </c>
      <c r="N200">
        <f t="shared" si="10"/>
        <v>108.74580010058335</v>
      </c>
    </row>
    <row r="201" spans="1:14" ht="12.75">
      <c r="A201" t="s">
        <v>436</v>
      </c>
      <c r="B201" s="1">
        <v>36828</v>
      </c>
      <c r="C201">
        <f>AVERAGE(C200,C202)</f>
        <v>0.41157407407407404</v>
      </c>
      <c r="D201" t="s">
        <v>428</v>
      </c>
      <c r="E201" t="s">
        <v>436</v>
      </c>
      <c r="F201" t="s">
        <v>436</v>
      </c>
      <c r="G201" t="s">
        <v>429</v>
      </c>
      <c r="H201" t="s">
        <v>436</v>
      </c>
      <c r="I201" t="s">
        <v>436</v>
      </c>
      <c r="K201" s="2">
        <v>0.409722222222222</v>
      </c>
      <c r="L201" s="3">
        <f t="shared" si="11"/>
        <v>303.40972222222223</v>
      </c>
      <c r="M201" t="s">
        <v>436</v>
      </c>
      <c r="N201" t="s">
        <v>436</v>
      </c>
    </row>
    <row r="202" spans="1:14" ht="12.75">
      <c r="A202" t="s">
        <v>161</v>
      </c>
      <c r="B202" s="1">
        <v>36828</v>
      </c>
      <c r="C202" s="2">
        <v>0.41365740740740736</v>
      </c>
      <c r="D202" t="s">
        <v>428</v>
      </c>
      <c r="E202">
        <v>0.67</v>
      </c>
      <c r="F202">
        <v>8.9092</v>
      </c>
      <c r="G202" t="s">
        <v>429</v>
      </c>
      <c r="H202">
        <v>1.66</v>
      </c>
      <c r="I202">
        <v>70.0947</v>
      </c>
      <c r="K202" s="2">
        <v>0.411805555555555</v>
      </c>
      <c r="L202" s="3">
        <f t="shared" si="11"/>
        <v>303.41180555555553</v>
      </c>
      <c r="M202">
        <f t="shared" si="9"/>
        <v>487.8287390329063</v>
      </c>
      <c r="N202">
        <f t="shared" si="10"/>
        <v>111.25860042085233</v>
      </c>
    </row>
    <row r="203" spans="1:14" ht="12.75">
      <c r="A203" t="s">
        <v>162</v>
      </c>
      <c r="B203" s="1">
        <v>36828</v>
      </c>
      <c r="C203" s="2">
        <v>0.41574074074074074</v>
      </c>
      <c r="D203" t="s">
        <v>428</v>
      </c>
      <c r="E203">
        <v>0.668</v>
      </c>
      <c r="F203">
        <v>9.3558</v>
      </c>
      <c r="G203" t="s">
        <v>429</v>
      </c>
      <c r="H203">
        <v>1.66</v>
      </c>
      <c r="I203">
        <v>68.1667</v>
      </c>
      <c r="K203" s="2">
        <v>0.413888888888889</v>
      </c>
      <c r="L203" s="3">
        <f t="shared" si="11"/>
        <v>303.4138888888889</v>
      </c>
      <c r="M203">
        <f t="shared" si="9"/>
        <v>512.282597387427</v>
      </c>
      <c r="N203">
        <f t="shared" si="10"/>
        <v>108.97455958473964</v>
      </c>
    </row>
    <row r="204" spans="1:14" ht="12.75">
      <c r="A204" t="s">
        <v>163</v>
      </c>
      <c r="B204" s="1">
        <v>36828</v>
      </c>
      <c r="C204" s="2">
        <v>0.4178240740740741</v>
      </c>
      <c r="D204" t="s">
        <v>428</v>
      </c>
      <c r="E204">
        <v>0.67</v>
      </c>
      <c r="F204">
        <v>8.5471</v>
      </c>
      <c r="G204" t="s">
        <v>429</v>
      </c>
      <c r="H204">
        <v>1.658</v>
      </c>
      <c r="I204">
        <v>69.7422</v>
      </c>
      <c r="K204" s="2">
        <v>0.415972222222222</v>
      </c>
      <c r="L204" s="3">
        <f t="shared" si="11"/>
        <v>303.4159722222222</v>
      </c>
      <c r="M204">
        <f>$O$4/AVERAGE($P$207,$P$47)*F204*40</f>
        <v>457.76998712275406</v>
      </c>
      <c r="N204">
        <f t="shared" si="10"/>
        <v>110.84100478043237</v>
      </c>
    </row>
    <row r="205" spans="1:17" ht="12.75">
      <c r="A205" t="s">
        <v>164</v>
      </c>
      <c r="B205" s="1">
        <v>36828</v>
      </c>
      <c r="C205" s="2">
        <v>0.4199189814814815</v>
      </c>
      <c r="D205" t="s">
        <v>428</v>
      </c>
      <c r="E205">
        <v>0.67</v>
      </c>
      <c r="F205">
        <v>10.4529</v>
      </c>
      <c r="G205" t="s">
        <v>429</v>
      </c>
      <c r="H205">
        <v>1.655</v>
      </c>
      <c r="I205">
        <v>209.7994</v>
      </c>
      <c r="K205" s="2">
        <v>0.418055555555555</v>
      </c>
      <c r="L205" s="3">
        <f t="shared" si="11"/>
        <v>303.41805555555555</v>
      </c>
      <c r="M205" t="s">
        <v>436</v>
      </c>
      <c r="N205" t="s">
        <v>436</v>
      </c>
      <c r="P205" t="s">
        <v>437</v>
      </c>
      <c r="Q205" t="s">
        <v>428</v>
      </c>
    </row>
    <row r="206" spans="1:14" ht="12.75">
      <c r="A206" t="s">
        <v>165</v>
      </c>
      <c r="B206" s="1">
        <v>36828</v>
      </c>
      <c r="C206" s="2">
        <v>0.4220023148148148</v>
      </c>
      <c r="D206" t="s">
        <v>428</v>
      </c>
      <c r="E206">
        <v>0.67</v>
      </c>
      <c r="F206">
        <v>8.8529</v>
      </c>
      <c r="G206" t="s">
        <v>429</v>
      </c>
      <c r="H206">
        <v>1.656</v>
      </c>
      <c r="I206">
        <v>210.9382</v>
      </c>
      <c r="K206" s="2">
        <v>0.420138888888889</v>
      </c>
      <c r="L206" s="3">
        <f t="shared" si="11"/>
        <v>303.4201388888889</v>
      </c>
      <c r="M206" t="s">
        <v>436</v>
      </c>
      <c r="N206" t="s">
        <v>436</v>
      </c>
    </row>
    <row r="207" spans="1:17" ht="12.75">
      <c r="A207" t="s">
        <v>166</v>
      </c>
      <c r="B207" s="1">
        <v>36828</v>
      </c>
      <c r="C207" s="2">
        <v>0.42408564814814814</v>
      </c>
      <c r="D207" t="s">
        <v>428</v>
      </c>
      <c r="E207">
        <v>0.668</v>
      </c>
      <c r="F207">
        <v>9.4389</v>
      </c>
      <c r="G207" t="s">
        <v>429</v>
      </c>
      <c r="H207">
        <v>1.656</v>
      </c>
      <c r="I207">
        <v>204.2646</v>
      </c>
      <c r="K207" s="2">
        <v>0.422222222222222</v>
      </c>
      <c r="L207" s="3">
        <f t="shared" si="11"/>
        <v>303.4222222222222</v>
      </c>
      <c r="M207" t="s">
        <v>436</v>
      </c>
      <c r="N207" t="s">
        <v>436</v>
      </c>
      <c r="P207">
        <f>AVERAGE(I206:I208)</f>
        <v>208.0978</v>
      </c>
      <c r="Q207">
        <f>AVERAGE(F206:F208)</f>
        <v>9.155733333333334</v>
      </c>
    </row>
    <row r="208" spans="1:17" ht="12.75">
      <c r="A208" t="s">
        <v>167</v>
      </c>
      <c r="B208" s="1">
        <v>36828</v>
      </c>
      <c r="C208" s="2">
        <v>0.42616898148148147</v>
      </c>
      <c r="D208" t="s">
        <v>428</v>
      </c>
      <c r="E208">
        <v>0.668</v>
      </c>
      <c r="F208">
        <v>9.1754</v>
      </c>
      <c r="G208" t="s">
        <v>429</v>
      </c>
      <c r="H208">
        <v>1.656</v>
      </c>
      <c r="I208">
        <v>209.0906</v>
      </c>
      <c r="K208" s="2">
        <v>0.424305555555555</v>
      </c>
      <c r="L208" s="3">
        <f t="shared" si="11"/>
        <v>303.4243055555556</v>
      </c>
      <c r="M208" t="s">
        <v>436</v>
      </c>
      <c r="N208" t="s">
        <v>436</v>
      </c>
      <c r="P208">
        <f>STDEV(I206:I208)</f>
        <v>3.4457906378634595</v>
      </c>
      <c r="Q208">
        <f>STDEV(F206:F208)</f>
        <v>0.293494605288229</v>
      </c>
    </row>
    <row r="209" spans="1:14" ht="12.75">
      <c r="A209" t="s">
        <v>168</v>
      </c>
      <c r="B209" s="1">
        <v>36828</v>
      </c>
      <c r="C209" s="2">
        <v>0.4282523148148148</v>
      </c>
      <c r="D209" t="s">
        <v>428</v>
      </c>
      <c r="E209">
        <v>0.668</v>
      </c>
      <c r="F209">
        <v>8.9667</v>
      </c>
      <c r="G209" t="s">
        <v>429</v>
      </c>
      <c r="H209">
        <v>1.658</v>
      </c>
      <c r="I209">
        <v>68.594</v>
      </c>
      <c r="K209" s="2">
        <v>0.426388888888889</v>
      </c>
      <c r="L209" s="3">
        <f t="shared" si="11"/>
        <v>303.4263888888889</v>
      </c>
      <c r="M209">
        <f aca="true" t="shared" si="12" ref="M209:M272">500*F209/AVERAGE($Q$367,$Q$207)</f>
        <v>482.46886831877254</v>
      </c>
      <c r="N209">
        <f aca="true" t="shared" si="13" ref="N209:N272">(277-103)/(-60+(AVERAGE($P$207,$P$367)))*I209+277-((277-103)/(-60+(AVERAGE($P$207,$P$367)))*210)</f>
        <v>109.48432304951709</v>
      </c>
    </row>
    <row r="210" spans="1:14" ht="12.75">
      <c r="A210" t="s">
        <v>169</v>
      </c>
      <c r="B210" s="1">
        <v>36828</v>
      </c>
      <c r="C210" s="2">
        <v>0.4303356481481482</v>
      </c>
      <c r="D210" t="s">
        <v>428</v>
      </c>
      <c r="E210">
        <v>0.67</v>
      </c>
      <c r="F210">
        <v>9.1559</v>
      </c>
      <c r="G210" t="s">
        <v>429</v>
      </c>
      <c r="H210">
        <v>1.656</v>
      </c>
      <c r="I210">
        <v>69.6522</v>
      </c>
      <c r="K210" s="2">
        <v>0.428472222222222</v>
      </c>
      <c r="L210" s="3">
        <f t="shared" si="11"/>
        <v>303.42847222222224</v>
      </c>
      <c r="M210">
        <f t="shared" si="12"/>
        <v>492.64910295201696</v>
      </c>
      <c r="N210">
        <f t="shared" si="13"/>
        <v>110.73791263799993</v>
      </c>
    </row>
    <row r="211" spans="1:14" ht="12.75">
      <c r="A211" t="s">
        <v>170</v>
      </c>
      <c r="B211" s="1">
        <v>36828</v>
      </c>
      <c r="C211" s="2">
        <v>0.4324884259259259</v>
      </c>
      <c r="D211" t="s">
        <v>428</v>
      </c>
      <c r="E211">
        <v>0.67</v>
      </c>
      <c r="F211">
        <v>8.714</v>
      </c>
      <c r="G211" t="s">
        <v>429</v>
      </c>
      <c r="H211">
        <v>1.656</v>
      </c>
      <c r="I211">
        <v>70.0519</v>
      </c>
      <c r="K211" s="2">
        <v>0.430555555555555</v>
      </c>
      <c r="L211" s="3">
        <f t="shared" si="11"/>
        <v>303.43055555555554</v>
      </c>
      <c r="M211">
        <f t="shared" si="12"/>
        <v>468.87190588842986</v>
      </c>
      <c r="N211">
        <f t="shared" si="13"/>
        <v>111.21141458330001</v>
      </c>
    </row>
    <row r="212" spans="1:14" ht="12.75">
      <c r="A212" t="s">
        <v>171</v>
      </c>
      <c r="B212" s="1">
        <v>36828</v>
      </c>
      <c r="C212" s="2">
        <v>0.43451388888888887</v>
      </c>
      <c r="D212" t="s">
        <v>428</v>
      </c>
      <c r="E212">
        <v>0.67</v>
      </c>
      <c r="F212">
        <v>9.8848</v>
      </c>
      <c r="G212" t="s">
        <v>429</v>
      </c>
      <c r="H212">
        <v>1.658</v>
      </c>
      <c r="I212">
        <v>70.0234</v>
      </c>
      <c r="K212" s="2">
        <v>0.432638888888889</v>
      </c>
      <c r="L212" s="3">
        <f t="shared" si="11"/>
        <v>303.4326388888889</v>
      </c>
      <c r="M212">
        <f t="shared" si="12"/>
        <v>531.8688335237493</v>
      </c>
      <c r="N212">
        <f t="shared" si="13"/>
        <v>111.17765224794587</v>
      </c>
    </row>
    <row r="213" spans="1:14" ht="12.75">
      <c r="A213" t="s">
        <v>172</v>
      </c>
      <c r="B213" s="1">
        <v>36828</v>
      </c>
      <c r="C213" s="2">
        <v>0.43659722222222225</v>
      </c>
      <c r="D213" t="s">
        <v>428</v>
      </c>
      <c r="E213">
        <v>0.668</v>
      </c>
      <c r="F213">
        <v>10.0509</v>
      </c>
      <c r="G213" t="s">
        <v>429</v>
      </c>
      <c r="H213">
        <v>1.658</v>
      </c>
      <c r="I213">
        <v>70.6429</v>
      </c>
      <c r="K213" s="2">
        <v>0.434722222222222</v>
      </c>
      <c r="L213" s="3">
        <f t="shared" si="11"/>
        <v>303.4347222222222</v>
      </c>
      <c r="M213">
        <f t="shared" si="12"/>
        <v>540.8061325331673</v>
      </c>
      <c r="N213">
        <f t="shared" si="13"/>
        <v>111.91153880064397</v>
      </c>
    </row>
    <row r="214" spans="1:14" ht="12.75">
      <c r="A214" t="s">
        <v>173</v>
      </c>
      <c r="B214" s="1">
        <v>36828</v>
      </c>
      <c r="C214" s="2">
        <v>0.4386805555555555</v>
      </c>
      <c r="D214" t="s">
        <v>428</v>
      </c>
      <c r="E214">
        <v>0.668</v>
      </c>
      <c r="F214">
        <v>9.7132</v>
      </c>
      <c r="G214" t="s">
        <v>429</v>
      </c>
      <c r="H214">
        <v>1.66</v>
      </c>
      <c r="I214">
        <v>69.0243</v>
      </c>
      <c r="K214" s="2">
        <v>0.436805555555556</v>
      </c>
      <c r="L214" s="3">
        <f t="shared" si="11"/>
        <v>303.43680555555557</v>
      </c>
      <c r="M214">
        <f t="shared" si="12"/>
        <v>522.6355974610394</v>
      </c>
      <c r="N214">
        <f t="shared" si="13"/>
        <v>109.99407508119745</v>
      </c>
    </row>
    <row r="215" spans="1:14" ht="12.75">
      <c r="A215" t="s">
        <v>174</v>
      </c>
      <c r="B215" s="1">
        <v>36828</v>
      </c>
      <c r="C215" s="2">
        <v>0.4407638888888889</v>
      </c>
      <c r="D215" t="s">
        <v>428</v>
      </c>
      <c r="E215">
        <v>0.668</v>
      </c>
      <c r="F215">
        <v>9.5183</v>
      </c>
      <c r="G215" t="s">
        <v>429</v>
      </c>
      <c r="H215">
        <v>1.66</v>
      </c>
      <c r="I215">
        <v>68.9923</v>
      </c>
      <c r="K215" s="2">
        <v>0.438888888888889</v>
      </c>
      <c r="L215" s="3">
        <f t="shared" si="11"/>
        <v>303.43888888888887</v>
      </c>
      <c r="M215">
        <f t="shared" si="12"/>
        <v>512.1486644271106</v>
      </c>
      <c r="N215">
        <f t="shared" si="13"/>
        <v>109.95616649413316</v>
      </c>
    </row>
    <row r="216" spans="1:14" ht="12.75">
      <c r="A216" t="s">
        <v>175</v>
      </c>
      <c r="B216" s="1">
        <v>36828</v>
      </c>
      <c r="C216" s="2">
        <v>0.4428472222222222</v>
      </c>
      <c r="D216" t="s">
        <v>428</v>
      </c>
      <c r="E216">
        <v>0.668</v>
      </c>
      <c r="F216">
        <v>8.7471</v>
      </c>
      <c r="G216" t="s">
        <v>429</v>
      </c>
      <c r="H216">
        <v>1.658</v>
      </c>
      <c r="I216">
        <v>70.4251</v>
      </c>
      <c r="K216" s="2">
        <v>0.440972222222222</v>
      </c>
      <c r="L216" s="3">
        <f t="shared" si="11"/>
        <v>303.44097222222223</v>
      </c>
      <c r="M216">
        <f t="shared" si="12"/>
        <v>470.65290888187803</v>
      </c>
      <c r="N216">
        <f t="shared" si="13"/>
        <v>111.65352347993749</v>
      </c>
    </row>
    <row r="217" spans="1:14" ht="12.75">
      <c r="A217" t="s">
        <v>176</v>
      </c>
      <c r="B217" s="1">
        <v>36828</v>
      </c>
      <c r="C217" s="2">
        <v>0.44493055555555555</v>
      </c>
      <c r="D217" t="s">
        <v>428</v>
      </c>
      <c r="E217">
        <v>0.668</v>
      </c>
      <c r="F217">
        <v>10.1075</v>
      </c>
      <c r="G217" t="s">
        <v>429</v>
      </c>
      <c r="H217">
        <v>1.658</v>
      </c>
      <c r="I217">
        <v>69.8107</v>
      </c>
      <c r="K217" s="2">
        <v>0.443055555555556</v>
      </c>
      <c r="L217" s="3">
        <f t="shared" si="11"/>
        <v>303.44305555555553</v>
      </c>
      <c r="M217">
        <f t="shared" si="12"/>
        <v>543.8515938452266</v>
      </c>
      <c r="N217">
        <f t="shared" si="13"/>
        <v>110.92567860830277</v>
      </c>
    </row>
    <row r="218" spans="1:14" ht="12.75">
      <c r="A218" t="s">
        <v>177</v>
      </c>
      <c r="B218" s="1">
        <v>36828</v>
      </c>
      <c r="C218" s="2">
        <v>0.4470138888888889</v>
      </c>
      <c r="D218" t="s">
        <v>428</v>
      </c>
      <c r="E218">
        <v>0.675</v>
      </c>
      <c r="F218">
        <v>9.4885</v>
      </c>
      <c r="G218" t="s">
        <v>429</v>
      </c>
      <c r="H218">
        <v>1.66</v>
      </c>
      <c r="I218">
        <v>68.2539</v>
      </c>
      <c r="K218" s="2">
        <v>0.445138888888889</v>
      </c>
      <c r="L218" s="3">
        <f t="shared" si="11"/>
        <v>303.4451388888889</v>
      </c>
      <c r="M218">
        <f t="shared" si="12"/>
        <v>510.5452236656377</v>
      </c>
      <c r="N218">
        <f t="shared" si="13"/>
        <v>109.08142584762427</v>
      </c>
    </row>
    <row r="219" spans="1:14" ht="12.75">
      <c r="A219" t="s">
        <v>178</v>
      </c>
      <c r="B219" s="1">
        <v>36828</v>
      </c>
      <c r="C219" s="2">
        <v>0.4491087962962963</v>
      </c>
      <c r="D219" t="s">
        <v>428</v>
      </c>
      <c r="E219">
        <v>0.668</v>
      </c>
      <c r="F219">
        <v>9.1112</v>
      </c>
      <c r="G219" t="s">
        <v>429</v>
      </c>
      <c r="H219">
        <v>1.655</v>
      </c>
      <c r="I219">
        <v>69.4479</v>
      </c>
      <c r="K219" s="2">
        <v>0.447222222222222</v>
      </c>
      <c r="L219" s="3">
        <f t="shared" si="11"/>
        <v>303.4472222222222</v>
      </c>
      <c r="M219">
        <f t="shared" si="12"/>
        <v>490.2439418098075</v>
      </c>
      <c r="N219">
        <f t="shared" si="13"/>
        <v>110.49589000246121</v>
      </c>
    </row>
    <row r="220" spans="1:14" ht="12.75">
      <c r="A220" t="s">
        <v>179</v>
      </c>
      <c r="B220" s="1">
        <v>36828</v>
      </c>
      <c r="C220" s="2">
        <v>0.4511921296296297</v>
      </c>
      <c r="D220" t="s">
        <v>428</v>
      </c>
      <c r="E220">
        <v>0.67</v>
      </c>
      <c r="F220">
        <v>9.8333</v>
      </c>
      <c r="G220" t="s">
        <v>429</v>
      </c>
      <c r="H220">
        <v>1.658</v>
      </c>
      <c r="I220">
        <v>68.9066</v>
      </c>
      <c r="K220" s="2">
        <v>0.449305555555556</v>
      </c>
      <c r="L220" s="3">
        <f t="shared" si="11"/>
        <v>303.44930555555555</v>
      </c>
      <c r="M220">
        <f t="shared" si="12"/>
        <v>529.0977865701971</v>
      </c>
      <c r="N220">
        <f t="shared" si="13"/>
        <v>109.85464255940153</v>
      </c>
    </row>
    <row r="221" spans="1:14" ht="12.75">
      <c r="A221" t="s">
        <v>180</v>
      </c>
      <c r="B221" s="1">
        <v>36828</v>
      </c>
      <c r="C221" s="2">
        <v>0.45333333333333337</v>
      </c>
      <c r="D221" t="s">
        <v>428</v>
      </c>
      <c r="E221">
        <v>0.673</v>
      </c>
      <c r="F221">
        <v>8.5362</v>
      </c>
      <c r="G221" t="s">
        <v>429</v>
      </c>
      <c r="H221">
        <v>1.663</v>
      </c>
      <c r="I221">
        <v>68.6598</v>
      </c>
      <c r="K221" s="2">
        <v>0.451388888888889</v>
      </c>
      <c r="L221" s="3">
        <f t="shared" si="11"/>
        <v>303.4513888888889</v>
      </c>
      <c r="M221">
        <f t="shared" si="12"/>
        <v>459.3050680565544</v>
      </c>
      <c r="N221">
        <f t="shared" si="13"/>
        <v>109.56227258166805</v>
      </c>
    </row>
    <row r="222" spans="1:14" ht="12.75">
      <c r="A222" t="s">
        <v>181</v>
      </c>
      <c r="B222" s="1">
        <v>36828</v>
      </c>
      <c r="C222" s="2">
        <v>0.45535879629629633</v>
      </c>
      <c r="D222" t="s">
        <v>428</v>
      </c>
      <c r="E222">
        <v>0.668</v>
      </c>
      <c r="F222">
        <v>9.9122</v>
      </c>
      <c r="G222" t="s">
        <v>429</v>
      </c>
      <c r="H222">
        <v>1.658</v>
      </c>
      <c r="I222">
        <v>68.982</v>
      </c>
      <c r="K222" s="2">
        <v>0.453472222222222</v>
      </c>
      <c r="L222" s="3">
        <f t="shared" si="11"/>
        <v>303.4534722222222</v>
      </c>
      <c r="M222">
        <f t="shared" si="12"/>
        <v>533.343138116513</v>
      </c>
      <c r="N222">
        <f t="shared" si="13"/>
        <v>109.94396466767185</v>
      </c>
    </row>
    <row r="223" spans="1:14" ht="12.75">
      <c r="A223" t="s">
        <v>182</v>
      </c>
      <c r="B223" s="1">
        <v>36828</v>
      </c>
      <c r="C223" s="2">
        <v>0.4574421296296296</v>
      </c>
      <c r="D223" t="s">
        <v>428</v>
      </c>
      <c r="E223">
        <v>0.67</v>
      </c>
      <c r="F223">
        <v>9.0062</v>
      </c>
      <c r="G223" t="s">
        <v>429</v>
      </c>
      <c r="H223">
        <v>1.66</v>
      </c>
      <c r="I223">
        <v>68.1455</v>
      </c>
      <c r="K223" s="2">
        <v>0.455555555555556</v>
      </c>
      <c r="L223" s="3">
        <f t="shared" si="11"/>
        <v>303.4555555555556</v>
      </c>
      <c r="M223">
        <f t="shared" si="12"/>
        <v>484.5942344287786</v>
      </c>
      <c r="N223">
        <f t="shared" si="13"/>
        <v>108.95301050894389</v>
      </c>
    </row>
    <row r="224" spans="1:14" ht="12.75">
      <c r="A224" t="s">
        <v>183</v>
      </c>
      <c r="B224" s="1">
        <v>36828</v>
      </c>
      <c r="C224" s="2">
        <v>0.459525462962963</v>
      </c>
      <c r="D224" t="s">
        <v>428</v>
      </c>
      <c r="E224">
        <v>0.67</v>
      </c>
      <c r="F224">
        <v>9.5043</v>
      </c>
      <c r="G224" t="s">
        <v>429</v>
      </c>
      <c r="H224">
        <v>1.656</v>
      </c>
      <c r="I224">
        <v>69.7898</v>
      </c>
      <c r="K224" s="2">
        <v>0.457638888888889</v>
      </c>
      <c r="L224" s="3">
        <f t="shared" si="11"/>
        <v>303.4576388888889</v>
      </c>
      <c r="M224">
        <f t="shared" si="12"/>
        <v>511.3953701096402</v>
      </c>
      <c r="N224">
        <f t="shared" si="13"/>
        <v>110.90091956237646</v>
      </c>
    </row>
    <row r="225" spans="1:14" ht="12.75">
      <c r="A225" t="s">
        <v>184</v>
      </c>
      <c r="B225" s="1">
        <v>36828</v>
      </c>
      <c r="C225" s="2">
        <v>0.46162037037037035</v>
      </c>
      <c r="D225" t="s">
        <v>428</v>
      </c>
      <c r="E225">
        <v>0.67</v>
      </c>
      <c r="F225">
        <v>9.5105</v>
      </c>
      <c r="G225" t="s">
        <v>429</v>
      </c>
      <c r="H225">
        <v>1.656</v>
      </c>
      <c r="I225">
        <v>68.235</v>
      </c>
      <c r="K225" s="2">
        <v>0.459722222222222</v>
      </c>
      <c r="L225" s="3">
        <f t="shared" si="11"/>
        <v>303.45972222222224</v>
      </c>
      <c r="M225">
        <f t="shared" si="12"/>
        <v>511.7289718788056</v>
      </c>
      <c r="N225">
        <f t="shared" si="13"/>
        <v>109.05903608838938</v>
      </c>
    </row>
    <row r="226" spans="1:14" ht="12.75">
      <c r="A226" t="s">
        <v>185</v>
      </c>
      <c r="B226" s="1">
        <v>36828</v>
      </c>
      <c r="C226" s="2">
        <v>0.46370370370370373</v>
      </c>
      <c r="D226" t="s">
        <v>428</v>
      </c>
      <c r="E226">
        <v>0.668</v>
      </c>
      <c r="F226">
        <v>9.5793</v>
      </c>
      <c r="G226" t="s">
        <v>429</v>
      </c>
      <c r="H226">
        <v>1.658</v>
      </c>
      <c r="I226">
        <v>71.0037</v>
      </c>
      <c r="K226" s="2">
        <v>0.461805555555556</v>
      </c>
      <c r="L226" s="3">
        <f t="shared" si="11"/>
        <v>303.46180555555554</v>
      </c>
      <c r="M226">
        <f t="shared" si="12"/>
        <v>515.4308753818035</v>
      </c>
      <c r="N226">
        <f t="shared" si="13"/>
        <v>112.338958119794</v>
      </c>
    </row>
    <row r="227" spans="1:14" ht="12.75">
      <c r="A227" t="s">
        <v>186</v>
      </c>
      <c r="B227" s="1">
        <v>36828</v>
      </c>
      <c r="C227" s="2">
        <v>0.465787037037037</v>
      </c>
      <c r="D227" t="s">
        <v>428</v>
      </c>
      <c r="E227">
        <v>0.67</v>
      </c>
      <c r="F227">
        <v>9.1871</v>
      </c>
      <c r="G227" t="s">
        <v>429</v>
      </c>
      <c r="H227">
        <v>1.658</v>
      </c>
      <c r="I227">
        <v>67.0961</v>
      </c>
      <c r="K227" s="2">
        <v>0.463888888888889</v>
      </c>
      <c r="L227" s="3">
        <f t="shared" si="11"/>
        <v>303.4638888888889</v>
      </c>
      <c r="M227">
        <f t="shared" si="12"/>
        <v>494.3278731452368</v>
      </c>
      <c r="N227">
        <f t="shared" si="13"/>
        <v>107.7098457819038</v>
      </c>
    </row>
    <row r="228" spans="1:14" ht="12.75">
      <c r="A228" t="s">
        <v>187</v>
      </c>
      <c r="B228" s="1">
        <v>36828</v>
      </c>
      <c r="C228" s="2">
        <v>0.4678703703703704</v>
      </c>
      <c r="D228" t="s">
        <v>428</v>
      </c>
      <c r="E228">
        <v>0.668</v>
      </c>
      <c r="F228">
        <v>9.1352</v>
      </c>
      <c r="G228" t="s">
        <v>429</v>
      </c>
      <c r="H228">
        <v>1.658</v>
      </c>
      <c r="I228">
        <v>69.3338</v>
      </c>
      <c r="K228" s="2">
        <v>0.465972222222222</v>
      </c>
      <c r="L228" s="3">
        <f t="shared" si="11"/>
        <v>303.4659722222222</v>
      </c>
      <c r="M228">
        <f t="shared" si="12"/>
        <v>491.5353034968997</v>
      </c>
      <c r="N228">
        <f t="shared" si="13"/>
        <v>110.36072219671004</v>
      </c>
    </row>
    <row r="229" spans="1:14" ht="12.75">
      <c r="A229" t="s">
        <v>188</v>
      </c>
      <c r="B229" s="1">
        <v>36828</v>
      </c>
      <c r="C229" s="2">
        <v>0.46995370370370365</v>
      </c>
      <c r="D229" t="s">
        <v>428</v>
      </c>
      <c r="E229">
        <v>0.668</v>
      </c>
      <c r="F229">
        <v>8.5811</v>
      </c>
      <c r="G229" t="s">
        <v>429</v>
      </c>
      <c r="H229">
        <v>1.658</v>
      </c>
      <c r="I229">
        <v>68.5028</v>
      </c>
      <c r="K229" s="2">
        <v>0.468055555555556</v>
      </c>
      <c r="L229" s="3">
        <f t="shared" si="11"/>
        <v>303.46805555555557</v>
      </c>
      <c r="M229">
        <f t="shared" si="12"/>
        <v>461.7209905461562</v>
      </c>
      <c r="N229">
        <f t="shared" si="13"/>
        <v>109.37628357638383</v>
      </c>
    </row>
    <row r="230" spans="1:14" ht="12.75">
      <c r="A230" t="s">
        <v>189</v>
      </c>
      <c r="B230" s="1">
        <v>36828</v>
      </c>
      <c r="C230" s="2">
        <v>0.47203703703703703</v>
      </c>
      <c r="D230" t="s">
        <v>428</v>
      </c>
      <c r="E230">
        <v>0.67</v>
      </c>
      <c r="F230">
        <v>8.5434</v>
      </c>
      <c r="G230" t="s">
        <v>429</v>
      </c>
      <c r="H230">
        <v>1.66</v>
      </c>
      <c r="I230">
        <v>70.0155</v>
      </c>
      <c r="K230" s="2">
        <v>0.470138888888889</v>
      </c>
      <c r="L230" s="3">
        <f t="shared" si="11"/>
        <v>303.47013888888887</v>
      </c>
      <c r="M230">
        <f t="shared" si="12"/>
        <v>459.6924765626821</v>
      </c>
      <c r="N230">
        <f t="shared" si="13"/>
        <v>111.16829356551435</v>
      </c>
    </row>
    <row r="231" spans="1:14" ht="12.75">
      <c r="A231" t="s">
        <v>190</v>
      </c>
      <c r="B231" s="1">
        <v>36828</v>
      </c>
      <c r="C231" s="2">
        <v>0.47413194444444445</v>
      </c>
      <c r="D231" t="s">
        <v>428</v>
      </c>
      <c r="E231">
        <v>0.668</v>
      </c>
      <c r="F231">
        <v>9.4799</v>
      </c>
      <c r="G231" t="s">
        <v>429</v>
      </c>
      <c r="H231">
        <v>1.655</v>
      </c>
      <c r="I231">
        <v>69.475</v>
      </c>
      <c r="K231" s="2">
        <v>0.472222222222222</v>
      </c>
      <c r="L231" s="3">
        <f t="shared" si="11"/>
        <v>303.47222222222223</v>
      </c>
      <c r="M231">
        <f t="shared" si="12"/>
        <v>510.08248572776307</v>
      </c>
      <c r="N231">
        <f t="shared" si="13"/>
        <v>110.52799383713128</v>
      </c>
    </row>
    <row r="232" spans="1:14" ht="12.75">
      <c r="A232" t="s">
        <v>191</v>
      </c>
      <c r="B232" s="1">
        <v>36828</v>
      </c>
      <c r="C232" s="2">
        <v>0.4762037037037037</v>
      </c>
      <c r="D232" t="s">
        <v>428</v>
      </c>
      <c r="E232">
        <v>0.67</v>
      </c>
      <c r="F232">
        <v>9.3808</v>
      </c>
      <c r="G232" t="s">
        <v>429</v>
      </c>
      <c r="H232">
        <v>1.656</v>
      </c>
      <c r="I232">
        <v>67.2776</v>
      </c>
      <c r="K232" s="2">
        <v>0.474305555555555</v>
      </c>
      <c r="L232" s="3">
        <f t="shared" si="11"/>
        <v>303.47430555555553</v>
      </c>
      <c r="M232">
        <f t="shared" si="12"/>
        <v>504.75023809481104</v>
      </c>
      <c r="N232">
        <f t="shared" si="13"/>
        <v>107.92485854915915</v>
      </c>
    </row>
    <row r="233" spans="1:14" ht="12.75">
      <c r="A233" t="s">
        <v>192</v>
      </c>
      <c r="B233" s="1">
        <v>36828</v>
      </c>
      <c r="C233" s="2">
        <v>0.4783564814814815</v>
      </c>
      <c r="D233" t="s">
        <v>428</v>
      </c>
      <c r="E233">
        <v>0.668</v>
      </c>
      <c r="F233">
        <v>9.1557</v>
      </c>
      <c r="G233" t="s">
        <v>429</v>
      </c>
      <c r="H233">
        <v>1.658</v>
      </c>
      <c r="I233">
        <v>67.8407</v>
      </c>
      <c r="K233" s="2">
        <v>0.476388888888889</v>
      </c>
      <c r="L233" s="3">
        <f t="shared" si="11"/>
        <v>303.4763888888889</v>
      </c>
      <c r="M233">
        <f t="shared" si="12"/>
        <v>492.6383416046244</v>
      </c>
      <c r="N233">
        <f t="shared" si="13"/>
        <v>108.59193121715637</v>
      </c>
    </row>
    <row r="234" spans="1:14" ht="12.75">
      <c r="A234" t="s">
        <v>193</v>
      </c>
      <c r="B234" s="1">
        <v>36828</v>
      </c>
      <c r="C234" s="2">
        <v>0.48038194444444443</v>
      </c>
      <c r="D234" t="s">
        <v>428</v>
      </c>
      <c r="E234">
        <v>0.668</v>
      </c>
      <c r="F234">
        <v>9.1353</v>
      </c>
      <c r="G234" t="s">
        <v>429</v>
      </c>
      <c r="H234">
        <v>1.66</v>
      </c>
      <c r="I234">
        <v>70.2029</v>
      </c>
      <c r="K234" s="2">
        <v>0.478472222222222</v>
      </c>
      <c r="L234" s="3">
        <f t="shared" si="11"/>
        <v>303.4784722222222</v>
      </c>
      <c r="M234">
        <f t="shared" si="12"/>
        <v>491.5406841705961</v>
      </c>
      <c r="N234">
        <f t="shared" si="13"/>
        <v>111.39029572850976</v>
      </c>
    </row>
    <row r="235" spans="1:14" ht="12.75">
      <c r="A235" t="s">
        <v>194</v>
      </c>
      <c r="B235" s="1">
        <v>36828</v>
      </c>
      <c r="C235" s="2">
        <v>0.4824652777777778</v>
      </c>
      <c r="D235" t="s">
        <v>428</v>
      </c>
      <c r="E235">
        <v>0.67</v>
      </c>
      <c r="F235">
        <v>9.251</v>
      </c>
      <c r="G235" t="s">
        <v>429</v>
      </c>
      <c r="H235">
        <v>1.66</v>
      </c>
      <c r="I235">
        <v>69.946</v>
      </c>
      <c r="K235" s="2">
        <v>0.480555555555555</v>
      </c>
      <c r="L235" s="3">
        <f t="shared" si="11"/>
        <v>303.48055555555555</v>
      </c>
      <c r="M235">
        <f t="shared" si="12"/>
        <v>497.76612363712013</v>
      </c>
      <c r="N235">
        <f t="shared" si="13"/>
        <v>111.08596085298407</v>
      </c>
    </row>
    <row r="236" spans="1:14" ht="12.75">
      <c r="A236" t="s">
        <v>195</v>
      </c>
      <c r="B236" s="1">
        <v>36828</v>
      </c>
      <c r="C236" s="2">
        <v>0.4845486111111111</v>
      </c>
      <c r="D236" t="s">
        <v>428</v>
      </c>
      <c r="E236">
        <v>0.67</v>
      </c>
      <c r="F236">
        <v>8.655</v>
      </c>
      <c r="G236" t="s">
        <v>429</v>
      </c>
      <c r="H236">
        <v>1.66</v>
      </c>
      <c r="I236">
        <v>68.0529</v>
      </c>
      <c r="K236" s="2">
        <v>0.482638888888889</v>
      </c>
      <c r="L236" s="3">
        <f t="shared" si="11"/>
        <v>303.4826388888889</v>
      </c>
      <c r="M236">
        <f t="shared" si="12"/>
        <v>465.6973084076613</v>
      </c>
      <c r="N236">
        <f t="shared" si="13"/>
        <v>108.84331253512656</v>
      </c>
    </row>
    <row r="237" spans="1:14" ht="12.75">
      <c r="A237" t="s">
        <v>196</v>
      </c>
      <c r="B237" s="1">
        <v>36828</v>
      </c>
      <c r="C237" s="2">
        <v>0.48663194444444446</v>
      </c>
      <c r="D237" t="s">
        <v>428</v>
      </c>
      <c r="E237">
        <v>0.668</v>
      </c>
      <c r="F237">
        <v>8.9616</v>
      </c>
      <c r="G237" t="s">
        <v>429</v>
      </c>
      <c r="H237">
        <v>1.658</v>
      </c>
      <c r="I237">
        <v>71.3133</v>
      </c>
      <c r="K237" s="2">
        <v>0.484722222222222</v>
      </c>
      <c r="L237" s="3">
        <f t="shared" si="11"/>
        <v>303.4847222222222</v>
      </c>
      <c r="M237">
        <f t="shared" si="12"/>
        <v>482.1944539602655</v>
      </c>
      <c r="N237">
        <f t="shared" si="13"/>
        <v>112.7057236996412</v>
      </c>
    </row>
    <row r="238" spans="1:14" ht="12.75">
      <c r="A238" t="s">
        <v>197</v>
      </c>
      <c r="B238" s="1">
        <v>36828</v>
      </c>
      <c r="C238" s="2">
        <v>0.48871527777777773</v>
      </c>
      <c r="D238" t="s">
        <v>428</v>
      </c>
      <c r="E238">
        <v>0.668</v>
      </c>
      <c r="F238">
        <v>8.8754</v>
      </c>
      <c r="G238" t="s">
        <v>429</v>
      </c>
      <c r="H238">
        <v>1.658</v>
      </c>
      <c r="I238">
        <v>69.5827</v>
      </c>
      <c r="K238" s="2">
        <v>0.486805555555555</v>
      </c>
      <c r="L238" s="3">
        <f t="shared" si="11"/>
        <v>303.4868055555556</v>
      </c>
      <c r="M238">
        <f t="shared" si="12"/>
        <v>477.5563132341257</v>
      </c>
      <c r="N238">
        <f t="shared" si="13"/>
        <v>110.65557992546965</v>
      </c>
    </row>
    <row r="239" spans="1:14" ht="12.75">
      <c r="A239" t="s">
        <v>198</v>
      </c>
      <c r="B239" s="1">
        <v>36828</v>
      </c>
      <c r="C239" s="2">
        <v>0.49081018518518515</v>
      </c>
      <c r="D239" t="s">
        <v>428</v>
      </c>
      <c r="E239">
        <v>0.668</v>
      </c>
      <c r="F239">
        <v>8.899</v>
      </c>
      <c r="G239" t="s">
        <v>429</v>
      </c>
      <c r="H239">
        <v>1.655</v>
      </c>
      <c r="I239">
        <v>70.1529</v>
      </c>
      <c r="K239" s="2">
        <v>0.488888888888889</v>
      </c>
      <c r="L239" s="3">
        <f t="shared" si="11"/>
        <v>303.4888888888889</v>
      </c>
      <c r="M239">
        <f t="shared" si="12"/>
        <v>478.82615222643307</v>
      </c>
      <c r="N239">
        <f t="shared" si="13"/>
        <v>111.33106356122178</v>
      </c>
    </row>
    <row r="240" spans="1:14" ht="12.75">
      <c r="A240" t="s">
        <v>199</v>
      </c>
      <c r="B240" s="1">
        <v>36828</v>
      </c>
      <c r="C240" s="2">
        <v>0.49289351851851854</v>
      </c>
      <c r="D240" t="s">
        <v>428</v>
      </c>
      <c r="E240">
        <v>0.67</v>
      </c>
      <c r="F240">
        <v>10.0457</v>
      </c>
      <c r="G240" t="s">
        <v>429</v>
      </c>
      <c r="H240">
        <v>1.656</v>
      </c>
      <c r="I240">
        <v>70.1233</v>
      </c>
      <c r="K240" s="2">
        <v>0.490972222222222</v>
      </c>
      <c r="L240" s="3">
        <f t="shared" si="11"/>
        <v>303.49097222222224</v>
      </c>
      <c r="M240">
        <f t="shared" si="12"/>
        <v>540.526337500964</v>
      </c>
      <c r="N240">
        <f t="shared" si="13"/>
        <v>111.29599811818727</v>
      </c>
    </row>
    <row r="241" spans="1:14" ht="12.75">
      <c r="A241" t="s">
        <v>200</v>
      </c>
      <c r="B241" s="1">
        <v>36828</v>
      </c>
      <c r="C241" s="2">
        <v>0.49497685185185186</v>
      </c>
      <c r="D241" t="s">
        <v>428</v>
      </c>
      <c r="E241">
        <v>0.67</v>
      </c>
      <c r="F241">
        <v>9.0808</v>
      </c>
      <c r="G241" t="s">
        <v>429</v>
      </c>
      <c r="H241">
        <v>1.658</v>
      </c>
      <c r="I241">
        <v>72.409</v>
      </c>
      <c r="K241" s="2">
        <v>0.493055555555555</v>
      </c>
      <c r="L241" s="3">
        <f t="shared" si="11"/>
        <v>303.49305555555554</v>
      </c>
      <c r="M241">
        <f t="shared" si="12"/>
        <v>488.6082170061572</v>
      </c>
      <c r="N241">
        <f t="shared" si="13"/>
        <v>114.00373741359002</v>
      </c>
    </row>
    <row r="242" spans="1:14" ht="12.75">
      <c r="A242" t="s">
        <v>201</v>
      </c>
      <c r="B242" s="1">
        <v>36828</v>
      </c>
      <c r="C242" s="2">
        <v>0.4970601851851852</v>
      </c>
      <c r="D242" t="s">
        <v>428</v>
      </c>
      <c r="E242">
        <v>0.67</v>
      </c>
      <c r="F242">
        <v>9.2928</v>
      </c>
      <c r="G242" t="s">
        <v>429</v>
      </c>
      <c r="H242">
        <v>1.66</v>
      </c>
      <c r="I242">
        <v>69.4115</v>
      </c>
      <c r="K242" s="2">
        <v>0.495138888888889</v>
      </c>
      <c r="L242" s="3">
        <f t="shared" si="11"/>
        <v>303.4951388888889</v>
      </c>
      <c r="M242">
        <f t="shared" si="12"/>
        <v>500.0152452421392</v>
      </c>
      <c r="N242">
        <f t="shared" si="13"/>
        <v>110.4527689846756</v>
      </c>
    </row>
    <row r="243" spans="1:14" ht="12.75">
      <c r="A243" t="s">
        <v>202</v>
      </c>
      <c r="B243" s="1">
        <v>36828</v>
      </c>
      <c r="C243" s="2">
        <v>0.4991435185185185</v>
      </c>
      <c r="D243" t="s">
        <v>428</v>
      </c>
      <c r="E243">
        <v>0.67</v>
      </c>
      <c r="F243">
        <v>9.4482</v>
      </c>
      <c r="G243" t="s">
        <v>429</v>
      </c>
      <c r="H243">
        <v>1.658</v>
      </c>
      <c r="I243">
        <v>72.9463</v>
      </c>
      <c r="K243" s="2">
        <v>0.497222222222222</v>
      </c>
      <c r="L243" s="3">
        <f t="shared" si="11"/>
        <v>303.4972222222222</v>
      </c>
      <c r="M243">
        <f t="shared" si="12"/>
        <v>508.37681216606194</v>
      </c>
      <c r="N243">
        <f t="shared" si="13"/>
        <v>114.64024628326663</v>
      </c>
    </row>
    <row r="244" spans="1:14" ht="12.75">
      <c r="A244" t="s">
        <v>203</v>
      </c>
      <c r="B244" s="1">
        <v>36828</v>
      </c>
      <c r="C244" s="2">
        <v>0.5012268518518518</v>
      </c>
      <c r="D244" t="s">
        <v>428</v>
      </c>
      <c r="E244">
        <v>0.668</v>
      </c>
      <c r="F244">
        <v>9.0325</v>
      </c>
      <c r="G244" t="s">
        <v>429</v>
      </c>
      <c r="H244">
        <v>1.656</v>
      </c>
      <c r="I244">
        <v>71.1795</v>
      </c>
      <c r="K244" s="2">
        <v>0.499305555555555</v>
      </c>
      <c r="L244" s="3">
        <f t="shared" si="11"/>
        <v>303.49930555555557</v>
      </c>
      <c r="M244">
        <f t="shared" si="12"/>
        <v>486.009351610884</v>
      </c>
      <c r="N244">
        <f t="shared" si="13"/>
        <v>112.54721841997858</v>
      </c>
    </row>
    <row r="245" spans="1:14" ht="12.75">
      <c r="A245" t="s">
        <v>204</v>
      </c>
      <c r="B245" s="1">
        <v>36828</v>
      </c>
      <c r="C245" s="2">
        <v>0.5033101851851852</v>
      </c>
      <c r="D245" t="s">
        <v>428</v>
      </c>
      <c r="E245">
        <v>0.67</v>
      </c>
      <c r="F245">
        <v>9.376</v>
      </c>
      <c r="G245" t="s">
        <v>429</v>
      </c>
      <c r="H245">
        <v>1.658</v>
      </c>
      <c r="I245">
        <v>73.7904</v>
      </c>
      <c r="K245" s="2">
        <v>0.501388888888889</v>
      </c>
      <c r="L245" s="3">
        <f t="shared" si="11"/>
        <v>303.50138888888887</v>
      </c>
      <c r="M245">
        <f t="shared" si="12"/>
        <v>504.49196575739256</v>
      </c>
      <c r="N245">
        <f t="shared" si="13"/>
        <v>115.6402037314223</v>
      </c>
    </row>
    <row r="246" spans="1:14" ht="12.75">
      <c r="A246" t="s">
        <v>205</v>
      </c>
      <c r="B246" s="1">
        <v>36828</v>
      </c>
      <c r="C246" s="2">
        <v>0.5054050925925926</v>
      </c>
      <c r="D246" t="s">
        <v>428</v>
      </c>
      <c r="E246">
        <v>0.67</v>
      </c>
      <c r="F246">
        <v>9.8035</v>
      </c>
      <c r="G246" t="s">
        <v>429</v>
      </c>
      <c r="H246">
        <v>1.656</v>
      </c>
      <c r="I246">
        <v>69.7361</v>
      </c>
      <c r="K246" s="2">
        <v>0.503472222222222</v>
      </c>
      <c r="L246" s="3">
        <f t="shared" si="11"/>
        <v>303.50347222222223</v>
      </c>
      <c r="M246">
        <f t="shared" si="12"/>
        <v>527.4943458087241</v>
      </c>
      <c r="N246">
        <f t="shared" si="13"/>
        <v>110.83730421470912</v>
      </c>
    </row>
    <row r="247" spans="1:14" ht="12.75">
      <c r="A247" t="s">
        <v>206</v>
      </c>
      <c r="B247" s="1">
        <v>36828</v>
      </c>
      <c r="C247" s="2">
        <v>0.5074884259259259</v>
      </c>
      <c r="D247" t="s">
        <v>428</v>
      </c>
      <c r="E247">
        <v>0.668</v>
      </c>
      <c r="F247">
        <v>9.8054</v>
      </c>
      <c r="G247" t="s">
        <v>429</v>
      </c>
      <c r="H247">
        <v>1.656</v>
      </c>
      <c r="I247">
        <v>73.7279</v>
      </c>
      <c r="K247" s="2">
        <v>0.505555555555555</v>
      </c>
      <c r="L247" s="3">
        <f t="shared" si="11"/>
        <v>303.50555555555553</v>
      </c>
      <c r="M247">
        <f t="shared" si="12"/>
        <v>527.5965786089524</v>
      </c>
      <c r="N247">
        <f t="shared" si="13"/>
        <v>115.56616352231234</v>
      </c>
    </row>
    <row r="248" spans="1:14" ht="12.75">
      <c r="A248" t="s">
        <v>207</v>
      </c>
      <c r="B248" s="1">
        <v>36828</v>
      </c>
      <c r="C248" s="2">
        <v>0.5095717592592592</v>
      </c>
      <c r="D248" t="s">
        <v>428</v>
      </c>
      <c r="E248">
        <v>0.671</v>
      </c>
      <c r="F248">
        <v>8.9425</v>
      </c>
      <c r="G248" t="s">
        <v>429</v>
      </c>
      <c r="H248">
        <v>1.66</v>
      </c>
      <c r="I248">
        <v>69.7326</v>
      </c>
      <c r="K248" s="2">
        <v>0.507638888888889</v>
      </c>
      <c r="L248" s="3">
        <f t="shared" si="11"/>
        <v>303.5076388888889</v>
      </c>
      <c r="M248">
        <f t="shared" si="12"/>
        <v>481.16674528428786</v>
      </c>
      <c r="N248">
        <f t="shared" si="13"/>
        <v>110.83315796299897</v>
      </c>
    </row>
    <row r="249" spans="1:14" ht="12.75">
      <c r="A249" t="s">
        <v>208</v>
      </c>
      <c r="B249" s="1">
        <v>36828</v>
      </c>
      <c r="C249" s="2">
        <v>0.5116550925925926</v>
      </c>
      <c r="D249" t="s">
        <v>428</v>
      </c>
      <c r="E249">
        <v>0.668</v>
      </c>
      <c r="F249">
        <v>8.3504</v>
      </c>
      <c r="G249" t="s">
        <v>429</v>
      </c>
      <c r="H249">
        <v>1.658</v>
      </c>
      <c r="I249">
        <v>67.6566</v>
      </c>
      <c r="K249" s="2">
        <v>0.509722222222222</v>
      </c>
      <c r="L249" s="3">
        <f t="shared" si="11"/>
        <v>303.5097222222222</v>
      </c>
      <c r="M249">
        <f t="shared" si="12"/>
        <v>449.3077763289815</v>
      </c>
      <c r="N249">
        <f t="shared" si="13"/>
        <v>108.37383837720202</v>
      </c>
    </row>
    <row r="250" spans="1:14" ht="12.75">
      <c r="A250" t="s">
        <v>209</v>
      </c>
      <c r="B250" s="1">
        <v>36828</v>
      </c>
      <c r="C250" s="2">
        <v>0.513738425925926</v>
      </c>
      <c r="D250" t="s">
        <v>428</v>
      </c>
      <c r="E250">
        <v>0.668</v>
      </c>
      <c r="F250">
        <v>8.8438</v>
      </c>
      <c r="G250" t="s">
        <v>429</v>
      </c>
      <c r="H250">
        <v>1.658</v>
      </c>
      <c r="I250">
        <v>68.4412</v>
      </c>
      <c r="K250" s="2">
        <v>0.511805555555555</v>
      </c>
      <c r="L250" s="3">
        <f t="shared" si="11"/>
        <v>303.51180555555555</v>
      </c>
      <c r="M250">
        <f t="shared" si="12"/>
        <v>475.8560203461207</v>
      </c>
      <c r="N250">
        <f t="shared" si="13"/>
        <v>109.30330954628502</v>
      </c>
    </row>
    <row r="251" spans="1:14" ht="12.75">
      <c r="A251" t="s">
        <v>436</v>
      </c>
      <c r="B251" s="1">
        <v>36828</v>
      </c>
      <c r="C251">
        <f>AVERAGE(C250,C252)</f>
        <v>0.5158217592592593</v>
      </c>
      <c r="D251" t="s">
        <v>428</v>
      </c>
      <c r="E251" t="s">
        <v>436</v>
      </c>
      <c r="F251" t="s">
        <v>436</v>
      </c>
      <c r="G251" t="s">
        <v>429</v>
      </c>
      <c r="H251" t="s">
        <v>436</v>
      </c>
      <c r="I251" t="s">
        <v>436</v>
      </c>
      <c r="K251" s="2">
        <v>0.513888888888889</v>
      </c>
      <c r="L251" s="3">
        <f t="shared" si="11"/>
        <v>303.5138888888889</v>
      </c>
      <c r="M251" t="s">
        <v>436</v>
      </c>
      <c r="N251" t="s">
        <v>436</v>
      </c>
    </row>
    <row r="252" spans="1:14" ht="12.75">
      <c r="A252" t="s">
        <v>210</v>
      </c>
      <c r="B252" s="1">
        <v>36828</v>
      </c>
      <c r="C252" s="2">
        <v>0.5179050925925927</v>
      </c>
      <c r="D252" t="s">
        <v>428</v>
      </c>
      <c r="E252">
        <v>0.67</v>
      </c>
      <c r="F252">
        <v>8.9846</v>
      </c>
      <c r="G252" t="s">
        <v>429</v>
      </c>
      <c r="H252">
        <v>1.656</v>
      </c>
      <c r="I252">
        <v>69.1888</v>
      </c>
      <c r="K252" s="2">
        <v>0.515972222222222</v>
      </c>
      <c r="L252" s="3">
        <f t="shared" si="11"/>
        <v>303.5159722222222</v>
      </c>
      <c r="M252">
        <f t="shared" si="12"/>
        <v>483.4320089103956</v>
      </c>
      <c r="N252">
        <f t="shared" si="13"/>
        <v>110.1889489115749</v>
      </c>
    </row>
    <row r="253" spans="1:14" ht="12.75">
      <c r="A253" t="s">
        <v>211</v>
      </c>
      <c r="B253" s="1">
        <v>36828</v>
      </c>
      <c r="C253" s="2">
        <v>0.52</v>
      </c>
      <c r="D253" t="s">
        <v>428</v>
      </c>
      <c r="E253">
        <v>0.67</v>
      </c>
      <c r="F253">
        <v>9.127</v>
      </c>
      <c r="G253" t="s">
        <v>429</v>
      </c>
      <c r="H253">
        <v>1.658</v>
      </c>
      <c r="I253">
        <v>68.7103</v>
      </c>
      <c r="K253" s="2">
        <v>0.518055555555555</v>
      </c>
      <c r="L253" s="3">
        <f t="shared" si="11"/>
        <v>303.5180555555556</v>
      </c>
      <c r="M253">
        <f t="shared" si="12"/>
        <v>491.0940882538099</v>
      </c>
      <c r="N253">
        <f t="shared" si="13"/>
        <v>109.62209707062894</v>
      </c>
    </row>
    <row r="254" spans="1:14" ht="12.75">
      <c r="A254" t="s">
        <v>212</v>
      </c>
      <c r="B254" s="1">
        <v>36828</v>
      </c>
      <c r="C254" s="2">
        <v>0.5220833333333333</v>
      </c>
      <c r="D254" t="s">
        <v>428</v>
      </c>
      <c r="E254">
        <v>0.67</v>
      </c>
      <c r="F254">
        <v>8.8194</v>
      </c>
      <c r="G254" t="s">
        <v>429</v>
      </c>
      <c r="H254">
        <v>1.658</v>
      </c>
      <c r="I254">
        <v>67.9378</v>
      </c>
      <c r="K254" s="2">
        <v>0.520138888888888</v>
      </c>
      <c r="L254" s="3">
        <f t="shared" si="11"/>
        <v>303.5201388888889</v>
      </c>
      <c r="M254">
        <f t="shared" si="12"/>
        <v>474.54313596424356</v>
      </c>
      <c r="N254">
        <f t="shared" si="13"/>
        <v>108.70696008602962</v>
      </c>
    </row>
    <row r="255" spans="1:14" ht="12.75">
      <c r="A255" t="s">
        <v>213</v>
      </c>
      <c r="B255" s="1">
        <v>36828</v>
      </c>
      <c r="C255" s="2">
        <v>0.5241666666666667</v>
      </c>
      <c r="D255" t="s">
        <v>428</v>
      </c>
      <c r="E255">
        <v>0.668</v>
      </c>
      <c r="F255">
        <v>9.3297</v>
      </c>
      <c r="G255" t="s">
        <v>429</v>
      </c>
      <c r="H255">
        <v>1.66</v>
      </c>
      <c r="I255">
        <v>73.672</v>
      </c>
      <c r="K255" s="2">
        <v>0.522222222222222</v>
      </c>
      <c r="L255" s="3">
        <f t="shared" si="11"/>
        <v>303.52222222222224</v>
      </c>
      <c r="M255">
        <f t="shared" si="12"/>
        <v>502.0007138360437</v>
      </c>
      <c r="N255">
        <f t="shared" si="13"/>
        <v>115.49994195928437</v>
      </c>
    </row>
    <row r="256" spans="1:14" ht="12.75">
      <c r="A256" t="s">
        <v>214</v>
      </c>
      <c r="B256" s="1">
        <v>36828</v>
      </c>
      <c r="C256" s="2">
        <v>0.52625</v>
      </c>
      <c r="D256" t="s">
        <v>428</v>
      </c>
      <c r="E256">
        <v>0.67</v>
      </c>
      <c r="F256">
        <v>8.8204</v>
      </c>
      <c r="G256" t="s">
        <v>429</v>
      </c>
      <c r="H256">
        <v>1.66</v>
      </c>
      <c r="I256">
        <v>70.9528</v>
      </c>
      <c r="K256" s="2">
        <v>0.524305555555555</v>
      </c>
      <c r="L256" s="3">
        <f t="shared" si="11"/>
        <v>303.52430555555554</v>
      </c>
      <c r="M256">
        <f t="shared" si="12"/>
        <v>474.59694270120576</v>
      </c>
      <c r="N256">
        <f t="shared" si="13"/>
        <v>112.27865977349487</v>
      </c>
    </row>
    <row r="257" spans="1:14" ht="12.75">
      <c r="A257" t="s">
        <v>215</v>
      </c>
      <c r="B257" s="1">
        <v>36828</v>
      </c>
      <c r="C257" s="2">
        <v>0.5283333333333333</v>
      </c>
      <c r="D257" t="s">
        <v>428</v>
      </c>
      <c r="E257">
        <v>0.67</v>
      </c>
      <c r="F257">
        <v>9.9794</v>
      </c>
      <c r="G257" t="s">
        <v>429</v>
      </c>
      <c r="H257">
        <v>1.661</v>
      </c>
      <c r="I257">
        <v>70.4219</v>
      </c>
      <c r="K257" s="2">
        <v>0.526388888888889</v>
      </c>
      <c r="L257" s="3">
        <f t="shared" si="11"/>
        <v>303.5263888888889</v>
      </c>
      <c r="M257">
        <f t="shared" si="12"/>
        <v>536.9589508403715</v>
      </c>
      <c r="N257">
        <f t="shared" si="13"/>
        <v>111.64973262123104</v>
      </c>
    </row>
    <row r="258" spans="1:14" ht="12.75">
      <c r="A258" t="s">
        <v>216</v>
      </c>
      <c r="B258" s="1">
        <v>36828</v>
      </c>
      <c r="C258" s="2">
        <v>0.5304166666666666</v>
      </c>
      <c r="D258" t="s">
        <v>428</v>
      </c>
      <c r="E258">
        <v>0.67</v>
      </c>
      <c r="F258">
        <v>8.8314</v>
      </c>
      <c r="G258" t="s">
        <v>429</v>
      </c>
      <c r="H258">
        <v>1.658</v>
      </c>
      <c r="I258">
        <v>68.8026</v>
      </c>
      <c r="K258" s="2">
        <v>0.528472222222222</v>
      </c>
      <c r="L258" s="3">
        <f t="shared" si="11"/>
        <v>303.5284722222222</v>
      </c>
      <c r="M258">
        <f t="shared" si="12"/>
        <v>475.1888168077897</v>
      </c>
      <c r="N258">
        <f t="shared" si="13"/>
        <v>109.73143965144257</v>
      </c>
    </row>
    <row r="259" spans="1:14" ht="12.75">
      <c r="A259" t="s">
        <v>217</v>
      </c>
      <c r="B259" s="1">
        <v>36828</v>
      </c>
      <c r="C259" s="2">
        <v>0.5325</v>
      </c>
      <c r="D259" t="s">
        <v>428</v>
      </c>
      <c r="E259">
        <v>0.67</v>
      </c>
      <c r="F259">
        <v>8.28</v>
      </c>
      <c r="G259" t="s">
        <v>429</v>
      </c>
      <c r="H259">
        <v>1.656</v>
      </c>
      <c r="I259">
        <v>70.2448</v>
      </c>
      <c r="K259" s="2">
        <v>0.530555555555555</v>
      </c>
      <c r="L259" s="3">
        <f t="shared" si="11"/>
        <v>303.53055555555557</v>
      </c>
      <c r="M259">
        <f t="shared" si="12"/>
        <v>445.5197820468441</v>
      </c>
      <c r="N259">
        <f t="shared" si="13"/>
        <v>111.43993228469705</v>
      </c>
    </row>
    <row r="260" spans="1:14" ht="12.75">
      <c r="A260" t="s">
        <v>218</v>
      </c>
      <c r="B260" s="1">
        <v>36828</v>
      </c>
      <c r="C260" s="2">
        <v>0.5346527777777778</v>
      </c>
      <c r="D260" t="s">
        <v>428</v>
      </c>
      <c r="E260">
        <v>0.67</v>
      </c>
      <c r="F260">
        <v>9.6069</v>
      </c>
      <c r="G260" t="s">
        <v>429</v>
      </c>
      <c r="H260">
        <v>1.658</v>
      </c>
      <c r="I260">
        <v>70.4537</v>
      </c>
      <c r="K260" s="2">
        <v>0.532638888888889</v>
      </c>
      <c r="L260" s="3">
        <f t="shared" si="11"/>
        <v>303.53263888888887</v>
      </c>
      <c r="M260">
        <f t="shared" si="12"/>
        <v>516.9159413219597</v>
      </c>
      <c r="N260">
        <f t="shared" si="13"/>
        <v>111.68740427962624</v>
      </c>
    </row>
    <row r="261" spans="1:14" ht="12.75">
      <c r="A261" t="s">
        <v>219</v>
      </c>
      <c r="B261" s="1">
        <v>36828</v>
      </c>
      <c r="C261" s="2">
        <v>0.5366782407407408</v>
      </c>
      <c r="D261" t="s">
        <v>428</v>
      </c>
      <c r="E261">
        <v>0.668</v>
      </c>
      <c r="F261">
        <v>9.4412</v>
      </c>
      <c r="G261" t="s">
        <v>429</v>
      </c>
      <c r="H261">
        <v>1.658</v>
      </c>
      <c r="I261">
        <v>73.373</v>
      </c>
      <c r="K261" s="2">
        <v>0.534722222222222</v>
      </c>
      <c r="L261" s="3">
        <f t="shared" si="11"/>
        <v>303.53472222222223</v>
      </c>
      <c r="M261">
        <f t="shared" si="12"/>
        <v>508.00016500732664</v>
      </c>
      <c r="N261">
        <f t="shared" si="13"/>
        <v>115.14573359890224</v>
      </c>
    </row>
    <row r="262" spans="1:14" ht="12.75">
      <c r="A262" t="s">
        <v>220</v>
      </c>
      <c r="B262" s="1">
        <v>36828</v>
      </c>
      <c r="C262" s="2">
        <v>0.5387615740740741</v>
      </c>
      <c r="D262" t="s">
        <v>428</v>
      </c>
      <c r="E262">
        <v>0.668</v>
      </c>
      <c r="F262">
        <v>9.4252</v>
      </c>
      <c r="G262" t="s">
        <v>429</v>
      </c>
      <c r="H262">
        <v>1.656</v>
      </c>
      <c r="I262">
        <v>69.953</v>
      </c>
      <c r="K262" s="2">
        <v>0.536805555555555</v>
      </c>
      <c r="L262" s="3">
        <f aca="true" t="shared" si="14" ref="L262:L325">B262-DATE(1999,12,31)+K262</f>
        <v>303.53680555555553</v>
      </c>
      <c r="M262">
        <f t="shared" si="12"/>
        <v>507.1392572159318</v>
      </c>
      <c r="N262">
        <f t="shared" si="13"/>
        <v>111.09425335640438</v>
      </c>
    </row>
    <row r="263" spans="1:14" ht="12.75">
      <c r="A263" t="s">
        <v>221</v>
      </c>
      <c r="B263" s="1">
        <v>36828</v>
      </c>
      <c r="C263" s="2">
        <v>0.5408449074074074</v>
      </c>
      <c r="D263" t="s">
        <v>428</v>
      </c>
      <c r="E263">
        <v>0.668</v>
      </c>
      <c r="F263">
        <v>9.174</v>
      </c>
      <c r="G263" t="s">
        <v>429</v>
      </c>
      <c r="H263">
        <v>1.658</v>
      </c>
      <c r="I263">
        <v>73.0735</v>
      </c>
      <c r="K263" s="2">
        <v>0.538888888888889</v>
      </c>
      <c r="L263" s="3">
        <f t="shared" si="14"/>
        <v>303.5388888888889</v>
      </c>
      <c r="M263">
        <f t="shared" si="12"/>
        <v>493.62300489103234</v>
      </c>
      <c r="N263">
        <f t="shared" si="13"/>
        <v>114.79093291684725</v>
      </c>
    </row>
    <row r="264" spans="1:14" ht="12.75">
      <c r="A264" t="s">
        <v>222</v>
      </c>
      <c r="B264" s="1">
        <v>36828</v>
      </c>
      <c r="C264" s="2">
        <v>0.5429282407407408</v>
      </c>
      <c r="D264" t="s">
        <v>428</v>
      </c>
      <c r="E264">
        <v>0.668</v>
      </c>
      <c r="F264">
        <v>9.3834</v>
      </c>
      <c r="G264" t="s">
        <v>429</v>
      </c>
      <c r="H264">
        <v>1.658</v>
      </c>
      <c r="I264">
        <v>71.9862</v>
      </c>
      <c r="K264" s="2">
        <v>0.540972222222222</v>
      </c>
      <c r="L264" s="3">
        <f t="shared" si="14"/>
        <v>303.5409722222222</v>
      </c>
      <c r="M264">
        <f t="shared" si="12"/>
        <v>504.89013561091264</v>
      </c>
      <c r="N264">
        <f t="shared" si="13"/>
        <v>113.50287020700281</v>
      </c>
    </row>
    <row r="265" spans="1:14" ht="12.75">
      <c r="A265" t="s">
        <v>223</v>
      </c>
      <c r="B265" s="1">
        <v>36828</v>
      </c>
      <c r="C265" s="2">
        <v>0.5450115740740741</v>
      </c>
      <c r="D265" t="s">
        <v>428</v>
      </c>
      <c r="E265">
        <v>0.67</v>
      </c>
      <c r="F265">
        <v>8.6676</v>
      </c>
      <c r="G265" t="s">
        <v>429</v>
      </c>
      <c r="H265">
        <v>1.656</v>
      </c>
      <c r="I265">
        <v>71.906</v>
      </c>
      <c r="K265" s="2">
        <v>0.543055555555555</v>
      </c>
      <c r="L265" s="3">
        <f t="shared" si="14"/>
        <v>303.54305555555555</v>
      </c>
      <c r="M265">
        <f t="shared" si="12"/>
        <v>466.3752732933848</v>
      </c>
      <c r="N265">
        <f t="shared" si="13"/>
        <v>113.40786181067293</v>
      </c>
    </row>
    <row r="266" spans="1:14" ht="12.75">
      <c r="A266" t="s">
        <v>224</v>
      </c>
      <c r="B266" s="1">
        <v>36828</v>
      </c>
      <c r="C266" s="2">
        <v>0.5470949074074074</v>
      </c>
      <c r="D266" t="s">
        <v>428</v>
      </c>
      <c r="E266">
        <v>0.668</v>
      </c>
      <c r="F266">
        <v>9.0612</v>
      </c>
      <c r="G266" t="s">
        <v>429</v>
      </c>
      <c r="H266">
        <v>1.655</v>
      </c>
      <c r="I266">
        <v>73.7832</v>
      </c>
      <c r="K266" s="2">
        <v>0.545138888888889</v>
      </c>
      <c r="L266" s="3">
        <f t="shared" si="14"/>
        <v>303.5451388888889</v>
      </c>
      <c r="M266">
        <f t="shared" si="12"/>
        <v>487.55360496169845</v>
      </c>
      <c r="N266">
        <f t="shared" si="13"/>
        <v>115.63167429933284</v>
      </c>
    </row>
    <row r="267" spans="1:14" ht="12.75">
      <c r="A267" t="s">
        <v>225</v>
      </c>
      <c r="B267" s="1">
        <v>36828</v>
      </c>
      <c r="C267" s="2">
        <v>0.5491898148148148</v>
      </c>
      <c r="D267" t="s">
        <v>428</v>
      </c>
      <c r="E267">
        <v>0.67</v>
      </c>
      <c r="F267">
        <v>8.9266</v>
      </c>
      <c r="G267" t="s">
        <v>429</v>
      </c>
      <c r="H267">
        <v>1.658</v>
      </c>
      <c r="I267">
        <v>73.1253</v>
      </c>
      <c r="K267" s="2">
        <v>0.547222222222222</v>
      </c>
      <c r="L267" s="3">
        <f t="shared" si="14"/>
        <v>303.5472222222222</v>
      </c>
      <c r="M267">
        <f t="shared" si="12"/>
        <v>480.3112181665892</v>
      </c>
      <c r="N267">
        <f t="shared" si="13"/>
        <v>114.8522974421576</v>
      </c>
    </row>
    <row r="268" spans="1:14" ht="12.75">
      <c r="A268" t="s">
        <v>226</v>
      </c>
      <c r="B268" s="1">
        <v>36828</v>
      </c>
      <c r="C268" s="2">
        <v>0.5512731481481482</v>
      </c>
      <c r="D268" t="s">
        <v>428</v>
      </c>
      <c r="E268">
        <v>0.668</v>
      </c>
      <c r="F268">
        <v>8.9043</v>
      </c>
      <c r="G268" t="s">
        <v>429</v>
      </c>
      <c r="H268">
        <v>1.658</v>
      </c>
      <c r="I268">
        <v>69.3947</v>
      </c>
      <c r="K268" s="2">
        <v>0.549305555555555</v>
      </c>
      <c r="L268" s="3">
        <f t="shared" si="14"/>
        <v>303.5493055555556</v>
      </c>
      <c r="M268">
        <f t="shared" si="12"/>
        <v>479.1113279323326</v>
      </c>
      <c r="N268">
        <f t="shared" si="13"/>
        <v>110.43286697646684</v>
      </c>
    </row>
    <row r="269" spans="1:14" ht="12.75">
      <c r="A269" t="s">
        <v>227</v>
      </c>
      <c r="B269" s="1">
        <v>36828</v>
      </c>
      <c r="C269" s="2">
        <v>0.5533564814814814</v>
      </c>
      <c r="D269" t="s">
        <v>428</v>
      </c>
      <c r="E269">
        <v>0.67</v>
      </c>
      <c r="F269">
        <v>9.0539</v>
      </c>
      <c r="G269" t="s">
        <v>429</v>
      </c>
      <c r="H269">
        <v>1.66</v>
      </c>
      <c r="I269">
        <v>68.7287</v>
      </c>
      <c r="K269" s="2">
        <v>0.551388888888888</v>
      </c>
      <c r="L269" s="3">
        <f t="shared" si="14"/>
        <v>303.5513888888889</v>
      </c>
      <c r="M269">
        <f t="shared" si="12"/>
        <v>487.1608157818746</v>
      </c>
      <c r="N269">
        <f t="shared" si="13"/>
        <v>109.64389450819093</v>
      </c>
    </row>
    <row r="270" spans="1:14" ht="12.75">
      <c r="A270" t="s">
        <v>228</v>
      </c>
      <c r="B270" s="1">
        <v>36828</v>
      </c>
      <c r="C270" s="2">
        <v>0.5554398148148149</v>
      </c>
      <c r="D270" t="s">
        <v>428</v>
      </c>
      <c r="E270">
        <v>0.668</v>
      </c>
      <c r="F270">
        <v>8.6163</v>
      </c>
      <c r="G270" t="s">
        <v>429</v>
      </c>
      <c r="H270">
        <v>1.66</v>
      </c>
      <c r="I270">
        <v>70.1465</v>
      </c>
      <c r="K270" s="2">
        <v>0.553472222222222</v>
      </c>
      <c r="L270" s="3">
        <f t="shared" si="14"/>
        <v>303.55347222222224</v>
      </c>
      <c r="M270">
        <f t="shared" si="12"/>
        <v>463.61498768722504</v>
      </c>
      <c r="N270">
        <f t="shared" si="13"/>
        <v>111.32348184380888</v>
      </c>
    </row>
    <row r="271" spans="1:14" ht="12.75">
      <c r="A271" t="s">
        <v>229</v>
      </c>
      <c r="B271" s="1">
        <v>36828</v>
      </c>
      <c r="C271" s="2">
        <v>0.5575231481481482</v>
      </c>
      <c r="D271" t="s">
        <v>428</v>
      </c>
      <c r="E271">
        <v>0.668</v>
      </c>
      <c r="F271">
        <v>9.4572</v>
      </c>
      <c r="G271" t="s">
        <v>429</v>
      </c>
      <c r="H271">
        <v>1.66</v>
      </c>
      <c r="I271">
        <v>72.2418</v>
      </c>
      <c r="K271" s="2">
        <v>0.555555555555555</v>
      </c>
      <c r="L271" s="3">
        <f t="shared" si="14"/>
        <v>303.55555555555554</v>
      </c>
      <c r="M271">
        <f t="shared" si="12"/>
        <v>508.8610727987215</v>
      </c>
      <c r="N271">
        <f t="shared" si="13"/>
        <v>113.80566504617897</v>
      </c>
    </row>
    <row r="272" spans="1:14" ht="12.75">
      <c r="A272" t="s">
        <v>230</v>
      </c>
      <c r="B272" s="1">
        <v>36828</v>
      </c>
      <c r="C272" s="2">
        <v>0.5596064814814815</v>
      </c>
      <c r="D272" t="s">
        <v>428</v>
      </c>
      <c r="E272">
        <v>0.673</v>
      </c>
      <c r="F272">
        <v>8.5972</v>
      </c>
      <c r="G272" t="s">
        <v>429</v>
      </c>
      <c r="H272">
        <v>1.661</v>
      </c>
      <c r="I272">
        <v>70.6202</v>
      </c>
      <c r="K272" s="2">
        <v>0.557638888888889</v>
      </c>
      <c r="L272" s="3">
        <f t="shared" si="14"/>
        <v>303.5576388888889</v>
      </c>
      <c r="M272">
        <f t="shared" si="12"/>
        <v>462.5872790112474</v>
      </c>
      <c r="N272">
        <f t="shared" si="13"/>
        <v>111.88464739669521</v>
      </c>
    </row>
    <row r="273" spans="1:14" ht="12.75">
      <c r="A273" t="s">
        <v>231</v>
      </c>
      <c r="B273" s="1">
        <v>36828</v>
      </c>
      <c r="C273" s="2">
        <v>0.5616898148148148</v>
      </c>
      <c r="D273" t="s">
        <v>428</v>
      </c>
      <c r="E273">
        <v>0.67</v>
      </c>
      <c r="F273">
        <v>9.589</v>
      </c>
      <c r="G273" t="s">
        <v>429</v>
      </c>
      <c r="H273">
        <v>1.656</v>
      </c>
      <c r="I273">
        <v>71.4205</v>
      </c>
      <c r="K273" s="2">
        <v>0.559722222222222</v>
      </c>
      <c r="L273" s="3">
        <f t="shared" si="14"/>
        <v>303.5597222222222</v>
      </c>
      <c r="M273">
        <f aca="true" t="shared" si="15" ref="M273:M335">500*F273/AVERAGE($Q$367,$Q$207)</f>
        <v>515.9528007303368</v>
      </c>
      <c r="N273">
        <f aca="true" t="shared" si="16" ref="N273:N335">(277-103)/(-60+(AVERAGE($P$207,$P$367)))*I273+277-((277-103)/(-60+(AVERAGE($P$207,$P$367)))*210)</f>
        <v>112.8327174663066</v>
      </c>
    </row>
    <row r="274" spans="1:14" ht="12.75">
      <c r="A274" t="s">
        <v>232</v>
      </c>
      <c r="B274" s="1">
        <v>36828</v>
      </c>
      <c r="C274" s="2">
        <v>0.5637731481481482</v>
      </c>
      <c r="D274" t="s">
        <v>428</v>
      </c>
      <c r="E274">
        <v>0.67</v>
      </c>
      <c r="F274">
        <v>8.9466</v>
      </c>
      <c r="G274" t="s">
        <v>429</v>
      </c>
      <c r="H274">
        <v>1.658</v>
      </c>
      <c r="I274">
        <v>70.8109</v>
      </c>
      <c r="K274" s="2">
        <v>0.561805555555555</v>
      </c>
      <c r="L274" s="3">
        <f t="shared" si="14"/>
        <v>303.56180555555557</v>
      </c>
      <c r="M274">
        <f t="shared" si="15"/>
        <v>481.3873529058328</v>
      </c>
      <c r="N274">
        <f t="shared" si="16"/>
        <v>112.11055888273157</v>
      </c>
    </row>
    <row r="275" spans="1:14" ht="12.75">
      <c r="A275" t="s">
        <v>233</v>
      </c>
      <c r="B275" s="1">
        <v>36828</v>
      </c>
      <c r="C275" s="2">
        <v>0.5658680555555555</v>
      </c>
      <c r="D275" t="s">
        <v>428</v>
      </c>
      <c r="E275">
        <v>0.673</v>
      </c>
      <c r="F275">
        <v>8.9866</v>
      </c>
      <c r="G275" t="s">
        <v>429</v>
      </c>
      <c r="H275">
        <v>1.663</v>
      </c>
      <c r="I275">
        <v>70.7193</v>
      </c>
      <c r="K275" s="2">
        <v>0.563888888888889</v>
      </c>
      <c r="L275" s="3">
        <f t="shared" si="14"/>
        <v>303.56388888888887</v>
      </c>
      <c r="M275">
        <f t="shared" si="15"/>
        <v>483.5396223843199</v>
      </c>
      <c r="N275">
        <f t="shared" si="16"/>
        <v>112.00204555226</v>
      </c>
    </row>
    <row r="276" spans="1:14" ht="12.75">
      <c r="A276" t="s">
        <v>234</v>
      </c>
      <c r="B276" s="1">
        <v>36828</v>
      </c>
      <c r="C276" s="2">
        <v>0.5679513888888889</v>
      </c>
      <c r="D276" t="s">
        <v>428</v>
      </c>
      <c r="E276">
        <v>0.67</v>
      </c>
      <c r="F276">
        <v>9.5687</v>
      </c>
      <c r="G276" t="s">
        <v>429</v>
      </c>
      <c r="H276">
        <v>1.661</v>
      </c>
      <c r="I276">
        <v>69.2431</v>
      </c>
      <c r="K276" s="2">
        <v>0.565972222222222</v>
      </c>
      <c r="L276" s="3">
        <f t="shared" si="14"/>
        <v>303.56597222222223</v>
      </c>
      <c r="M276">
        <f t="shared" si="15"/>
        <v>514.8605239700045</v>
      </c>
      <c r="N276">
        <f t="shared" si="16"/>
        <v>110.25327504524964</v>
      </c>
    </row>
    <row r="277" spans="1:14" ht="12.75">
      <c r="A277" t="s">
        <v>235</v>
      </c>
      <c r="B277" s="1">
        <v>36828</v>
      </c>
      <c r="C277" s="2">
        <v>0.5700347222222223</v>
      </c>
      <c r="D277" t="s">
        <v>428</v>
      </c>
      <c r="E277">
        <v>0.668</v>
      </c>
      <c r="F277">
        <v>9.6929</v>
      </c>
      <c r="G277" t="s">
        <v>429</v>
      </c>
      <c r="H277">
        <v>1.66</v>
      </c>
      <c r="I277">
        <v>69.4437</v>
      </c>
      <c r="K277" s="2">
        <v>0.568055555555555</v>
      </c>
      <c r="L277" s="3">
        <f t="shared" si="14"/>
        <v>303.56805555555553</v>
      </c>
      <c r="M277">
        <f t="shared" si="15"/>
        <v>521.5433207007071</v>
      </c>
      <c r="N277">
        <f t="shared" si="16"/>
        <v>110.49091450040905</v>
      </c>
    </row>
    <row r="278" spans="1:14" ht="12.75">
      <c r="A278" t="s">
        <v>236</v>
      </c>
      <c r="B278" s="1">
        <v>36828</v>
      </c>
      <c r="C278" s="2">
        <v>0.5721180555555555</v>
      </c>
      <c r="D278" t="s">
        <v>428</v>
      </c>
      <c r="E278">
        <v>0.67</v>
      </c>
      <c r="F278">
        <v>9.6756</v>
      </c>
      <c r="G278" t="s">
        <v>429</v>
      </c>
      <c r="H278">
        <v>1.66</v>
      </c>
      <c r="I278">
        <v>70.2044</v>
      </c>
      <c r="K278" s="2">
        <v>0.570138888888888</v>
      </c>
      <c r="L278" s="3">
        <f t="shared" si="14"/>
        <v>303.5701388888889</v>
      </c>
      <c r="M278">
        <f t="shared" si="15"/>
        <v>520.6124641512614</v>
      </c>
      <c r="N278">
        <f t="shared" si="16"/>
        <v>111.39207269352838</v>
      </c>
    </row>
    <row r="279" spans="1:14" ht="12.75">
      <c r="A279" t="s">
        <v>237</v>
      </c>
      <c r="B279" s="1">
        <v>36828</v>
      </c>
      <c r="C279" s="2">
        <v>0.5742013888888889</v>
      </c>
      <c r="D279" t="s">
        <v>428</v>
      </c>
      <c r="E279">
        <v>0.668</v>
      </c>
      <c r="F279">
        <v>8.707</v>
      </c>
      <c r="G279" t="s">
        <v>429</v>
      </c>
      <c r="H279">
        <v>1.658</v>
      </c>
      <c r="I279">
        <v>70.509</v>
      </c>
      <c r="K279" s="2">
        <v>0.572222222222222</v>
      </c>
      <c r="L279" s="3">
        <f t="shared" si="14"/>
        <v>303.5722222222222</v>
      </c>
      <c r="M279">
        <f t="shared" si="15"/>
        <v>468.4952587296946</v>
      </c>
      <c r="N279">
        <f t="shared" si="16"/>
        <v>111.75291505664674</v>
      </c>
    </row>
    <row r="280" spans="1:14" ht="12.75">
      <c r="A280" t="s">
        <v>238</v>
      </c>
      <c r="B280" s="1">
        <v>36828</v>
      </c>
      <c r="C280" s="2">
        <v>0.5762847222222222</v>
      </c>
      <c r="D280" t="s">
        <v>428</v>
      </c>
      <c r="E280">
        <v>0.668</v>
      </c>
      <c r="F280">
        <v>9.0192</v>
      </c>
      <c r="G280" t="s">
        <v>429</v>
      </c>
      <c r="H280">
        <v>1.658</v>
      </c>
      <c r="I280">
        <v>69.7389</v>
      </c>
      <c r="K280" s="2">
        <v>0.574305555555555</v>
      </c>
      <c r="L280" s="3">
        <f t="shared" si="14"/>
        <v>303.57430555555555</v>
      </c>
      <c r="M280">
        <f t="shared" si="15"/>
        <v>485.2937220092869</v>
      </c>
      <c r="N280">
        <f t="shared" si="16"/>
        <v>110.84062121607727</v>
      </c>
    </row>
    <row r="281" spans="1:14" ht="12.75">
      <c r="A281" t="s">
        <v>239</v>
      </c>
      <c r="B281" s="1">
        <v>36828</v>
      </c>
      <c r="C281" s="2">
        <v>0.5783796296296296</v>
      </c>
      <c r="D281" t="s">
        <v>428</v>
      </c>
      <c r="E281">
        <v>0.668</v>
      </c>
      <c r="F281">
        <v>8.643</v>
      </c>
      <c r="G281" t="s">
        <v>429</v>
      </c>
      <c r="H281">
        <v>1.655</v>
      </c>
      <c r="I281">
        <v>72.2961</v>
      </c>
      <c r="K281" s="2">
        <v>0.576388888888888</v>
      </c>
      <c r="L281" s="3">
        <f t="shared" si="14"/>
        <v>303.5763888888889</v>
      </c>
      <c r="M281">
        <f t="shared" si="15"/>
        <v>465.05162756411517</v>
      </c>
      <c r="N281">
        <f t="shared" si="16"/>
        <v>113.86999117985371</v>
      </c>
    </row>
    <row r="282" spans="1:14" ht="12.75">
      <c r="A282" t="s">
        <v>240</v>
      </c>
      <c r="B282" s="1">
        <v>36828</v>
      </c>
      <c r="C282" s="2">
        <v>0.580462962962963</v>
      </c>
      <c r="D282" t="s">
        <v>428</v>
      </c>
      <c r="E282">
        <v>0.668</v>
      </c>
      <c r="F282">
        <v>9.2331</v>
      </c>
      <c r="G282" t="s">
        <v>429</v>
      </c>
      <c r="H282">
        <v>1.655</v>
      </c>
      <c r="I282">
        <v>69.7925</v>
      </c>
      <c r="K282" s="2">
        <v>0.578472222222222</v>
      </c>
      <c r="L282" s="3">
        <f t="shared" si="14"/>
        <v>303.5784722222222</v>
      </c>
      <c r="M282">
        <f t="shared" si="15"/>
        <v>496.8029830454972</v>
      </c>
      <c r="N282">
        <f t="shared" si="16"/>
        <v>110.90411809941</v>
      </c>
    </row>
    <row r="283" spans="1:14" ht="12.75">
      <c r="A283" t="s">
        <v>241</v>
      </c>
      <c r="B283" s="1">
        <v>36828</v>
      </c>
      <c r="C283" s="2">
        <v>0.5825462962962963</v>
      </c>
      <c r="D283" t="s">
        <v>428</v>
      </c>
      <c r="E283">
        <v>0.668</v>
      </c>
      <c r="F283">
        <v>8.7975</v>
      </c>
      <c r="G283" t="s">
        <v>429</v>
      </c>
      <c r="H283">
        <v>1.658</v>
      </c>
      <c r="I283">
        <v>72.4892</v>
      </c>
      <c r="K283" s="2">
        <v>0.580555555555555</v>
      </c>
      <c r="L283" s="3">
        <f t="shared" si="14"/>
        <v>303.5805555555556</v>
      </c>
      <c r="M283">
        <f t="shared" si="15"/>
        <v>473.36476842477185</v>
      </c>
      <c r="N283">
        <f t="shared" si="16"/>
        <v>114.0987458099199</v>
      </c>
    </row>
    <row r="284" spans="1:14" ht="12.75">
      <c r="A284" t="s">
        <v>242</v>
      </c>
      <c r="B284" s="1">
        <v>36828</v>
      </c>
      <c r="C284" s="2">
        <v>0.5846296296296296</v>
      </c>
      <c r="D284" t="s">
        <v>428</v>
      </c>
      <c r="E284">
        <v>0.668</v>
      </c>
      <c r="F284">
        <v>9.6973</v>
      </c>
      <c r="G284" t="s">
        <v>429</v>
      </c>
      <c r="H284">
        <v>1.658</v>
      </c>
      <c r="I284">
        <v>71.1516</v>
      </c>
      <c r="K284" s="2">
        <v>0.582638888888888</v>
      </c>
      <c r="L284" s="3">
        <f t="shared" si="14"/>
        <v>303.5826388888889</v>
      </c>
      <c r="M284">
        <f t="shared" si="15"/>
        <v>521.7800703433408</v>
      </c>
      <c r="N284">
        <f t="shared" si="16"/>
        <v>112.51416687063184</v>
      </c>
    </row>
    <row r="285" spans="1:14" ht="12.75">
      <c r="A285" t="s">
        <v>243</v>
      </c>
      <c r="B285" s="1">
        <v>36828</v>
      </c>
      <c r="C285" s="2">
        <v>0.5867129629629629</v>
      </c>
      <c r="D285" t="s">
        <v>428</v>
      </c>
      <c r="E285">
        <v>0.668</v>
      </c>
      <c r="F285">
        <v>8.8372</v>
      </c>
      <c r="G285" t="s">
        <v>429</v>
      </c>
      <c r="H285">
        <v>1.658</v>
      </c>
      <c r="I285">
        <v>72.2855</v>
      </c>
      <c r="K285" s="2">
        <v>0.584722222222221</v>
      </c>
      <c r="L285" s="3">
        <f t="shared" si="14"/>
        <v>303.58472222222224</v>
      </c>
      <c r="M285">
        <f t="shared" si="15"/>
        <v>475.5008958821703</v>
      </c>
      <c r="N285">
        <f t="shared" si="16"/>
        <v>113.8574339603887</v>
      </c>
    </row>
    <row r="286" spans="1:14" ht="12.75">
      <c r="A286" t="s">
        <v>244</v>
      </c>
      <c r="B286" s="1">
        <v>36828</v>
      </c>
      <c r="C286" s="2">
        <v>0.5887962962962963</v>
      </c>
      <c r="D286" t="s">
        <v>428</v>
      </c>
      <c r="E286">
        <v>0.67</v>
      </c>
      <c r="F286">
        <v>9.5254</v>
      </c>
      <c r="G286" t="s">
        <v>429</v>
      </c>
      <c r="H286">
        <v>1.66</v>
      </c>
      <c r="I286">
        <v>71.8952</v>
      </c>
      <c r="K286" s="2">
        <v>0.586805555555554</v>
      </c>
      <c r="L286" s="3">
        <f t="shared" si="14"/>
        <v>303.58680555555554</v>
      </c>
      <c r="M286">
        <f t="shared" si="15"/>
        <v>512.5306922595421</v>
      </c>
      <c r="N286">
        <f t="shared" si="16"/>
        <v>113.39506766253871</v>
      </c>
    </row>
    <row r="287" spans="1:14" ht="12.75">
      <c r="A287" t="s">
        <v>245</v>
      </c>
      <c r="B287" s="1">
        <v>36828</v>
      </c>
      <c r="C287" s="2">
        <v>0.5908796296296296</v>
      </c>
      <c r="D287" t="s">
        <v>428</v>
      </c>
      <c r="E287">
        <v>0.67</v>
      </c>
      <c r="F287">
        <v>9.3306</v>
      </c>
      <c r="G287" t="s">
        <v>429</v>
      </c>
      <c r="H287">
        <v>1.66</v>
      </c>
      <c r="I287">
        <v>73.6217</v>
      </c>
      <c r="K287" s="2">
        <v>0.588888888888888</v>
      </c>
      <c r="L287" s="3">
        <f t="shared" si="14"/>
        <v>303.5888888888889</v>
      </c>
      <c r="M287">
        <f t="shared" si="15"/>
        <v>502.04913989930964</v>
      </c>
      <c r="N287">
        <f t="shared" si="16"/>
        <v>115.4403543989927</v>
      </c>
    </row>
    <row r="288" spans="1:14" ht="12.75">
      <c r="A288" t="s">
        <v>246</v>
      </c>
      <c r="B288" s="1">
        <v>36828</v>
      </c>
      <c r="C288" s="2">
        <v>0.5929745370370371</v>
      </c>
      <c r="D288" t="s">
        <v>428</v>
      </c>
      <c r="E288">
        <v>0.67</v>
      </c>
      <c r="F288">
        <v>8.6645</v>
      </c>
      <c r="G288" t="s">
        <v>429</v>
      </c>
      <c r="H288">
        <v>1.658</v>
      </c>
      <c r="I288">
        <v>71.6851</v>
      </c>
      <c r="K288" s="2">
        <v>0.590972222222222</v>
      </c>
      <c r="L288" s="3">
        <f t="shared" si="14"/>
        <v>303.5909722222222</v>
      </c>
      <c r="M288">
        <f t="shared" si="15"/>
        <v>466.20847240880204</v>
      </c>
      <c r="N288">
        <f t="shared" si="16"/>
        <v>113.1461740955946</v>
      </c>
    </row>
    <row r="289" spans="1:14" ht="12.75">
      <c r="A289" t="s">
        <v>436</v>
      </c>
      <c r="B289" s="1">
        <v>36828</v>
      </c>
      <c r="C289">
        <f>AVERAGE(C288,C290)</f>
        <v>0.5950578703703704</v>
      </c>
      <c r="D289" t="s">
        <v>428</v>
      </c>
      <c r="E289" t="s">
        <v>436</v>
      </c>
      <c r="F289" t="s">
        <v>436</v>
      </c>
      <c r="G289" t="s">
        <v>429</v>
      </c>
      <c r="H289" t="s">
        <v>436</v>
      </c>
      <c r="I289" t="s">
        <v>436</v>
      </c>
      <c r="K289" s="2">
        <v>0.593055555555555</v>
      </c>
      <c r="L289" s="3">
        <f t="shared" si="14"/>
        <v>303.59305555555557</v>
      </c>
      <c r="M289" t="s">
        <v>436</v>
      </c>
      <c r="N289" t="s">
        <v>436</v>
      </c>
    </row>
    <row r="290" spans="1:14" ht="12.75">
      <c r="A290" t="s">
        <v>247</v>
      </c>
      <c r="B290" s="1">
        <v>36828</v>
      </c>
      <c r="C290" s="2">
        <v>0.5971412037037037</v>
      </c>
      <c r="D290" t="s">
        <v>428</v>
      </c>
      <c r="E290">
        <v>0.668</v>
      </c>
      <c r="F290">
        <v>9.916</v>
      </c>
      <c r="G290" t="s">
        <v>429</v>
      </c>
      <c r="H290">
        <v>1.658</v>
      </c>
      <c r="I290">
        <v>71.6436</v>
      </c>
      <c r="K290" s="2">
        <v>0.595138888888888</v>
      </c>
      <c r="L290" s="3">
        <f t="shared" si="14"/>
        <v>303.59513888888887</v>
      </c>
      <c r="M290">
        <f t="shared" si="15"/>
        <v>533.5476037169693</v>
      </c>
      <c r="N290">
        <f t="shared" si="16"/>
        <v>113.09701139674561</v>
      </c>
    </row>
    <row r="291" spans="1:14" ht="12.75">
      <c r="A291" t="s">
        <v>248</v>
      </c>
      <c r="B291" s="1">
        <v>36828</v>
      </c>
      <c r="C291" s="2">
        <v>0.599224537037037</v>
      </c>
      <c r="D291" t="s">
        <v>428</v>
      </c>
      <c r="E291">
        <v>0.67</v>
      </c>
      <c r="F291">
        <v>9.3424</v>
      </c>
      <c r="G291" t="s">
        <v>429</v>
      </c>
      <c r="H291">
        <v>1.661</v>
      </c>
      <c r="I291">
        <v>72.7364</v>
      </c>
      <c r="K291" s="2">
        <v>0.597222222222222</v>
      </c>
      <c r="L291" s="3">
        <f t="shared" si="14"/>
        <v>303.59722222222223</v>
      </c>
      <c r="M291">
        <f t="shared" si="15"/>
        <v>502.6840593954633</v>
      </c>
      <c r="N291">
        <f t="shared" si="16"/>
        <v>114.39158964499168</v>
      </c>
    </row>
    <row r="292" spans="1:14" ht="12.75">
      <c r="A292" t="s">
        <v>249</v>
      </c>
      <c r="B292" s="1">
        <v>36828</v>
      </c>
      <c r="C292" s="2">
        <v>0.6013078703703704</v>
      </c>
      <c r="D292" t="s">
        <v>428</v>
      </c>
      <c r="E292">
        <v>0.668</v>
      </c>
      <c r="F292">
        <v>8.8564</v>
      </c>
      <c r="G292" t="s">
        <v>429</v>
      </c>
      <c r="H292">
        <v>1.66</v>
      </c>
      <c r="I292">
        <v>73.6851</v>
      </c>
      <c r="K292" s="2">
        <v>0.599305555555555</v>
      </c>
      <c r="L292" s="3">
        <f t="shared" si="14"/>
        <v>303.59930555555553</v>
      </c>
      <c r="M292">
        <f t="shared" si="15"/>
        <v>476.53398523184427</v>
      </c>
      <c r="N292">
        <f t="shared" si="16"/>
        <v>115.51546078711382</v>
      </c>
    </row>
    <row r="293" spans="1:14" ht="12.75">
      <c r="A293" t="s">
        <v>250</v>
      </c>
      <c r="B293" s="1">
        <v>36828</v>
      </c>
      <c r="C293" s="2">
        <v>0.6033912037037037</v>
      </c>
      <c r="D293" t="s">
        <v>428</v>
      </c>
      <c r="E293">
        <v>0.668</v>
      </c>
      <c r="F293">
        <v>9.3759</v>
      </c>
      <c r="G293" t="s">
        <v>429</v>
      </c>
      <c r="H293">
        <v>1.66</v>
      </c>
      <c r="I293">
        <v>69.592</v>
      </c>
      <c r="K293" s="2">
        <v>0.601388888888888</v>
      </c>
      <c r="L293" s="3">
        <f t="shared" si="14"/>
        <v>303.6013888888889</v>
      </c>
      <c r="M293">
        <f t="shared" si="15"/>
        <v>504.4865850836963</v>
      </c>
      <c r="N293">
        <f t="shared" si="16"/>
        <v>110.6665971085852</v>
      </c>
    </row>
    <row r="294" spans="1:14" ht="12.75">
      <c r="A294" t="s">
        <v>251</v>
      </c>
      <c r="B294" s="1">
        <v>36828</v>
      </c>
      <c r="C294" s="2">
        <v>0.605474537037037</v>
      </c>
      <c r="D294" t="s">
        <v>428</v>
      </c>
      <c r="E294">
        <v>0.668</v>
      </c>
      <c r="F294">
        <v>8.7065</v>
      </c>
      <c r="G294" t="s">
        <v>429</v>
      </c>
      <c r="H294">
        <v>1.658</v>
      </c>
      <c r="I294">
        <v>71.6749</v>
      </c>
      <c r="K294" s="2">
        <v>0.603472222222222</v>
      </c>
      <c r="L294" s="3">
        <f t="shared" si="14"/>
        <v>303.6034722222222</v>
      </c>
      <c r="M294">
        <f t="shared" si="15"/>
        <v>468.4683553612135</v>
      </c>
      <c r="N294">
        <f t="shared" si="16"/>
        <v>113.13409073346784</v>
      </c>
    </row>
    <row r="295" spans="1:14" ht="12.75">
      <c r="A295" t="s">
        <v>252</v>
      </c>
      <c r="B295" s="1">
        <v>36828</v>
      </c>
      <c r="C295" s="2">
        <v>0.6075578703703703</v>
      </c>
      <c r="D295" t="s">
        <v>428</v>
      </c>
      <c r="E295">
        <v>0.668</v>
      </c>
      <c r="F295">
        <v>9.6431</v>
      </c>
      <c r="G295" t="s">
        <v>429</v>
      </c>
      <c r="H295">
        <v>1.658</v>
      </c>
      <c r="I295">
        <v>72.8892</v>
      </c>
      <c r="K295" s="2">
        <v>0.605555555555555</v>
      </c>
      <c r="L295" s="3">
        <f t="shared" si="14"/>
        <v>303.60555555555555</v>
      </c>
      <c r="M295">
        <f t="shared" si="15"/>
        <v>518.8637451999906</v>
      </c>
      <c r="N295">
        <f t="shared" si="16"/>
        <v>114.57260314822375</v>
      </c>
    </row>
    <row r="296" spans="1:14" ht="12.75">
      <c r="A296" t="s">
        <v>436</v>
      </c>
      <c r="B296" s="1">
        <v>36828</v>
      </c>
      <c r="C296">
        <f>AVERAGE(C295,C297)</f>
        <v>0.6096469907407407</v>
      </c>
      <c r="D296" t="s">
        <v>428</v>
      </c>
      <c r="E296" t="s">
        <v>436</v>
      </c>
      <c r="F296" t="s">
        <v>436</v>
      </c>
      <c r="G296" t="s">
        <v>429</v>
      </c>
      <c r="H296" t="s">
        <v>436</v>
      </c>
      <c r="I296" t="s">
        <v>436</v>
      </c>
      <c r="K296" s="2">
        <v>0.607638888888888</v>
      </c>
      <c r="L296" s="3">
        <f t="shared" si="14"/>
        <v>303.6076388888889</v>
      </c>
      <c r="M296" t="s">
        <v>436</v>
      </c>
      <c r="N296" t="s">
        <v>436</v>
      </c>
    </row>
    <row r="297" spans="1:14" ht="12.75">
      <c r="A297" t="s">
        <v>253</v>
      </c>
      <c r="B297" s="1">
        <v>36828</v>
      </c>
      <c r="C297" s="2">
        <v>0.6117361111111111</v>
      </c>
      <c r="D297" t="s">
        <v>428</v>
      </c>
      <c r="E297">
        <v>0.668</v>
      </c>
      <c r="F297">
        <v>9.0811</v>
      </c>
      <c r="G297" t="s">
        <v>429</v>
      </c>
      <c r="H297">
        <v>1.656</v>
      </c>
      <c r="I297">
        <v>69.0578</v>
      </c>
      <c r="K297" s="2">
        <v>0.609722222222222</v>
      </c>
      <c r="L297" s="3">
        <f t="shared" si="14"/>
        <v>303.6097222222222</v>
      </c>
      <c r="M297">
        <f t="shared" si="15"/>
        <v>488.6243590272458</v>
      </c>
      <c r="N297">
        <f t="shared" si="16"/>
        <v>110.03376063328042</v>
      </c>
    </row>
    <row r="298" spans="1:14" ht="12.75">
      <c r="A298" t="s">
        <v>254</v>
      </c>
      <c r="B298" s="1">
        <v>36828</v>
      </c>
      <c r="C298" s="2">
        <v>0.6138194444444445</v>
      </c>
      <c r="D298" t="s">
        <v>428</v>
      </c>
      <c r="E298">
        <v>0.67</v>
      </c>
      <c r="F298">
        <v>9.4205</v>
      </c>
      <c r="G298" t="s">
        <v>429</v>
      </c>
      <c r="H298">
        <v>1.658</v>
      </c>
      <c r="I298">
        <v>70.2558</v>
      </c>
      <c r="K298" s="2">
        <v>0.611805555555555</v>
      </c>
      <c r="L298" s="3">
        <f t="shared" si="14"/>
        <v>303.6118055555556</v>
      </c>
      <c r="M298">
        <f t="shared" si="15"/>
        <v>506.8863655522095</v>
      </c>
      <c r="N298">
        <f t="shared" si="16"/>
        <v>111.45296336150037</v>
      </c>
    </row>
    <row r="299" spans="1:14" ht="12.75">
      <c r="A299" t="s">
        <v>436</v>
      </c>
      <c r="B299" s="1">
        <v>36828</v>
      </c>
      <c r="C299">
        <f>AVERAGE(C298,C301)</f>
        <v>0.6169502314814814</v>
      </c>
      <c r="D299" t="s">
        <v>428</v>
      </c>
      <c r="E299" t="s">
        <v>436</v>
      </c>
      <c r="F299" t="s">
        <v>436</v>
      </c>
      <c r="G299" t="s">
        <v>429</v>
      </c>
      <c r="H299" t="s">
        <v>436</v>
      </c>
      <c r="I299" t="s">
        <v>436</v>
      </c>
      <c r="K299" s="2">
        <v>0.613888888888888</v>
      </c>
      <c r="L299" s="3">
        <f t="shared" si="14"/>
        <v>303.6138888888889</v>
      </c>
      <c r="M299" t="s">
        <v>436</v>
      </c>
      <c r="N299" t="s">
        <v>436</v>
      </c>
    </row>
    <row r="300" spans="1:14" ht="12.75">
      <c r="A300" t="s">
        <v>436</v>
      </c>
      <c r="B300" s="1">
        <v>36828</v>
      </c>
      <c r="C300">
        <f>AVERAGE(C299,C301)</f>
        <v>0.6185156249999999</v>
      </c>
      <c r="D300" t="s">
        <v>428</v>
      </c>
      <c r="E300" t="s">
        <v>436</v>
      </c>
      <c r="F300" t="s">
        <v>436</v>
      </c>
      <c r="G300" t="s">
        <v>429</v>
      </c>
      <c r="H300" t="s">
        <v>436</v>
      </c>
      <c r="I300" t="s">
        <v>436</v>
      </c>
      <c r="K300" s="2">
        <v>0.615972222222221</v>
      </c>
      <c r="L300" s="3">
        <f t="shared" si="14"/>
        <v>303.61597222222224</v>
      </c>
      <c r="M300" t="s">
        <v>436</v>
      </c>
      <c r="N300" t="s">
        <v>436</v>
      </c>
    </row>
    <row r="301" spans="1:14" ht="12.75">
      <c r="A301" t="s">
        <v>255</v>
      </c>
      <c r="B301" s="1">
        <v>36828</v>
      </c>
      <c r="C301" s="2">
        <v>0.6200810185185185</v>
      </c>
      <c r="D301" t="s">
        <v>428</v>
      </c>
      <c r="E301">
        <v>0.668</v>
      </c>
      <c r="F301">
        <v>8.8174</v>
      </c>
      <c r="G301" t="s">
        <v>429</v>
      </c>
      <c r="H301">
        <v>1.66</v>
      </c>
      <c r="I301">
        <v>72.4896</v>
      </c>
      <c r="K301" s="2">
        <v>0.618055555555554</v>
      </c>
      <c r="L301" s="3">
        <f t="shared" si="14"/>
        <v>303.61805555555554</v>
      </c>
      <c r="M301">
        <f t="shared" si="15"/>
        <v>474.4355224903192</v>
      </c>
      <c r="N301">
        <f t="shared" si="16"/>
        <v>114.09921966725821</v>
      </c>
    </row>
    <row r="302" spans="1:14" ht="12.75">
      <c r="A302" t="s">
        <v>256</v>
      </c>
      <c r="B302" s="1">
        <v>36828</v>
      </c>
      <c r="C302" s="2">
        <v>0.6221643518518518</v>
      </c>
      <c r="D302" t="s">
        <v>428</v>
      </c>
      <c r="E302">
        <v>0.673</v>
      </c>
      <c r="F302">
        <v>9.397</v>
      </c>
      <c r="G302" t="s">
        <v>429</v>
      </c>
      <c r="H302">
        <v>1.665</v>
      </c>
      <c r="I302">
        <v>73.0895</v>
      </c>
      <c r="K302" s="2">
        <v>0.620138888888888</v>
      </c>
      <c r="L302" s="3">
        <f t="shared" si="14"/>
        <v>303.6201388888889</v>
      </c>
      <c r="M302">
        <f t="shared" si="15"/>
        <v>505.62190723359834</v>
      </c>
      <c r="N302">
        <f t="shared" si="16"/>
        <v>114.8098872103794</v>
      </c>
    </row>
    <row r="303" spans="1:14" ht="12.75">
      <c r="A303" t="s">
        <v>436</v>
      </c>
      <c r="B303" s="1">
        <v>36828</v>
      </c>
      <c r="C303">
        <f>AVERAGE(C302,C304)</f>
        <v>0.6242476851851853</v>
      </c>
      <c r="D303" t="s">
        <v>428</v>
      </c>
      <c r="E303" t="s">
        <v>436</v>
      </c>
      <c r="F303" t="s">
        <v>436</v>
      </c>
      <c r="G303" t="s">
        <v>429</v>
      </c>
      <c r="H303" t="s">
        <v>436</v>
      </c>
      <c r="I303" t="s">
        <v>436</v>
      </c>
      <c r="K303" s="2">
        <v>0.622222222222222</v>
      </c>
      <c r="L303" s="3">
        <f t="shared" si="14"/>
        <v>303.6222222222222</v>
      </c>
      <c r="M303" t="s">
        <v>436</v>
      </c>
      <c r="N303" t="s">
        <v>436</v>
      </c>
    </row>
    <row r="304" spans="1:14" ht="12.75">
      <c r="A304" t="s">
        <v>257</v>
      </c>
      <c r="B304" s="1">
        <v>36828</v>
      </c>
      <c r="C304" s="2">
        <v>0.6263310185185186</v>
      </c>
      <c r="D304" t="s">
        <v>428</v>
      </c>
      <c r="E304">
        <v>0.668</v>
      </c>
      <c r="F304">
        <v>8.9305</v>
      </c>
      <c r="G304" t="s">
        <v>429</v>
      </c>
      <c r="H304">
        <v>1.656</v>
      </c>
      <c r="I304">
        <v>71.5193</v>
      </c>
      <c r="K304" s="2">
        <v>0.624305555555555</v>
      </c>
      <c r="L304" s="3">
        <f t="shared" si="14"/>
        <v>303.62430555555557</v>
      </c>
      <c r="M304">
        <f t="shared" si="15"/>
        <v>480.52106444074167</v>
      </c>
      <c r="N304">
        <f t="shared" si="16"/>
        <v>112.94976022886769</v>
      </c>
    </row>
    <row r="305" spans="1:14" ht="12.75">
      <c r="A305" t="s">
        <v>258</v>
      </c>
      <c r="B305" s="1">
        <v>36828</v>
      </c>
      <c r="C305" s="2">
        <v>0.6284143518518518</v>
      </c>
      <c r="D305" t="s">
        <v>428</v>
      </c>
      <c r="E305">
        <v>0.67</v>
      </c>
      <c r="F305">
        <v>9.766</v>
      </c>
      <c r="G305" t="s">
        <v>429</v>
      </c>
      <c r="H305">
        <v>1.658</v>
      </c>
      <c r="I305">
        <v>69.3411</v>
      </c>
      <c r="K305" s="2">
        <v>0.626388888888888</v>
      </c>
      <c r="L305" s="3">
        <f t="shared" si="14"/>
        <v>303.62638888888887</v>
      </c>
      <c r="M305">
        <f t="shared" si="15"/>
        <v>525.4765931726424</v>
      </c>
      <c r="N305">
        <f t="shared" si="16"/>
        <v>110.36937009313411</v>
      </c>
    </row>
    <row r="306" spans="1:14" ht="12.75">
      <c r="A306" t="s">
        <v>259</v>
      </c>
      <c r="B306" s="1">
        <v>36828</v>
      </c>
      <c r="C306" s="2">
        <v>0.6304976851851852</v>
      </c>
      <c r="D306" t="s">
        <v>428</v>
      </c>
      <c r="E306">
        <v>0.67</v>
      </c>
      <c r="F306">
        <v>9.4102</v>
      </c>
      <c r="G306" t="s">
        <v>429</v>
      </c>
      <c r="H306">
        <v>1.66</v>
      </c>
      <c r="I306">
        <v>71.3781</v>
      </c>
      <c r="K306" s="2">
        <v>0.628472222222222</v>
      </c>
      <c r="L306" s="3">
        <f t="shared" si="14"/>
        <v>303.62847222222223</v>
      </c>
      <c r="M306">
        <f t="shared" si="15"/>
        <v>506.33215616149903</v>
      </c>
      <c r="N306">
        <f t="shared" si="16"/>
        <v>112.7824885884464</v>
      </c>
    </row>
    <row r="307" spans="1:14" ht="12.75">
      <c r="A307" t="s">
        <v>260</v>
      </c>
      <c r="B307" s="1">
        <v>36828</v>
      </c>
      <c r="C307" s="2">
        <v>0.6325810185185184</v>
      </c>
      <c r="D307" t="s">
        <v>428</v>
      </c>
      <c r="E307">
        <v>0.67</v>
      </c>
      <c r="F307">
        <v>10.0265</v>
      </c>
      <c r="G307" t="s">
        <v>429</v>
      </c>
      <c r="H307">
        <v>1.66</v>
      </c>
      <c r="I307">
        <v>74.2322</v>
      </c>
      <c r="K307" s="2">
        <v>0.630555555555555</v>
      </c>
      <c r="L307" s="3">
        <f t="shared" si="14"/>
        <v>303.63055555555553</v>
      </c>
      <c r="M307">
        <f t="shared" si="15"/>
        <v>539.4932481512901</v>
      </c>
      <c r="N307">
        <f t="shared" si="16"/>
        <v>116.1635791615789</v>
      </c>
    </row>
    <row r="308" spans="1:14" ht="12.75">
      <c r="A308" t="s">
        <v>261</v>
      </c>
      <c r="B308" s="1">
        <v>36828</v>
      </c>
      <c r="C308" s="2">
        <v>0.6347337962962963</v>
      </c>
      <c r="D308" t="s">
        <v>428</v>
      </c>
      <c r="E308">
        <v>0.668</v>
      </c>
      <c r="F308">
        <v>9.0933</v>
      </c>
      <c r="G308" t="s">
        <v>429</v>
      </c>
      <c r="H308">
        <v>1.658</v>
      </c>
      <c r="I308">
        <v>70.5085</v>
      </c>
      <c r="K308" s="2">
        <v>0.632638888888888</v>
      </c>
      <c r="L308" s="3">
        <f t="shared" si="14"/>
        <v>303.6326388888889</v>
      </c>
      <c r="M308">
        <f t="shared" si="15"/>
        <v>489.2808012181844</v>
      </c>
      <c r="N308">
        <f t="shared" si="16"/>
        <v>111.75232273497389</v>
      </c>
    </row>
    <row r="309" spans="1:14" ht="12.75">
      <c r="A309" t="s">
        <v>262</v>
      </c>
      <c r="B309" s="1">
        <v>36828</v>
      </c>
      <c r="C309" s="2">
        <v>0.6367592592592592</v>
      </c>
      <c r="D309" t="s">
        <v>428</v>
      </c>
      <c r="E309">
        <v>0.668</v>
      </c>
      <c r="F309">
        <v>9.1453</v>
      </c>
      <c r="G309" t="s">
        <v>429</v>
      </c>
      <c r="H309">
        <v>1.658</v>
      </c>
      <c r="I309">
        <v>71.7985</v>
      </c>
      <c r="K309" s="2">
        <v>0.634722222222222</v>
      </c>
      <c r="L309" s="3">
        <f t="shared" si="14"/>
        <v>303.6347222222222</v>
      </c>
      <c r="M309">
        <f t="shared" si="15"/>
        <v>492.07875154021787</v>
      </c>
      <c r="N309">
        <f t="shared" si="16"/>
        <v>113.28051265100376</v>
      </c>
    </row>
    <row r="310" spans="1:14" ht="12.75">
      <c r="A310" t="s">
        <v>263</v>
      </c>
      <c r="B310" s="1">
        <v>36828</v>
      </c>
      <c r="C310" s="2">
        <v>0.6388425925925926</v>
      </c>
      <c r="D310" t="s">
        <v>428</v>
      </c>
      <c r="E310">
        <v>0.668</v>
      </c>
      <c r="F310">
        <v>9.3917</v>
      </c>
      <c r="G310" t="s">
        <v>429</v>
      </c>
      <c r="H310">
        <v>1.655</v>
      </c>
      <c r="I310">
        <v>71.0457</v>
      </c>
      <c r="K310" s="2">
        <v>0.636805555555555</v>
      </c>
      <c r="L310" s="3">
        <f t="shared" si="14"/>
        <v>303.63680555555555</v>
      </c>
      <c r="M310">
        <f t="shared" si="15"/>
        <v>505.3367315276988</v>
      </c>
      <c r="N310">
        <f t="shared" si="16"/>
        <v>112.3887131403159</v>
      </c>
    </row>
    <row r="311" spans="1:14" ht="12.75">
      <c r="A311" t="s">
        <v>264</v>
      </c>
      <c r="B311" s="1">
        <v>36828</v>
      </c>
      <c r="C311" s="2">
        <v>0.6409259259259259</v>
      </c>
      <c r="D311" t="s">
        <v>428</v>
      </c>
      <c r="E311">
        <v>0.67</v>
      </c>
      <c r="F311">
        <v>9.5559</v>
      </c>
      <c r="G311" t="s">
        <v>429</v>
      </c>
      <c r="H311">
        <v>1.656</v>
      </c>
      <c r="I311">
        <v>72.5172</v>
      </c>
      <c r="K311" s="2">
        <v>0.638888888888888</v>
      </c>
      <c r="L311" s="3">
        <f t="shared" si="14"/>
        <v>303.6388888888889</v>
      </c>
      <c r="M311">
        <f t="shared" si="15"/>
        <v>514.1717977368886</v>
      </c>
      <c r="N311">
        <f t="shared" si="16"/>
        <v>114.13191582360119</v>
      </c>
    </row>
    <row r="312" spans="1:14" ht="12.75">
      <c r="A312" t="s">
        <v>265</v>
      </c>
      <c r="B312" s="1">
        <v>36828</v>
      </c>
      <c r="C312" s="2">
        <v>0.6430092592592592</v>
      </c>
      <c r="D312" t="s">
        <v>428</v>
      </c>
      <c r="E312">
        <v>0.67</v>
      </c>
      <c r="F312">
        <v>9.8072</v>
      </c>
      <c r="G312" t="s">
        <v>429</v>
      </c>
      <c r="H312">
        <v>1.658</v>
      </c>
      <c r="I312">
        <v>71.8275</v>
      </c>
      <c r="K312" s="2">
        <v>0.640972222222222</v>
      </c>
      <c r="L312" s="3">
        <f t="shared" si="14"/>
        <v>303.6409722222222</v>
      </c>
      <c r="M312">
        <f t="shared" si="15"/>
        <v>527.6934307354843</v>
      </c>
      <c r="N312">
        <f t="shared" si="16"/>
        <v>113.31486730803081</v>
      </c>
    </row>
    <row r="313" spans="1:14" ht="12.75">
      <c r="A313" t="s">
        <v>266</v>
      </c>
      <c r="B313" s="1">
        <v>36828</v>
      </c>
      <c r="C313" s="2">
        <v>0.6450925925925927</v>
      </c>
      <c r="D313" t="s">
        <v>428</v>
      </c>
      <c r="E313">
        <v>0.67</v>
      </c>
      <c r="F313">
        <v>8.9036</v>
      </c>
      <c r="G313" t="s">
        <v>429</v>
      </c>
      <c r="H313">
        <v>1.66</v>
      </c>
      <c r="I313">
        <v>71.8808</v>
      </c>
      <c r="K313" s="2">
        <v>0.643055555555555</v>
      </c>
      <c r="L313" s="3">
        <f t="shared" si="14"/>
        <v>303.6430555555556</v>
      </c>
      <c r="M313">
        <f t="shared" si="15"/>
        <v>479.07366321645907</v>
      </c>
      <c r="N313">
        <f t="shared" si="16"/>
        <v>113.37800879835973</v>
      </c>
    </row>
    <row r="314" spans="1:14" ht="12.75">
      <c r="A314" t="s">
        <v>267</v>
      </c>
      <c r="B314" s="1">
        <v>36828</v>
      </c>
      <c r="C314" s="2">
        <v>0.6471759259259259</v>
      </c>
      <c r="D314" t="s">
        <v>428</v>
      </c>
      <c r="E314">
        <v>0.67</v>
      </c>
      <c r="F314">
        <v>9.0146</v>
      </c>
      <c r="G314" t="s">
        <v>429</v>
      </c>
      <c r="H314">
        <v>1.66</v>
      </c>
      <c r="I314">
        <v>72.3295</v>
      </c>
      <c r="K314" s="2">
        <v>0.645138888888888</v>
      </c>
      <c r="L314" s="3">
        <f t="shared" si="14"/>
        <v>303.6451388888889</v>
      </c>
      <c r="M314">
        <f t="shared" si="15"/>
        <v>485.04621101926097</v>
      </c>
      <c r="N314">
        <f t="shared" si="16"/>
        <v>113.90955826760208</v>
      </c>
    </row>
    <row r="315" spans="1:14" ht="12.75">
      <c r="A315" t="s">
        <v>268</v>
      </c>
      <c r="B315" s="1">
        <v>36828</v>
      </c>
      <c r="C315" s="2">
        <v>0.6492592592592593</v>
      </c>
      <c r="D315" t="s">
        <v>428</v>
      </c>
      <c r="E315">
        <v>0.67</v>
      </c>
      <c r="F315">
        <v>9.2372</v>
      </c>
      <c r="G315" t="s">
        <v>429</v>
      </c>
      <c r="H315">
        <v>1.66</v>
      </c>
      <c r="I315">
        <v>70.3999</v>
      </c>
      <c r="K315" s="2">
        <v>0.647222222222221</v>
      </c>
      <c r="L315" s="3">
        <f t="shared" si="14"/>
        <v>303.64722222222224</v>
      </c>
      <c r="M315">
        <f t="shared" si="15"/>
        <v>497.023590667042</v>
      </c>
      <c r="N315">
        <f t="shared" si="16"/>
        <v>111.62367046762435</v>
      </c>
    </row>
    <row r="316" spans="1:14" ht="12.75">
      <c r="A316" t="s">
        <v>269</v>
      </c>
      <c r="B316" s="1">
        <v>36828</v>
      </c>
      <c r="C316" s="2">
        <v>0.6513541666666667</v>
      </c>
      <c r="D316" t="s">
        <v>428</v>
      </c>
      <c r="E316">
        <v>0.67</v>
      </c>
      <c r="F316">
        <v>9.118</v>
      </c>
      <c r="G316" t="s">
        <v>429</v>
      </c>
      <c r="H316">
        <v>1.66</v>
      </c>
      <c r="I316">
        <v>69.657</v>
      </c>
      <c r="K316" s="2">
        <v>0.649305555555554</v>
      </c>
      <c r="L316" s="3">
        <f t="shared" si="14"/>
        <v>303.64930555555554</v>
      </c>
      <c r="M316">
        <f t="shared" si="15"/>
        <v>490.6098276211503</v>
      </c>
      <c r="N316">
        <f t="shared" si="16"/>
        <v>110.74359892605955</v>
      </c>
    </row>
    <row r="317" spans="1:14" ht="12.75">
      <c r="A317" t="s">
        <v>270</v>
      </c>
      <c r="B317" s="1">
        <v>36828</v>
      </c>
      <c r="C317" s="2">
        <v>0.6534375</v>
      </c>
      <c r="D317" t="s">
        <v>428</v>
      </c>
      <c r="E317">
        <v>0.67</v>
      </c>
      <c r="F317">
        <v>9.4199</v>
      </c>
      <c r="G317" t="s">
        <v>429</v>
      </c>
      <c r="H317">
        <v>1.658</v>
      </c>
      <c r="I317">
        <v>71.656</v>
      </c>
      <c r="K317" s="2">
        <v>0.651388888888888</v>
      </c>
      <c r="L317" s="3">
        <f t="shared" si="14"/>
        <v>303.6513888888889</v>
      </c>
      <c r="M317">
        <f t="shared" si="15"/>
        <v>506.8540815100322</v>
      </c>
      <c r="N317">
        <f t="shared" si="16"/>
        <v>113.111700974233</v>
      </c>
    </row>
    <row r="318" spans="1:14" ht="12.75">
      <c r="A318" t="s">
        <v>436</v>
      </c>
      <c r="B318" s="1">
        <v>36828</v>
      </c>
      <c r="C318">
        <f>AVERAGE(C317,C319)</f>
        <v>0.6555208333333333</v>
      </c>
      <c r="D318" t="s">
        <v>428</v>
      </c>
      <c r="E318" t="s">
        <v>436</v>
      </c>
      <c r="F318" t="s">
        <v>436</v>
      </c>
      <c r="G318" t="s">
        <v>429</v>
      </c>
      <c r="H318" t="s">
        <v>436</v>
      </c>
      <c r="I318" t="s">
        <v>436</v>
      </c>
      <c r="K318" s="2">
        <v>0.653472222222222</v>
      </c>
      <c r="L318" s="3">
        <f t="shared" si="14"/>
        <v>303.6534722222222</v>
      </c>
      <c r="M318" t="s">
        <v>436</v>
      </c>
      <c r="N318" t="s">
        <v>436</v>
      </c>
    </row>
    <row r="319" spans="1:14" ht="12.75">
      <c r="A319" t="s">
        <v>271</v>
      </c>
      <c r="B319" s="1">
        <v>36828</v>
      </c>
      <c r="C319" s="2">
        <v>0.6576041666666667</v>
      </c>
      <c r="D319" t="s">
        <v>428</v>
      </c>
      <c r="E319">
        <v>0.668</v>
      </c>
      <c r="F319">
        <v>9.906</v>
      </c>
      <c r="G319" t="s">
        <v>429</v>
      </c>
      <c r="H319">
        <v>1.656</v>
      </c>
      <c r="I319">
        <v>70.1533</v>
      </c>
      <c r="K319" s="2">
        <v>0.655555555555555</v>
      </c>
      <c r="L319" s="3">
        <f t="shared" si="14"/>
        <v>303.65555555555557</v>
      </c>
      <c r="M319">
        <f t="shared" si="15"/>
        <v>533.0095363473475</v>
      </c>
      <c r="N319">
        <f t="shared" si="16"/>
        <v>111.33153741856003</v>
      </c>
    </row>
    <row r="320" spans="1:14" ht="12.75">
      <c r="A320" t="s">
        <v>272</v>
      </c>
      <c r="B320" s="1">
        <v>36828</v>
      </c>
      <c r="C320" s="2">
        <v>0.6596875</v>
      </c>
      <c r="D320" t="s">
        <v>428</v>
      </c>
      <c r="E320">
        <v>0.668</v>
      </c>
      <c r="F320">
        <v>9.8502</v>
      </c>
      <c r="G320" t="s">
        <v>429</v>
      </c>
      <c r="H320">
        <v>1.656</v>
      </c>
      <c r="I320">
        <v>73.3881</v>
      </c>
      <c r="K320" s="2">
        <v>0.657638888888888</v>
      </c>
      <c r="L320" s="3">
        <f t="shared" si="14"/>
        <v>303.65763888888887</v>
      </c>
      <c r="M320">
        <f t="shared" si="15"/>
        <v>530.0071204248579</v>
      </c>
      <c r="N320">
        <f t="shared" si="16"/>
        <v>115.16362171342323</v>
      </c>
    </row>
    <row r="321" spans="1:14" ht="12.75">
      <c r="A321" t="s">
        <v>273</v>
      </c>
      <c r="B321" s="1">
        <v>36828</v>
      </c>
      <c r="C321" s="2">
        <v>0.6618287037037037</v>
      </c>
      <c r="D321" t="s">
        <v>428</v>
      </c>
      <c r="E321">
        <v>0.668</v>
      </c>
      <c r="F321">
        <v>9.4128</v>
      </c>
      <c r="G321" t="s">
        <v>429</v>
      </c>
      <c r="H321">
        <v>1.656</v>
      </c>
      <c r="I321">
        <v>69.9794</v>
      </c>
      <c r="K321" s="2">
        <v>0.659722222222221</v>
      </c>
      <c r="L321" s="3">
        <f t="shared" si="14"/>
        <v>303.65972222222223</v>
      </c>
      <c r="M321">
        <f t="shared" si="15"/>
        <v>506.4720536776008</v>
      </c>
      <c r="N321">
        <f t="shared" si="16"/>
        <v>111.12552794073244</v>
      </c>
    </row>
    <row r="322" spans="1:14" ht="12.75">
      <c r="A322" t="s">
        <v>274</v>
      </c>
      <c r="B322" s="1">
        <v>36828</v>
      </c>
      <c r="C322" s="2">
        <v>0.6638541666666666</v>
      </c>
      <c r="D322" t="s">
        <v>428</v>
      </c>
      <c r="E322">
        <v>0.668</v>
      </c>
      <c r="F322">
        <v>9.14</v>
      </c>
      <c r="G322" t="s">
        <v>429</v>
      </c>
      <c r="H322">
        <v>1.658</v>
      </c>
      <c r="I322">
        <v>73.0454</v>
      </c>
      <c r="K322" s="2">
        <v>0.661805555555555</v>
      </c>
      <c r="L322" s="3">
        <f t="shared" si="14"/>
        <v>303.66180555555553</v>
      </c>
      <c r="M322">
        <f t="shared" si="15"/>
        <v>491.79357583431823</v>
      </c>
      <c r="N322">
        <f t="shared" si="16"/>
        <v>114.75764443883142</v>
      </c>
    </row>
    <row r="323" spans="1:14" ht="12.75">
      <c r="A323" t="s">
        <v>275</v>
      </c>
      <c r="B323" s="1">
        <v>36828</v>
      </c>
      <c r="C323" s="2">
        <v>0.6659490740740741</v>
      </c>
      <c r="D323" t="s">
        <v>428</v>
      </c>
      <c r="E323">
        <v>0.668</v>
      </c>
      <c r="F323">
        <v>8.7014</v>
      </c>
      <c r="G323" t="s">
        <v>429</v>
      </c>
      <c r="H323">
        <v>1.658</v>
      </c>
      <c r="I323">
        <v>70.8065</v>
      </c>
      <c r="K323" s="2">
        <v>0.663888888888888</v>
      </c>
      <c r="L323" s="3">
        <f t="shared" si="14"/>
        <v>303.6638888888889</v>
      </c>
      <c r="M323">
        <f t="shared" si="15"/>
        <v>468.1939410027064</v>
      </c>
      <c r="N323">
        <f t="shared" si="16"/>
        <v>112.1053464520102</v>
      </c>
    </row>
    <row r="324" spans="1:14" ht="12.75">
      <c r="A324" t="s">
        <v>276</v>
      </c>
      <c r="B324" s="1">
        <v>36828</v>
      </c>
      <c r="C324" s="2">
        <v>0.6680324074074074</v>
      </c>
      <c r="D324" t="s">
        <v>428</v>
      </c>
      <c r="E324">
        <v>0.67</v>
      </c>
      <c r="F324">
        <v>9.5028</v>
      </c>
      <c r="G324" t="s">
        <v>429</v>
      </c>
      <c r="H324">
        <v>1.656</v>
      </c>
      <c r="I324">
        <v>69.5727</v>
      </c>
      <c r="K324" s="2">
        <v>0.665972222222221</v>
      </c>
      <c r="L324" s="3">
        <f t="shared" si="14"/>
        <v>303.6659722222222</v>
      </c>
      <c r="M324">
        <f t="shared" si="15"/>
        <v>511.3146600041969</v>
      </c>
      <c r="N324">
        <f t="shared" si="16"/>
        <v>110.64373349201199</v>
      </c>
    </row>
    <row r="325" spans="1:14" ht="12.75">
      <c r="A325" t="s">
        <v>277</v>
      </c>
      <c r="B325" s="1">
        <v>36828</v>
      </c>
      <c r="C325" s="2">
        <v>0.6701157407407408</v>
      </c>
      <c r="D325" t="s">
        <v>428</v>
      </c>
      <c r="E325">
        <v>0.668</v>
      </c>
      <c r="F325">
        <v>9.1189</v>
      </c>
      <c r="G325" t="s">
        <v>429</v>
      </c>
      <c r="H325">
        <v>1.658</v>
      </c>
      <c r="I325">
        <v>75.341</v>
      </c>
      <c r="K325" s="2">
        <v>0.668055555555555</v>
      </c>
      <c r="L325" s="3">
        <f t="shared" si="14"/>
        <v>303.66805555555555</v>
      </c>
      <c r="M325">
        <f t="shared" si="15"/>
        <v>490.65825368441625</v>
      </c>
      <c r="N325">
        <f t="shared" si="16"/>
        <v>117.47711170335717</v>
      </c>
    </row>
    <row r="326" spans="1:14" ht="12.75">
      <c r="A326" t="s">
        <v>278</v>
      </c>
      <c r="B326" s="1">
        <v>36828</v>
      </c>
      <c r="C326" s="2">
        <v>0.6721990740740741</v>
      </c>
      <c r="D326" t="s">
        <v>428</v>
      </c>
      <c r="E326">
        <v>0.668</v>
      </c>
      <c r="F326">
        <v>9.0896</v>
      </c>
      <c r="G326" t="s">
        <v>429</v>
      </c>
      <c r="H326">
        <v>1.658</v>
      </c>
      <c r="I326">
        <v>72.4816</v>
      </c>
      <c r="K326" s="2">
        <v>0.670138888888888</v>
      </c>
      <c r="L326" s="3">
        <f aca="true" t="shared" si="17" ref="L326:L389">B326-DATE(1999,12,31)+K326</f>
        <v>303.6701388888889</v>
      </c>
      <c r="M326">
        <f t="shared" si="15"/>
        <v>489.0817162914244</v>
      </c>
      <c r="N326">
        <f t="shared" si="16"/>
        <v>114.08974252049214</v>
      </c>
    </row>
    <row r="327" spans="1:14" ht="12.75">
      <c r="A327" t="s">
        <v>279</v>
      </c>
      <c r="B327" s="1">
        <v>36828</v>
      </c>
      <c r="C327" s="2">
        <v>0.6742824074074073</v>
      </c>
      <c r="D327" t="s">
        <v>428</v>
      </c>
      <c r="E327">
        <v>0.668</v>
      </c>
      <c r="F327">
        <v>9.1558</v>
      </c>
      <c r="G327" t="s">
        <v>429</v>
      </c>
      <c r="H327">
        <v>1.658</v>
      </c>
      <c r="I327">
        <v>69.654</v>
      </c>
      <c r="K327" s="2">
        <v>0.672222222222221</v>
      </c>
      <c r="L327" s="3">
        <f t="shared" si="17"/>
        <v>303.6722222222222</v>
      </c>
      <c r="M327">
        <f t="shared" si="15"/>
        <v>492.64372227832064</v>
      </c>
      <c r="N327">
        <f t="shared" si="16"/>
        <v>110.74004499602225</v>
      </c>
    </row>
    <row r="328" spans="1:14" ht="12.75">
      <c r="A328" t="s">
        <v>280</v>
      </c>
      <c r="B328" s="1">
        <v>36828</v>
      </c>
      <c r="C328" s="2">
        <v>0.6763657407407407</v>
      </c>
      <c r="D328" t="s">
        <v>428</v>
      </c>
      <c r="E328">
        <v>0.668</v>
      </c>
      <c r="F328">
        <v>9.5378</v>
      </c>
      <c r="G328" t="s">
        <v>429</v>
      </c>
      <c r="H328">
        <v>1.66</v>
      </c>
      <c r="I328">
        <v>72.0472</v>
      </c>
      <c r="K328" s="2">
        <v>0.674305555555555</v>
      </c>
      <c r="L328" s="3">
        <f t="shared" si="17"/>
        <v>303.6743055555556</v>
      </c>
      <c r="M328">
        <f t="shared" si="15"/>
        <v>513.1978957978732</v>
      </c>
      <c r="N328">
        <f t="shared" si="16"/>
        <v>113.57513345109416</v>
      </c>
    </row>
    <row r="329" spans="1:14" ht="12.75">
      <c r="A329" t="s">
        <v>281</v>
      </c>
      <c r="B329" s="1">
        <v>36828</v>
      </c>
      <c r="C329" s="2">
        <v>0.6784606481481482</v>
      </c>
      <c r="D329" t="s">
        <v>428</v>
      </c>
      <c r="E329">
        <v>0.67</v>
      </c>
      <c r="F329">
        <v>9.2408</v>
      </c>
      <c r="G329" t="s">
        <v>429</v>
      </c>
      <c r="H329">
        <v>1.66</v>
      </c>
      <c r="I329">
        <v>70.9504</v>
      </c>
      <c r="K329" s="2">
        <v>0.676388888888888</v>
      </c>
      <c r="L329" s="3">
        <f t="shared" si="17"/>
        <v>303.6763888888889</v>
      </c>
      <c r="M329">
        <f t="shared" si="15"/>
        <v>497.21729492010587</v>
      </c>
      <c r="N329">
        <f t="shared" si="16"/>
        <v>112.27581662946503</v>
      </c>
    </row>
    <row r="330" spans="1:14" ht="12.75">
      <c r="A330" t="s">
        <v>436</v>
      </c>
      <c r="B330" s="1">
        <v>36828</v>
      </c>
      <c r="C330">
        <f>AVERAGE(C329,C331)</f>
        <v>0.6805439814814815</v>
      </c>
      <c r="D330" t="s">
        <v>428</v>
      </c>
      <c r="E330" t="s">
        <v>436</v>
      </c>
      <c r="F330" t="s">
        <v>436</v>
      </c>
      <c r="G330" t="s">
        <v>429</v>
      </c>
      <c r="H330" t="s">
        <v>436</v>
      </c>
      <c r="I330" t="s">
        <v>436</v>
      </c>
      <c r="K330" s="2">
        <v>0.678472222222221</v>
      </c>
      <c r="L330" s="3">
        <f t="shared" si="17"/>
        <v>303.67847222222224</v>
      </c>
      <c r="M330" t="s">
        <v>436</v>
      </c>
      <c r="N330" t="s">
        <v>436</v>
      </c>
    </row>
    <row r="331" spans="1:14" ht="12.75">
      <c r="A331" t="s">
        <v>282</v>
      </c>
      <c r="B331" s="1">
        <v>36828</v>
      </c>
      <c r="C331" s="2">
        <v>0.6826273148148148</v>
      </c>
      <c r="D331" t="s">
        <v>428</v>
      </c>
      <c r="E331">
        <v>0.668</v>
      </c>
      <c r="F331">
        <v>9.407</v>
      </c>
      <c r="G331" t="s">
        <v>429</v>
      </c>
      <c r="H331">
        <v>1.66</v>
      </c>
      <c r="I331">
        <v>72.4715</v>
      </c>
      <c r="K331" s="2">
        <v>0.680555555555554</v>
      </c>
      <c r="L331" s="3">
        <f t="shared" si="17"/>
        <v>303.68055555555554</v>
      </c>
      <c r="M331">
        <f t="shared" si="15"/>
        <v>506.1599746032201</v>
      </c>
      <c r="N331">
        <f t="shared" si="16"/>
        <v>114.07777762269998</v>
      </c>
    </row>
    <row r="332" spans="1:14" ht="12.75">
      <c r="A332" t="s">
        <v>283</v>
      </c>
      <c r="B332" s="1">
        <v>36828</v>
      </c>
      <c r="C332" s="2">
        <v>0.6847106481481481</v>
      </c>
      <c r="D332" t="s">
        <v>428</v>
      </c>
      <c r="E332">
        <v>0.67</v>
      </c>
      <c r="F332">
        <v>9.9374</v>
      </c>
      <c r="G332" t="s">
        <v>429</v>
      </c>
      <c r="H332">
        <v>1.658</v>
      </c>
      <c r="I332">
        <v>74.117</v>
      </c>
      <c r="K332" s="2">
        <v>0.682638888888888</v>
      </c>
      <c r="L332" s="3">
        <f t="shared" si="17"/>
        <v>303.6826388888889</v>
      </c>
      <c r="M332">
        <f t="shared" si="15"/>
        <v>534.6990678879599</v>
      </c>
      <c r="N332">
        <f t="shared" si="16"/>
        <v>116.02710824814741</v>
      </c>
    </row>
    <row r="333" spans="1:14" ht="12.75">
      <c r="A333" t="s">
        <v>284</v>
      </c>
      <c r="B333" s="1">
        <v>36828</v>
      </c>
      <c r="C333" s="2">
        <v>0.6867939814814815</v>
      </c>
      <c r="D333" t="s">
        <v>428</v>
      </c>
      <c r="E333">
        <v>0.67</v>
      </c>
      <c r="F333">
        <v>9.1622</v>
      </c>
      <c r="G333" t="s">
        <v>429</v>
      </c>
      <c r="H333">
        <v>1.658</v>
      </c>
      <c r="I333">
        <v>72.7631</v>
      </c>
      <c r="K333" s="2">
        <v>0.684722222222221</v>
      </c>
      <c r="L333" s="3">
        <f t="shared" si="17"/>
        <v>303.6847222222222</v>
      </c>
      <c r="M333">
        <f t="shared" si="15"/>
        <v>492.9880853948787</v>
      </c>
      <c r="N333">
        <f t="shared" si="16"/>
        <v>114.42321962232344</v>
      </c>
    </row>
    <row r="334" spans="1:14" ht="12.75">
      <c r="A334" t="s">
        <v>285</v>
      </c>
      <c r="B334" s="1">
        <v>36828</v>
      </c>
      <c r="C334" s="2">
        <v>0.6888773148148148</v>
      </c>
      <c r="D334" t="s">
        <v>428</v>
      </c>
      <c r="E334">
        <v>0.67</v>
      </c>
      <c r="F334">
        <v>9.321</v>
      </c>
      <c r="G334" t="s">
        <v>429</v>
      </c>
      <c r="H334">
        <v>1.66</v>
      </c>
      <c r="I334">
        <v>71.582</v>
      </c>
      <c r="K334" s="2">
        <v>0.686805555555555</v>
      </c>
      <c r="L334" s="3">
        <f t="shared" si="17"/>
        <v>303.68680555555557</v>
      </c>
      <c r="M334">
        <f t="shared" si="15"/>
        <v>501.5325952244727</v>
      </c>
      <c r="N334">
        <f t="shared" si="16"/>
        <v>113.02403736664681</v>
      </c>
    </row>
    <row r="335" spans="1:14" ht="12.75">
      <c r="A335" t="s">
        <v>286</v>
      </c>
      <c r="B335" s="1">
        <v>36828</v>
      </c>
      <c r="C335" s="2">
        <v>0.6910185185185185</v>
      </c>
      <c r="D335" t="s">
        <v>428</v>
      </c>
      <c r="E335">
        <v>0.67</v>
      </c>
      <c r="F335">
        <v>8.8092</v>
      </c>
      <c r="G335" t="s">
        <v>429</v>
      </c>
      <c r="H335">
        <v>1.66</v>
      </c>
      <c r="I335">
        <v>71.3441</v>
      </c>
      <c r="K335" s="2">
        <v>0.688888888888888</v>
      </c>
      <c r="L335" s="3">
        <f t="shared" si="17"/>
        <v>303.68888888888887</v>
      </c>
      <c r="M335">
        <f t="shared" si="15"/>
        <v>473.9943072472294</v>
      </c>
      <c r="N335">
        <f t="shared" si="16"/>
        <v>112.74221071469057</v>
      </c>
    </row>
    <row r="336" spans="1:14" ht="12.75">
      <c r="A336" t="s">
        <v>436</v>
      </c>
      <c r="B336" s="1">
        <v>36828</v>
      </c>
      <c r="C336">
        <f>AVERAGE(C335,C337)</f>
        <v>0.6930787037037036</v>
      </c>
      <c r="D336" t="s">
        <v>428</v>
      </c>
      <c r="E336" t="s">
        <v>436</v>
      </c>
      <c r="F336" t="s">
        <v>436</v>
      </c>
      <c r="G336" t="s">
        <v>429</v>
      </c>
      <c r="H336" t="s">
        <v>436</v>
      </c>
      <c r="I336" t="s">
        <v>436</v>
      </c>
      <c r="K336" s="2">
        <v>0.690972222222221</v>
      </c>
      <c r="L336" s="3">
        <f t="shared" si="17"/>
        <v>303.69097222222223</v>
      </c>
      <c r="M336" t="s">
        <v>436</v>
      </c>
      <c r="N336" t="s">
        <v>436</v>
      </c>
    </row>
    <row r="337" spans="1:14" ht="12.75">
      <c r="A337" t="s">
        <v>287</v>
      </c>
      <c r="B337" s="1">
        <v>36828</v>
      </c>
      <c r="C337" s="2">
        <v>0.6951388888888889</v>
      </c>
      <c r="D337" t="s">
        <v>428</v>
      </c>
      <c r="E337">
        <v>0.67</v>
      </c>
      <c r="F337">
        <v>8.8611</v>
      </c>
      <c r="G337" t="s">
        <v>429</v>
      </c>
      <c r="H337">
        <v>1.661</v>
      </c>
      <c r="I337">
        <v>73.0483</v>
      </c>
      <c r="K337" s="2">
        <v>0.693055555555555</v>
      </c>
      <c r="L337" s="3">
        <f t="shared" si="17"/>
        <v>303.69305555555553</v>
      </c>
      <c r="M337">
        <f aca="true" t="shared" si="18" ref="M337:M363">500*F337/AVERAGE($Q$367,$Q$207)</f>
        <v>476.7868768955665</v>
      </c>
      <c r="N337">
        <f aca="true" t="shared" si="19" ref="N337:N363">(277-103)/(-60+(AVERAGE($P$207,$P$367)))*I337+277-((277-103)/(-60+(AVERAGE($P$207,$P$367)))*210)</f>
        <v>114.76107990453411</v>
      </c>
    </row>
    <row r="338" spans="1:14" ht="12.75">
      <c r="A338" t="s">
        <v>436</v>
      </c>
      <c r="B338" s="1">
        <v>36828</v>
      </c>
      <c r="C338">
        <f>AVERAGE(C337,C339)</f>
        <v>0.6972222222222222</v>
      </c>
      <c r="D338" t="s">
        <v>428</v>
      </c>
      <c r="E338" t="s">
        <v>436</v>
      </c>
      <c r="F338" t="s">
        <v>436</v>
      </c>
      <c r="G338" t="s">
        <v>429</v>
      </c>
      <c r="H338" t="s">
        <v>436</v>
      </c>
      <c r="I338" t="s">
        <v>436</v>
      </c>
      <c r="K338" s="2">
        <v>0.695138888888888</v>
      </c>
      <c r="L338" s="3">
        <f t="shared" si="17"/>
        <v>303.6951388888889</v>
      </c>
      <c r="M338" t="s">
        <v>436</v>
      </c>
      <c r="N338" t="s">
        <v>436</v>
      </c>
    </row>
    <row r="339" spans="1:14" ht="12.75">
      <c r="A339" t="s">
        <v>288</v>
      </c>
      <c r="B339" s="1">
        <v>36828</v>
      </c>
      <c r="C339" s="2">
        <v>0.6993055555555556</v>
      </c>
      <c r="D339" t="s">
        <v>428</v>
      </c>
      <c r="E339">
        <v>0.67</v>
      </c>
      <c r="F339">
        <v>8.4456</v>
      </c>
      <c r="G339" t="s">
        <v>429</v>
      </c>
      <c r="H339">
        <v>1.661</v>
      </c>
      <c r="I339">
        <v>72.0804</v>
      </c>
      <c r="K339" s="2">
        <v>0.697222222222221</v>
      </c>
      <c r="L339" s="3">
        <f t="shared" si="17"/>
        <v>303.6972222222222</v>
      </c>
      <c r="M339">
        <f t="shared" si="18"/>
        <v>454.430177687781</v>
      </c>
      <c r="N339">
        <f t="shared" si="19"/>
        <v>113.61446361017337</v>
      </c>
    </row>
    <row r="340" spans="1:14" ht="12.75">
      <c r="A340" t="s">
        <v>289</v>
      </c>
      <c r="B340" s="1">
        <v>36828</v>
      </c>
      <c r="C340" s="2">
        <v>0.7013888888888888</v>
      </c>
      <c r="D340" t="s">
        <v>428</v>
      </c>
      <c r="E340">
        <v>0.67</v>
      </c>
      <c r="F340">
        <v>9.332</v>
      </c>
      <c r="G340" t="s">
        <v>429</v>
      </c>
      <c r="H340">
        <v>1.661</v>
      </c>
      <c r="I340">
        <v>74.582</v>
      </c>
      <c r="K340" s="2">
        <v>0.699305555555555</v>
      </c>
      <c r="L340" s="3">
        <f t="shared" si="17"/>
        <v>303.69930555555555</v>
      </c>
      <c r="M340">
        <f t="shared" si="18"/>
        <v>502.1244693310567</v>
      </c>
      <c r="N340">
        <f t="shared" si="19"/>
        <v>116.57796740392561</v>
      </c>
    </row>
    <row r="341" spans="1:14" ht="12.75">
      <c r="A341" t="s">
        <v>290</v>
      </c>
      <c r="B341" s="1">
        <v>36828</v>
      </c>
      <c r="C341" s="2">
        <v>0.7034722222222222</v>
      </c>
      <c r="D341" t="s">
        <v>428</v>
      </c>
      <c r="E341">
        <v>0.67</v>
      </c>
      <c r="F341">
        <v>8.9909</v>
      </c>
      <c r="G341" t="s">
        <v>429</v>
      </c>
      <c r="H341">
        <v>1.658</v>
      </c>
      <c r="I341">
        <v>68.8726</v>
      </c>
      <c r="K341" s="2">
        <v>0.701388888888888</v>
      </c>
      <c r="L341" s="3">
        <f t="shared" si="17"/>
        <v>303.7013888888889</v>
      </c>
      <c r="M341">
        <f t="shared" si="18"/>
        <v>483.7709913532573</v>
      </c>
      <c r="N341">
        <f t="shared" si="19"/>
        <v>109.81436468564576</v>
      </c>
    </row>
    <row r="342" spans="1:14" ht="12.75">
      <c r="A342" t="s">
        <v>291</v>
      </c>
      <c r="B342" s="1">
        <v>36828</v>
      </c>
      <c r="C342" s="2">
        <v>0.7055555555555556</v>
      </c>
      <c r="D342" t="s">
        <v>428</v>
      </c>
      <c r="E342">
        <v>0.668</v>
      </c>
      <c r="F342">
        <v>8.0444</v>
      </c>
      <c r="G342" t="s">
        <v>429</v>
      </c>
      <c r="H342">
        <v>1.658</v>
      </c>
      <c r="I342">
        <v>70.6923</v>
      </c>
      <c r="K342" s="2">
        <v>0.703472222222221</v>
      </c>
      <c r="L342" s="3">
        <f t="shared" si="17"/>
        <v>303.7034722222222</v>
      </c>
      <c r="M342">
        <f t="shared" si="18"/>
        <v>432.8429148185547</v>
      </c>
      <c r="N342">
        <f t="shared" si="19"/>
        <v>111.97006018192448</v>
      </c>
    </row>
    <row r="343" spans="1:14" ht="12.75">
      <c r="A343" t="s">
        <v>292</v>
      </c>
      <c r="B343" s="1">
        <v>36828</v>
      </c>
      <c r="C343" s="2">
        <v>0.7076388888888889</v>
      </c>
      <c r="D343" t="s">
        <v>428</v>
      </c>
      <c r="E343">
        <v>0.668</v>
      </c>
      <c r="F343">
        <v>9.0766</v>
      </c>
      <c r="G343" t="s">
        <v>429</v>
      </c>
      <c r="H343">
        <v>1.658</v>
      </c>
      <c r="I343">
        <v>69.4161</v>
      </c>
      <c r="K343" s="2">
        <v>0.705555555555555</v>
      </c>
      <c r="L343" s="3">
        <f t="shared" si="17"/>
        <v>303.7055555555556</v>
      </c>
      <c r="M343">
        <f t="shared" si="18"/>
        <v>488.382228710916</v>
      </c>
      <c r="N343">
        <f t="shared" si="19"/>
        <v>110.45821834406607</v>
      </c>
    </row>
    <row r="344" spans="1:14" ht="12.75">
      <c r="A344" t="s">
        <v>293</v>
      </c>
      <c r="B344" s="1">
        <v>36828</v>
      </c>
      <c r="C344" s="2">
        <v>0.7097337962962963</v>
      </c>
      <c r="D344" t="s">
        <v>428</v>
      </c>
      <c r="E344">
        <v>0.671</v>
      </c>
      <c r="F344">
        <v>9.1774</v>
      </c>
      <c r="G344" t="s">
        <v>429</v>
      </c>
      <c r="H344">
        <v>1.663</v>
      </c>
      <c r="I344">
        <v>71.965</v>
      </c>
      <c r="K344" s="2">
        <v>0.707638888888888</v>
      </c>
      <c r="L344" s="3">
        <f t="shared" si="17"/>
        <v>303.7076388888889</v>
      </c>
      <c r="M344">
        <f t="shared" si="18"/>
        <v>493.8059477967037</v>
      </c>
      <c r="N344">
        <f t="shared" si="19"/>
        <v>113.47775576807274</v>
      </c>
    </row>
    <row r="345" spans="1:14" ht="12.75">
      <c r="A345" t="s">
        <v>294</v>
      </c>
      <c r="B345" s="1">
        <v>36828</v>
      </c>
      <c r="C345" s="2">
        <v>0.7118171296296296</v>
      </c>
      <c r="D345" t="s">
        <v>428</v>
      </c>
      <c r="E345">
        <v>0.668</v>
      </c>
      <c r="F345">
        <v>9.074</v>
      </c>
      <c r="G345" t="s">
        <v>429</v>
      </c>
      <c r="H345">
        <v>1.66</v>
      </c>
      <c r="I345">
        <v>72.0766</v>
      </c>
      <c r="K345" s="2">
        <v>0.709722222222221</v>
      </c>
      <c r="L345" s="3">
        <f t="shared" si="17"/>
        <v>303.70972222222224</v>
      </c>
      <c r="M345">
        <f t="shared" si="18"/>
        <v>488.2423311948144</v>
      </c>
      <c r="N345">
        <f t="shared" si="19"/>
        <v>113.60996196545952</v>
      </c>
    </row>
    <row r="346" spans="1:14" ht="12.75">
      <c r="A346" t="s">
        <v>295</v>
      </c>
      <c r="B346" s="1">
        <v>36828</v>
      </c>
      <c r="C346" s="2">
        <v>0.713900462962963</v>
      </c>
      <c r="D346" t="s">
        <v>428</v>
      </c>
      <c r="E346">
        <v>0.668</v>
      </c>
      <c r="F346">
        <v>9.8891</v>
      </c>
      <c r="G346" t="s">
        <v>429</v>
      </c>
      <c r="H346">
        <v>1.658</v>
      </c>
      <c r="I346">
        <v>69.1017</v>
      </c>
      <c r="K346" s="2">
        <v>0.711805555555554</v>
      </c>
      <c r="L346" s="3">
        <f t="shared" si="17"/>
        <v>303.71180555555554</v>
      </c>
      <c r="M346">
        <f t="shared" si="18"/>
        <v>532.1002024926867</v>
      </c>
      <c r="N346">
        <f t="shared" si="19"/>
        <v>110.08576647615925</v>
      </c>
    </row>
    <row r="347" spans="1:14" ht="12.75">
      <c r="A347" t="s">
        <v>296</v>
      </c>
      <c r="B347" s="1">
        <v>36828</v>
      </c>
      <c r="C347" s="2">
        <v>0.7160416666666666</v>
      </c>
      <c r="D347" t="s">
        <v>428</v>
      </c>
      <c r="E347">
        <v>0.668</v>
      </c>
      <c r="F347">
        <v>8.979</v>
      </c>
      <c r="G347" t="s">
        <v>429</v>
      </c>
      <c r="H347">
        <v>1.658</v>
      </c>
      <c r="I347">
        <v>69.6791</v>
      </c>
      <c r="K347" s="2">
        <v>0.713888888888888</v>
      </c>
      <c r="L347" s="3">
        <f t="shared" si="17"/>
        <v>303.7138888888889</v>
      </c>
      <c r="M347">
        <f t="shared" si="18"/>
        <v>483.1306911834074</v>
      </c>
      <c r="N347">
        <f t="shared" si="19"/>
        <v>110.76977954400084</v>
      </c>
    </row>
    <row r="348" spans="1:14" ht="12.75">
      <c r="A348" t="s">
        <v>297</v>
      </c>
      <c r="B348" s="1">
        <v>36828</v>
      </c>
      <c r="C348" s="2">
        <v>0.7180671296296296</v>
      </c>
      <c r="D348" t="s">
        <v>428</v>
      </c>
      <c r="E348">
        <v>0.668</v>
      </c>
      <c r="F348">
        <v>9.4876</v>
      </c>
      <c r="G348" t="s">
        <v>429</v>
      </c>
      <c r="H348">
        <v>1.66</v>
      </c>
      <c r="I348">
        <v>69.8956</v>
      </c>
      <c r="K348" s="2">
        <v>0.715972222222221</v>
      </c>
      <c r="L348" s="3">
        <f t="shared" si="17"/>
        <v>303.7159722222222</v>
      </c>
      <c r="M348">
        <f t="shared" si="18"/>
        <v>510.49679760237177</v>
      </c>
      <c r="N348">
        <f t="shared" si="19"/>
        <v>111.02625482835779</v>
      </c>
    </row>
    <row r="349" spans="1:14" ht="12.75">
      <c r="A349" t="s">
        <v>298</v>
      </c>
      <c r="B349" s="1">
        <v>36828</v>
      </c>
      <c r="C349" s="2">
        <v>0.7201504629629629</v>
      </c>
      <c r="D349" t="s">
        <v>428</v>
      </c>
      <c r="E349">
        <v>0.668</v>
      </c>
      <c r="F349">
        <v>9.1847</v>
      </c>
      <c r="G349" t="s">
        <v>429</v>
      </c>
      <c r="H349">
        <v>1.66</v>
      </c>
      <c r="I349">
        <v>70.2053</v>
      </c>
      <c r="K349" s="2">
        <v>0.718055555555555</v>
      </c>
      <c r="L349" s="3">
        <f t="shared" si="17"/>
        <v>303.71805555555557</v>
      </c>
      <c r="M349">
        <f t="shared" si="18"/>
        <v>494.1987369765276</v>
      </c>
      <c r="N349">
        <f t="shared" si="19"/>
        <v>111.39313887253954</v>
      </c>
    </row>
    <row r="350" spans="1:14" ht="12.75">
      <c r="A350" t="s">
        <v>299</v>
      </c>
      <c r="B350" s="1">
        <v>36828</v>
      </c>
      <c r="C350" s="2">
        <v>0.7222453703703704</v>
      </c>
      <c r="D350" t="s">
        <v>428</v>
      </c>
      <c r="E350">
        <v>0.668</v>
      </c>
      <c r="F350">
        <v>9.2502</v>
      </c>
      <c r="G350" t="s">
        <v>429</v>
      </c>
      <c r="H350">
        <v>1.658</v>
      </c>
      <c r="I350">
        <v>71.3366</v>
      </c>
      <c r="K350" s="2">
        <v>0.720138888888888</v>
      </c>
      <c r="L350" s="3">
        <f t="shared" si="17"/>
        <v>303.72013888888887</v>
      </c>
      <c r="M350">
        <f t="shared" si="18"/>
        <v>497.72307824755035</v>
      </c>
      <c r="N350">
        <f t="shared" si="19"/>
        <v>112.73332588959741</v>
      </c>
    </row>
    <row r="351" spans="1:14" ht="12.75">
      <c r="A351" t="s">
        <v>300</v>
      </c>
      <c r="B351" s="1">
        <v>36828</v>
      </c>
      <c r="C351" s="2">
        <v>0.7243287037037037</v>
      </c>
      <c r="D351" t="s">
        <v>428</v>
      </c>
      <c r="E351">
        <v>0.67</v>
      </c>
      <c r="F351">
        <v>9.5947</v>
      </c>
      <c r="G351" t="s">
        <v>429</v>
      </c>
      <c r="H351">
        <v>1.66</v>
      </c>
      <c r="I351">
        <v>71.6005</v>
      </c>
      <c r="K351" s="2">
        <v>0.722222222222221</v>
      </c>
      <c r="L351" s="3">
        <f t="shared" si="17"/>
        <v>303.72222222222223</v>
      </c>
      <c r="M351">
        <f t="shared" si="18"/>
        <v>516.2594991310211</v>
      </c>
      <c r="N351">
        <f t="shared" si="19"/>
        <v>113.04595326854334</v>
      </c>
    </row>
    <row r="352" spans="1:14" ht="12.75">
      <c r="A352" t="s">
        <v>301</v>
      </c>
      <c r="B352" s="1">
        <v>36828</v>
      </c>
      <c r="C352" s="2">
        <v>0.7264120370370369</v>
      </c>
      <c r="D352" t="s">
        <v>428</v>
      </c>
      <c r="E352">
        <v>0.67</v>
      </c>
      <c r="F352">
        <v>8.9029</v>
      </c>
      <c r="G352" t="s">
        <v>429</v>
      </c>
      <c r="H352">
        <v>1.658</v>
      </c>
      <c r="I352">
        <v>69.8164</v>
      </c>
      <c r="K352" s="2">
        <v>0.724305555555555</v>
      </c>
      <c r="L352" s="3">
        <f t="shared" si="17"/>
        <v>303.72430555555553</v>
      </c>
      <c r="M352">
        <f t="shared" si="18"/>
        <v>479.0359985005856</v>
      </c>
      <c r="N352">
        <f t="shared" si="19"/>
        <v>110.93243107537367</v>
      </c>
    </row>
    <row r="353" spans="1:14" ht="12.75">
      <c r="A353" t="s">
        <v>302</v>
      </c>
      <c r="B353" s="1">
        <v>36828</v>
      </c>
      <c r="C353" s="2">
        <v>0.7284953703703704</v>
      </c>
      <c r="D353" t="s">
        <v>428</v>
      </c>
      <c r="E353">
        <v>0.668</v>
      </c>
      <c r="F353">
        <v>9.657</v>
      </c>
      <c r="G353" t="s">
        <v>429</v>
      </c>
      <c r="H353">
        <v>1.656</v>
      </c>
      <c r="I353">
        <v>71.8042</v>
      </c>
      <c r="K353" s="2">
        <v>0.726388888888888</v>
      </c>
      <c r="L353" s="3">
        <f t="shared" si="17"/>
        <v>303.7263888888889</v>
      </c>
      <c r="M353">
        <f t="shared" si="18"/>
        <v>519.6116588437649</v>
      </c>
      <c r="N353">
        <f t="shared" si="19"/>
        <v>113.28726511807454</v>
      </c>
    </row>
    <row r="354" spans="1:14" ht="12.75">
      <c r="A354" t="s">
        <v>303</v>
      </c>
      <c r="B354" s="1">
        <v>36828</v>
      </c>
      <c r="C354" s="2">
        <v>0.7305787037037037</v>
      </c>
      <c r="D354" t="s">
        <v>428</v>
      </c>
      <c r="E354">
        <v>0.67</v>
      </c>
      <c r="F354">
        <v>8.7006</v>
      </c>
      <c r="G354" t="s">
        <v>429</v>
      </c>
      <c r="H354">
        <v>1.66</v>
      </c>
      <c r="I354">
        <v>72.2708</v>
      </c>
      <c r="K354" s="2">
        <v>0.728472222222221</v>
      </c>
      <c r="L354" s="3">
        <f t="shared" si="17"/>
        <v>303.7284722222222</v>
      </c>
      <c r="M354">
        <f t="shared" si="18"/>
        <v>468.1508956131367</v>
      </c>
      <c r="N354">
        <f t="shared" si="19"/>
        <v>113.84001970320602</v>
      </c>
    </row>
    <row r="355" spans="1:14" ht="12.75">
      <c r="A355" t="s">
        <v>304</v>
      </c>
      <c r="B355" s="1">
        <v>36828</v>
      </c>
      <c r="C355" s="2">
        <v>0.732662037037037</v>
      </c>
      <c r="D355" t="s">
        <v>428</v>
      </c>
      <c r="E355">
        <v>0.67</v>
      </c>
      <c r="F355">
        <v>9.4576</v>
      </c>
      <c r="G355" t="s">
        <v>429</v>
      </c>
      <c r="H355">
        <v>1.66</v>
      </c>
      <c r="I355">
        <v>67.9646</v>
      </c>
      <c r="K355" s="2">
        <v>0.730555555555555</v>
      </c>
      <c r="L355" s="3">
        <f t="shared" si="17"/>
        <v>303.73055555555555</v>
      </c>
      <c r="M355">
        <f t="shared" si="18"/>
        <v>508.8825954935063</v>
      </c>
      <c r="N355">
        <f t="shared" si="19"/>
        <v>108.73870852769599</v>
      </c>
    </row>
    <row r="356" spans="1:14" ht="12.75">
      <c r="A356" t="s">
        <v>305</v>
      </c>
      <c r="B356" s="1">
        <v>36828</v>
      </c>
      <c r="C356" s="2">
        <v>0.7347453703703705</v>
      </c>
      <c r="D356" t="s">
        <v>428</v>
      </c>
      <c r="E356">
        <v>0.673</v>
      </c>
      <c r="F356">
        <v>9.3746</v>
      </c>
      <c r="G356" t="s">
        <v>429</v>
      </c>
      <c r="H356">
        <v>1.665</v>
      </c>
      <c r="I356">
        <v>69.757</v>
      </c>
      <c r="K356" s="2">
        <v>0.732638888888888</v>
      </c>
      <c r="L356" s="3">
        <f t="shared" si="17"/>
        <v>303.7326388888889</v>
      </c>
      <c r="M356">
        <f t="shared" si="18"/>
        <v>504.4166363256454</v>
      </c>
      <c r="N356">
        <f t="shared" si="19"/>
        <v>110.86206326063555</v>
      </c>
    </row>
    <row r="357" spans="1:14" ht="12.75">
      <c r="A357" t="s">
        <v>436</v>
      </c>
      <c r="B357" s="1">
        <v>36828</v>
      </c>
      <c r="C357">
        <f>AVERAGE(C356,C358)</f>
        <v>0.7368287037037038</v>
      </c>
      <c r="D357" t="s">
        <v>428</v>
      </c>
      <c r="E357" t="s">
        <v>436</v>
      </c>
      <c r="F357" t="s">
        <v>436</v>
      </c>
      <c r="G357" t="s">
        <v>429</v>
      </c>
      <c r="H357" t="s">
        <v>436</v>
      </c>
      <c r="I357" t="s">
        <v>436</v>
      </c>
      <c r="K357" s="2">
        <v>0.734722222222221</v>
      </c>
      <c r="L357" s="3">
        <f t="shared" si="17"/>
        <v>303.7347222222222</v>
      </c>
      <c r="M357" t="s">
        <v>436</v>
      </c>
      <c r="N357" t="s">
        <v>436</v>
      </c>
    </row>
    <row r="358" spans="1:14" ht="12.75">
      <c r="A358" t="s">
        <v>306</v>
      </c>
      <c r="B358" s="1">
        <v>36828</v>
      </c>
      <c r="C358" s="2">
        <v>0.738912037037037</v>
      </c>
      <c r="D358" t="s">
        <v>428</v>
      </c>
      <c r="E358">
        <v>0.668</v>
      </c>
      <c r="F358">
        <v>9.5856</v>
      </c>
      <c r="G358" t="s">
        <v>429</v>
      </c>
      <c r="H358">
        <v>1.66</v>
      </c>
      <c r="I358">
        <v>66.8278</v>
      </c>
      <c r="K358" s="2">
        <v>0.736805555555555</v>
      </c>
      <c r="L358" s="3">
        <f t="shared" si="17"/>
        <v>303.7368055555556</v>
      </c>
      <c r="M358">
        <f t="shared" si="18"/>
        <v>515.7698578246652</v>
      </c>
      <c r="N358">
        <f t="shared" si="19"/>
        <v>107.39200597223649</v>
      </c>
    </row>
    <row r="359" spans="1:14" ht="12.75">
      <c r="A359" t="s">
        <v>436</v>
      </c>
      <c r="B359" s="1">
        <v>36828</v>
      </c>
      <c r="C359">
        <f>AVERAGE(C358,C360)</f>
        <v>0.7410011574074074</v>
      </c>
      <c r="D359" t="s">
        <v>428</v>
      </c>
      <c r="E359" t="s">
        <v>436</v>
      </c>
      <c r="F359" t="s">
        <v>436</v>
      </c>
      <c r="G359" t="s">
        <v>429</v>
      </c>
      <c r="H359" t="s">
        <v>436</v>
      </c>
      <c r="I359" t="s">
        <v>436</v>
      </c>
      <c r="K359" s="2">
        <v>0.738888888888888</v>
      </c>
      <c r="L359" s="3">
        <f t="shared" si="17"/>
        <v>303.7388888888889</v>
      </c>
      <c r="M359" t="s">
        <v>436</v>
      </c>
      <c r="N359" t="s">
        <v>436</v>
      </c>
    </row>
    <row r="360" spans="1:14" ht="12.75">
      <c r="A360" t="s">
        <v>307</v>
      </c>
      <c r="B360" s="1">
        <v>36828</v>
      </c>
      <c r="C360" s="2">
        <v>0.7430902777777778</v>
      </c>
      <c r="D360" t="s">
        <v>428</v>
      </c>
      <c r="E360">
        <v>0.67</v>
      </c>
      <c r="F360">
        <v>8.7552</v>
      </c>
      <c r="G360" t="s">
        <v>429</v>
      </c>
      <c r="H360">
        <v>1.661</v>
      </c>
      <c r="I360">
        <v>70.2797</v>
      </c>
      <c r="K360" s="2">
        <v>0.740972222222221</v>
      </c>
      <c r="L360" s="3">
        <f t="shared" si="17"/>
        <v>303.74097222222224</v>
      </c>
      <c r="M360">
        <f t="shared" si="18"/>
        <v>471.08874345127174</v>
      </c>
      <c r="N360">
        <f t="shared" si="19"/>
        <v>111.48127633746404</v>
      </c>
    </row>
    <row r="361" spans="1:14" ht="12.75">
      <c r="A361" t="s">
        <v>308</v>
      </c>
      <c r="B361" s="1">
        <v>36828</v>
      </c>
      <c r="C361" s="2">
        <v>0.745173611111111</v>
      </c>
      <c r="D361" t="s">
        <v>428</v>
      </c>
      <c r="E361">
        <v>0.668</v>
      </c>
      <c r="F361">
        <v>8.802</v>
      </c>
      <c r="G361" t="s">
        <v>429</v>
      </c>
      <c r="H361">
        <v>1.661</v>
      </c>
      <c r="I361">
        <v>70.9132</v>
      </c>
      <c r="K361" s="2">
        <v>0.743055555555554</v>
      </c>
      <c r="L361" s="3">
        <f t="shared" si="17"/>
        <v>303.74305555555554</v>
      </c>
      <c r="M361">
        <f t="shared" si="18"/>
        <v>473.60689874110165</v>
      </c>
      <c r="N361">
        <f t="shared" si="19"/>
        <v>112.23174789700275</v>
      </c>
    </row>
    <row r="362" spans="1:14" ht="12.75">
      <c r="A362" t="s">
        <v>309</v>
      </c>
      <c r="B362" s="1">
        <v>36828</v>
      </c>
      <c r="C362" s="2">
        <v>0.7472569444444445</v>
      </c>
      <c r="D362" t="s">
        <v>428</v>
      </c>
      <c r="E362">
        <v>0.668</v>
      </c>
      <c r="F362">
        <v>9.8626</v>
      </c>
      <c r="G362" t="s">
        <v>429</v>
      </c>
      <c r="H362">
        <v>1.66</v>
      </c>
      <c r="I362">
        <v>72.2644</v>
      </c>
      <c r="K362" s="2">
        <v>0.745138888888888</v>
      </c>
      <c r="L362" s="3">
        <f t="shared" si="17"/>
        <v>303.7451388888889</v>
      </c>
      <c r="M362">
        <f t="shared" si="18"/>
        <v>530.674323963189</v>
      </c>
      <c r="N362">
        <f t="shared" si="19"/>
        <v>113.83243798579318</v>
      </c>
    </row>
    <row r="363" spans="1:14" ht="12.75">
      <c r="A363" t="s">
        <v>310</v>
      </c>
      <c r="B363" s="1">
        <v>36828</v>
      </c>
      <c r="C363" s="2">
        <v>0.7493402777777778</v>
      </c>
      <c r="D363" t="s">
        <v>428</v>
      </c>
      <c r="E363">
        <v>0.668</v>
      </c>
      <c r="F363">
        <v>8.6513</v>
      </c>
      <c r="G363" t="s">
        <v>429</v>
      </c>
      <c r="H363">
        <v>1.66</v>
      </c>
      <c r="I363">
        <v>69.5087</v>
      </c>
      <c r="K363" s="2">
        <v>0.747222222222221</v>
      </c>
      <c r="L363" s="3">
        <f t="shared" si="17"/>
        <v>303.7472222222222</v>
      </c>
      <c r="M363">
        <f t="shared" si="18"/>
        <v>465.4982234809013</v>
      </c>
      <c r="N363">
        <f t="shared" si="19"/>
        <v>110.5679163178834</v>
      </c>
    </row>
    <row r="364" spans="1:14" ht="12.75">
      <c r="A364" t="s">
        <v>436</v>
      </c>
      <c r="B364" s="1">
        <v>36828</v>
      </c>
      <c r="C364">
        <f>AVERAGE(C363,C365)</f>
        <v>0.7514293981481481</v>
      </c>
      <c r="D364" t="s">
        <v>428</v>
      </c>
      <c r="E364" t="s">
        <v>436</v>
      </c>
      <c r="F364" t="s">
        <v>436</v>
      </c>
      <c r="G364" t="s">
        <v>429</v>
      </c>
      <c r="H364" t="s">
        <v>436</v>
      </c>
      <c r="I364" t="s">
        <v>436</v>
      </c>
      <c r="K364" s="2">
        <v>0.749305555555555</v>
      </c>
      <c r="L364" s="3">
        <f t="shared" si="17"/>
        <v>303.74930555555557</v>
      </c>
      <c r="M364" t="s">
        <v>436</v>
      </c>
      <c r="N364" t="s">
        <v>436</v>
      </c>
    </row>
    <row r="365" spans="1:17" ht="12.75">
      <c r="A365" t="s">
        <v>311</v>
      </c>
      <c r="B365" s="1">
        <v>36828</v>
      </c>
      <c r="C365" s="2">
        <v>0.7535185185185185</v>
      </c>
      <c r="D365" t="s">
        <v>428</v>
      </c>
      <c r="E365">
        <v>0.67</v>
      </c>
      <c r="F365">
        <v>9.0112</v>
      </c>
      <c r="G365" t="s">
        <v>429</v>
      </c>
      <c r="H365">
        <v>1.658</v>
      </c>
      <c r="I365">
        <v>205.6909</v>
      </c>
      <c r="K365" s="2">
        <v>0.751388888888888</v>
      </c>
      <c r="L365" s="3">
        <f t="shared" si="17"/>
        <v>303.75138888888887</v>
      </c>
      <c r="M365" t="s">
        <v>436</v>
      </c>
      <c r="N365" t="s">
        <v>436</v>
      </c>
      <c r="P365" t="s">
        <v>437</v>
      </c>
      <c r="Q365" t="s">
        <v>428</v>
      </c>
    </row>
    <row r="366" spans="1:14" ht="12.75">
      <c r="A366" t="s">
        <v>312</v>
      </c>
      <c r="B366" s="1">
        <v>36828</v>
      </c>
      <c r="C366" s="2">
        <v>0.7556018518518518</v>
      </c>
      <c r="D366" t="s">
        <v>428</v>
      </c>
      <c r="E366">
        <v>0.668</v>
      </c>
      <c r="F366">
        <v>9.5059</v>
      </c>
      <c r="G366" t="s">
        <v>429</v>
      </c>
      <c r="H366">
        <v>1.658</v>
      </c>
      <c r="I366">
        <v>203.8668</v>
      </c>
      <c r="K366" s="2">
        <v>0.753472222222221</v>
      </c>
      <c r="L366" s="3">
        <f t="shared" si="17"/>
        <v>303.75347222222223</v>
      </c>
      <c r="M366" t="s">
        <v>436</v>
      </c>
      <c r="N366" t="s">
        <v>436</v>
      </c>
    </row>
    <row r="367" spans="1:17" ht="12.75">
      <c r="A367" t="s">
        <v>313</v>
      </c>
      <c r="B367" s="1">
        <v>36828</v>
      </c>
      <c r="C367" s="2">
        <v>0.7577430555555557</v>
      </c>
      <c r="D367" t="s">
        <v>428</v>
      </c>
      <c r="E367">
        <v>0.673</v>
      </c>
      <c r="F367">
        <v>9.2457</v>
      </c>
      <c r="G367" t="s">
        <v>429</v>
      </c>
      <c r="H367">
        <v>1.665</v>
      </c>
      <c r="I367">
        <v>208.4877</v>
      </c>
      <c r="K367" s="2">
        <v>0.755555555555554</v>
      </c>
      <c r="L367" s="3">
        <f t="shared" si="17"/>
        <v>303.75555555555553</v>
      </c>
      <c r="M367" t="s">
        <v>436</v>
      </c>
      <c r="N367" t="s">
        <v>436</v>
      </c>
      <c r="P367">
        <f>AVERAGE(I366:I368)</f>
        <v>205.66150000000002</v>
      </c>
      <c r="Q367">
        <f>AVERAGE(F366:F368)</f>
        <v>9.4293</v>
      </c>
    </row>
    <row r="368" spans="1:17" ht="12.75">
      <c r="A368" t="s">
        <v>314</v>
      </c>
      <c r="B368" s="1">
        <v>36828</v>
      </c>
      <c r="C368" s="2">
        <v>0.7597685185185186</v>
      </c>
      <c r="D368" t="s">
        <v>428</v>
      </c>
      <c r="E368">
        <v>0.67</v>
      </c>
      <c r="F368">
        <v>9.5363</v>
      </c>
      <c r="G368" t="s">
        <v>429</v>
      </c>
      <c r="H368">
        <v>1.66</v>
      </c>
      <c r="I368">
        <v>204.63</v>
      </c>
      <c r="K368" s="2">
        <v>0.757638888888888</v>
      </c>
      <c r="L368" s="3">
        <f t="shared" si="17"/>
        <v>303.7576388888889</v>
      </c>
      <c r="M368" t="s">
        <v>436</v>
      </c>
      <c r="N368" t="s">
        <v>436</v>
      </c>
      <c r="P368">
        <f>STDEV(I366:I368)</f>
        <v>2.4771300712700355</v>
      </c>
      <c r="Q368">
        <f>STDEV(F366:F368)</f>
        <v>0.15972714233976154</v>
      </c>
    </row>
    <row r="369" spans="1:14" ht="12.75">
      <c r="A369" t="s">
        <v>315</v>
      </c>
      <c r="B369" s="1">
        <v>36828</v>
      </c>
      <c r="C369" s="2">
        <v>0.7618518518518518</v>
      </c>
      <c r="D369" t="s">
        <v>428</v>
      </c>
      <c r="E369">
        <v>0.668</v>
      </c>
      <c r="F369">
        <v>9.1576</v>
      </c>
      <c r="G369" t="s">
        <v>429</v>
      </c>
      <c r="H369">
        <v>1.66</v>
      </c>
      <c r="I369">
        <v>73.864</v>
      </c>
      <c r="K369" s="2">
        <v>0.759722222222221</v>
      </c>
      <c r="L369" s="3">
        <f t="shared" si="17"/>
        <v>303.7597222222222</v>
      </c>
      <c r="M369">
        <f aca="true" t="shared" si="20" ref="M369:M432">500*F369/AVERAGE($Q$367,$Q$6)</f>
        <v>485.221418213995</v>
      </c>
      <c r="N369">
        <f aca="true" t="shared" si="21" ref="N369:N432">(277-103)/(-60+(AVERAGE($Q$4,$P$367)))*I369+277-((277-103)/(-60+(AVERAGE($Q$4,$P$367)))*210)</f>
        <v>115.17958099475746</v>
      </c>
    </row>
    <row r="370" spans="1:14" ht="12.75">
      <c r="A370" t="s">
        <v>316</v>
      </c>
      <c r="B370" s="1">
        <v>36828</v>
      </c>
      <c r="C370" s="2">
        <v>0.7639351851851851</v>
      </c>
      <c r="D370" t="s">
        <v>428</v>
      </c>
      <c r="E370">
        <v>0.67</v>
      </c>
      <c r="F370">
        <v>9.2485</v>
      </c>
      <c r="G370" t="s">
        <v>429</v>
      </c>
      <c r="H370">
        <v>1.661</v>
      </c>
      <c r="I370">
        <v>72.1185</v>
      </c>
      <c r="K370" s="2">
        <v>0.761805555555554</v>
      </c>
      <c r="L370" s="3">
        <f t="shared" si="17"/>
        <v>303.76180555555555</v>
      </c>
      <c r="M370">
        <f t="shared" si="20"/>
        <v>490.03781409453705</v>
      </c>
      <c r="N370">
        <f t="shared" si="21"/>
        <v>113.10476212705422</v>
      </c>
    </row>
    <row r="371" spans="1:14" ht="12.75">
      <c r="A371" t="s">
        <v>436</v>
      </c>
      <c r="B371" s="1">
        <v>36828</v>
      </c>
      <c r="C371">
        <f>AVERAGE(C370,C372)</f>
        <v>0.7660243055555556</v>
      </c>
      <c r="D371" t="s">
        <v>428</v>
      </c>
      <c r="E371" t="s">
        <v>436</v>
      </c>
      <c r="F371" t="s">
        <v>436</v>
      </c>
      <c r="G371" t="s">
        <v>429</v>
      </c>
      <c r="H371" t="s">
        <v>436</v>
      </c>
      <c r="I371" t="s">
        <v>436</v>
      </c>
      <c r="K371" s="2">
        <v>0.763888888888888</v>
      </c>
      <c r="L371" s="3">
        <f t="shared" si="17"/>
        <v>303.7638888888889</v>
      </c>
      <c r="M371" t="s">
        <v>436</v>
      </c>
      <c r="N371" t="s">
        <v>436</v>
      </c>
    </row>
    <row r="372" spans="1:14" ht="12.75">
      <c r="A372" t="s">
        <v>317</v>
      </c>
      <c r="B372" s="1">
        <v>36828</v>
      </c>
      <c r="C372" s="2">
        <v>0.768113425925926</v>
      </c>
      <c r="D372" t="s">
        <v>428</v>
      </c>
      <c r="E372">
        <v>0.671</v>
      </c>
      <c r="F372">
        <v>9.2319</v>
      </c>
      <c r="G372" t="s">
        <v>429</v>
      </c>
      <c r="H372">
        <v>1.66</v>
      </c>
      <c r="I372">
        <v>73.8124</v>
      </c>
      <c r="K372" s="2">
        <v>0.765972222222221</v>
      </c>
      <c r="L372" s="3">
        <f t="shared" si="17"/>
        <v>303.7659722222222</v>
      </c>
      <c r="M372">
        <f t="shared" si="20"/>
        <v>489.1582522505656</v>
      </c>
      <c r="N372">
        <f t="shared" si="21"/>
        <v>115.11824575925274</v>
      </c>
    </row>
    <row r="373" spans="1:14" ht="12.75">
      <c r="A373" t="s">
        <v>318</v>
      </c>
      <c r="B373" s="1">
        <v>36828</v>
      </c>
      <c r="C373" s="2">
        <v>0.7701967592592592</v>
      </c>
      <c r="D373" t="s">
        <v>428</v>
      </c>
      <c r="E373">
        <v>0.67</v>
      </c>
      <c r="F373">
        <v>8.6814</v>
      </c>
      <c r="G373" t="s">
        <v>429</v>
      </c>
      <c r="H373">
        <v>1.663</v>
      </c>
      <c r="I373">
        <v>71.415</v>
      </c>
      <c r="K373" s="2">
        <v>0.768055555555553</v>
      </c>
      <c r="L373" s="3">
        <f t="shared" si="17"/>
        <v>303.7680555555556</v>
      </c>
      <c r="M373">
        <f t="shared" si="20"/>
        <v>459.9896501357316</v>
      </c>
      <c r="N373">
        <f t="shared" si="21"/>
        <v>112.26853464299276</v>
      </c>
    </row>
    <row r="374" spans="1:14" ht="12.75">
      <c r="A374" t="s">
        <v>319</v>
      </c>
      <c r="B374" s="1">
        <v>36828</v>
      </c>
      <c r="C374" s="2">
        <v>0.7722800925925926</v>
      </c>
      <c r="D374" t="s">
        <v>428</v>
      </c>
      <c r="E374">
        <v>0.67</v>
      </c>
      <c r="F374">
        <v>9.0536</v>
      </c>
      <c r="G374" t="s">
        <v>429</v>
      </c>
      <c r="H374">
        <v>1.661</v>
      </c>
      <c r="I374">
        <v>72.5894</v>
      </c>
      <c r="K374" s="2">
        <v>0.770138888888888</v>
      </c>
      <c r="L374" s="3">
        <f t="shared" si="17"/>
        <v>303.7701388888889</v>
      </c>
      <c r="M374">
        <f t="shared" si="20"/>
        <v>479.71091027586095</v>
      </c>
      <c r="N374">
        <f t="shared" si="21"/>
        <v>113.66450558440252</v>
      </c>
    </row>
    <row r="375" spans="1:14" ht="12.75">
      <c r="A375" t="s">
        <v>320</v>
      </c>
      <c r="B375" s="1">
        <v>36828</v>
      </c>
      <c r="C375" s="2">
        <v>0.7743634259259259</v>
      </c>
      <c r="D375" t="s">
        <v>428</v>
      </c>
      <c r="E375">
        <v>0.668</v>
      </c>
      <c r="F375">
        <v>8.5347</v>
      </c>
      <c r="G375" t="s">
        <v>429</v>
      </c>
      <c r="H375">
        <v>1.66</v>
      </c>
      <c r="I375">
        <v>71.2207</v>
      </c>
      <c r="K375" s="2">
        <v>0.772222222222221</v>
      </c>
      <c r="L375" s="3">
        <f t="shared" si="17"/>
        <v>303.77222222222224</v>
      </c>
      <c r="M375">
        <f t="shared" si="20"/>
        <v>452.2166548037677</v>
      </c>
      <c r="N375">
        <f t="shared" si="21"/>
        <v>112.03757657596626</v>
      </c>
    </row>
    <row r="376" spans="1:14" ht="12.75">
      <c r="A376" t="s">
        <v>321</v>
      </c>
      <c r="B376" s="1">
        <v>36828</v>
      </c>
      <c r="C376" s="2">
        <v>0.7764467592592593</v>
      </c>
      <c r="D376" t="s">
        <v>428</v>
      </c>
      <c r="E376">
        <v>0.67</v>
      </c>
      <c r="F376">
        <v>8.6357</v>
      </c>
      <c r="G376" t="s">
        <v>429</v>
      </c>
      <c r="H376">
        <v>1.661</v>
      </c>
      <c r="I376">
        <v>75.3225</v>
      </c>
      <c r="K376" s="2">
        <v>0.774305555555554</v>
      </c>
      <c r="L376" s="3">
        <f t="shared" si="17"/>
        <v>303.77430555555554</v>
      </c>
      <c r="M376">
        <f t="shared" si="20"/>
        <v>457.5682057821478</v>
      </c>
      <c r="N376">
        <f t="shared" si="21"/>
        <v>116.9132523316496</v>
      </c>
    </row>
    <row r="377" spans="1:14" ht="12.75">
      <c r="A377" t="s">
        <v>322</v>
      </c>
      <c r="B377" s="1">
        <v>36828</v>
      </c>
      <c r="C377" s="2">
        <v>0.7785300925925926</v>
      </c>
      <c r="D377" t="s">
        <v>428</v>
      </c>
      <c r="E377">
        <v>0.67</v>
      </c>
      <c r="F377">
        <v>9.1662</v>
      </c>
      <c r="G377" t="s">
        <v>429</v>
      </c>
      <c r="H377">
        <v>1.661</v>
      </c>
      <c r="I377">
        <v>72.4455</v>
      </c>
      <c r="K377" s="2">
        <v>0.776388888888888</v>
      </c>
      <c r="L377" s="3">
        <f t="shared" si="17"/>
        <v>303.7763888888889</v>
      </c>
      <c r="M377">
        <f t="shared" si="20"/>
        <v>485.6770948319561</v>
      </c>
      <c r="N377">
        <f t="shared" si="21"/>
        <v>113.49345635205506</v>
      </c>
    </row>
    <row r="378" spans="1:14" ht="12.75">
      <c r="A378" t="s">
        <v>323</v>
      </c>
      <c r="B378" s="1">
        <v>36828</v>
      </c>
      <c r="C378" s="2">
        <v>0.780625</v>
      </c>
      <c r="D378" t="s">
        <v>428</v>
      </c>
      <c r="E378">
        <v>0.668</v>
      </c>
      <c r="F378">
        <v>8.3406</v>
      </c>
      <c r="G378" t="s">
        <v>429</v>
      </c>
      <c r="H378">
        <v>1.66</v>
      </c>
      <c r="I378">
        <v>68.9479</v>
      </c>
      <c r="K378" s="2">
        <v>0.778472222222221</v>
      </c>
      <c r="L378" s="3">
        <f t="shared" si="17"/>
        <v>303.7784722222222</v>
      </c>
      <c r="M378">
        <f t="shared" si="20"/>
        <v>441.9321395076927</v>
      </c>
      <c r="N378">
        <f t="shared" si="21"/>
        <v>109.33597341210722</v>
      </c>
    </row>
    <row r="379" spans="1:14" ht="12.75">
      <c r="A379" t="s">
        <v>436</v>
      </c>
      <c r="B379" s="1">
        <v>36828</v>
      </c>
      <c r="C379">
        <f>AVERAGE(C378,C380)</f>
        <v>0.7827083333333333</v>
      </c>
      <c r="D379" t="s">
        <v>428</v>
      </c>
      <c r="E379" t="s">
        <v>436</v>
      </c>
      <c r="F379" t="s">
        <v>436</v>
      </c>
      <c r="G379" t="s">
        <v>429</v>
      </c>
      <c r="H379" t="s">
        <v>436</v>
      </c>
      <c r="I379" t="s">
        <v>436</v>
      </c>
      <c r="K379" s="2">
        <v>0.780555555555554</v>
      </c>
      <c r="L379" s="3">
        <f t="shared" si="17"/>
        <v>303.78055555555557</v>
      </c>
      <c r="M379" t="s">
        <v>436</v>
      </c>
      <c r="N379" t="s">
        <v>436</v>
      </c>
    </row>
    <row r="380" spans="1:14" ht="12.75">
      <c r="A380" t="s">
        <v>324</v>
      </c>
      <c r="B380" s="1">
        <v>36828</v>
      </c>
      <c r="C380" s="2">
        <v>0.7847916666666667</v>
      </c>
      <c r="D380" t="s">
        <v>428</v>
      </c>
      <c r="E380">
        <v>0.67</v>
      </c>
      <c r="F380">
        <v>9.2493</v>
      </c>
      <c r="G380" t="s">
        <v>429</v>
      </c>
      <c r="H380">
        <v>1.661</v>
      </c>
      <c r="I380">
        <v>73.2041</v>
      </c>
      <c r="K380" s="2">
        <v>0.782638888888888</v>
      </c>
      <c r="L380" s="3">
        <f t="shared" si="17"/>
        <v>303.78263888888887</v>
      </c>
      <c r="M380">
        <f t="shared" si="20"/>
        <v>490.080202617138</v>
      </c>
      <c r="N380">
        <f t="shared" si="21"/>
        <v>114.3951794073628</v>
      </c>
    </row>
    <row r="381" spans="1:14" ht="12.75">
      <c r="A381" t="s">
        <v>436</v>
      </c>
      <c r="B381" s="1">
        <v>36828</v>
      </c>
      <c r="C381">
        <f>AVERAGE(C380,C382)</f>
        <v>0.786875</v>
      </c>
      <c r="D381" t="s">
        <v>428</v>
      </c>
      <c r="E381" t="s">
        <v>436</v>
      </c>
      <c r="F381" t="s">
        <v>436</v>
      </c>
      <c r="G381" t="s">
        <v>429</v>
      </c>
      <c r="H381" t="s">
        <v>436</v>
      </c>
      <c r="I381" t="s">
        <v>436</v>
      </c>
      <c r="K381" s="2">
        <v>0.784722222222221</v>
      </c>
      <c r="L381" s="3">
        <f t="shared" si="17"/>
        <v>303.78472222222223</v>
      </c>
      <c r="M381" t="s">
        <v>436</v>
      </c>
      <c r="N381" t="s">
        <v>436</v>
      </c>
    </row>
    <row r="382" spans="1:14" ht="12.75">
      <c r="A382" t="s">
        <v>325</v>
      </c>
      <c r="B382" s="1">
        <v>36828</v>
      </c>
      <c r="C382" s="2">
        <v>0.7889583333333333</v>
      </c>
      <c r="D382" t="s">
        <v>428</v>
      </c>
      <c r="E382">
        <v>0.668</v>
      </c>
      <c r="F382">
        <v>9.1971</v>
      </c>
      <c r="G382" t="s">
        <v>429</v>
      </c>
      <c r="H382">
        <v>1.661</v>
      </c>
      <c r="I382">
        <v>71.6811</v>
      </c>
      <c r="K382" s="2">
        <v>0.786805555555554</v>
      </c>
      <c r="L382" s="3">
        <f t="shared" si="17"/>
        <v>303.78680555555553</v>
      </c>
      <c r="M382">
        <f t="shared" si="20"/>
        <v>487.31435151742085</v>
      </c>
      <c r="N382">
        <f t="shared" si="21"/>
        <v>112.58483902608978</v>
      </c>
    </row>
    <row r="383" spans="1:14" ht="12.75">
      <c r="A383" t="s">
        <v>326</v>
      </c>
      <c r="B383" s="1">
        <v>36828</v>
      </c>
      <c r="C383" s="2">
        <v>0.7910416666666666</v>
      </c>
      <c r="D383" t="s">
        <v>428</v>
      </c>
      <c r="E383">
        <v>0.67</v>
      </c>
      <c r="F383">
        <v>9.8239</v>
      </c>
      <c r="G383" t="s">
        <v>429</v>
      </c>
      <c r="H383">
        <v>1.661</v>
      </c>
      <c r="I383">
        <v>69.9258</v>
      </c>
      <c r="K383" s="2">
        <v>0.788888888888888</v>
      </c>
      <c r="L383" s="3">
        <f t="shared" si="17"/>
        <v>303.7888888888889</v>
      </c>
      <c r="M383">
        <f t="shared" si="20"/>
        <v>520.5257589753281</v>
      </c>
      <c r="N383">
        <f t="shared" si="21"/>
        <v>110.49837121831004</v>
      </c>
    </row>
    <row r="384" spans="1:14" ht="12.75">
      <c r="A384" t="s">
        <v>327</v>
      </c>
      <c r="B384" s="1">
        <v>36828</v>
      </c>
      <c r="C384" s="2">
        <v>0.7931365740740741</v>
      </c>
      <c r="D384" t="s">
        <v>428</v>
      </c>
      <c r="E384">
        <v>0.668</v>
      </c>
      <c r="F384">
        <v>9.1763</v>
      </c>
      <c r="G384" t="s">
        <v>429</v>
      </c>
      <c r="H384">
        <v>1.658</v>
      </c>
      <c r="I384">
        <v>72.4675</v>
      </c>
      <c r="K384" s="2">
        <v>0.790972222222221</v>
      </c>
      <c r="L384" s="3">
        <f t="shared" si="17"/>
        <v>303.7909722222222</v>
      </c>
      <c r="M384">
        <f t="shared" si="20"/>
        <v>486.212249929794</v>
      </c>
      <c r="N384">
        <f t="shared" si="21"/>
        <v>113.51960703385939</v>
      </c>
    </row>
    <row r="385" spans="1:14" ht="12.75">
      <c r="A385" t="s">
        <v>328</v>
      </c>
      <c r="B385" s="1">
        <v>36828</v>
      </c>
      <c r="C385" s="2">
        <v>0.7952199074074073</v>
      </c>
      <c r="D385" t="s">
        <v>428</v>
      </c>
      <c r="E385">
        <v>0.67</v>
      </c>
      <c r="F385">
        <v>9.0941</v>
      </c>
      <c r="G385" t="s">
        <v>429</v>
      </c>
      <c r="H385">
        <v>1.658</v>
      </c>
      <c r="I385">
        <v>72.2544</v>
      </c>
      <c r="K385" s="2">
        <v>0.793055555555554</v>
      </c>
      <c r="L385" s="3">
        <f t="shared" si="17"/>
        <v>303.79305555555555</v>
      </c>
      <c r="M385">
        <f t="shared" si="20"/>
        <v>481.8568292325381</v>
      </c>
      <c r="N385">
        <f t="shared" si="21"/>
        <v>113.26630202056376</v>
      </c>
    </row>
    <row r="386" spans="1:14" ht="12.75">
      <c r="A386" t="s">
        <v>436</v>
      </c>
      <c r="B386" s="1">
        <v>36828</v>
      </c>
      <c r="C386">
        <f>AVERAGE(C385,C387)</f>
        <v>0.7973032407407408</v>
      </c>
      <c r="D386" t="s">
        <v>428</v>
      </c>
      <c r="E386" t="s">
        <v>436</v>
      </c>
      <c r="F386" t="s">
        <v>436</v>
      </c>
      <c r="G386" t="s">
        <v>429</v>
      </c>
      <c r="H386" t="s">
        <v>436</v>
      </c>
      <c r="I386" t="s">
        <v>436</v>
      </c>
      <c r="K386" s="2">
        <v>0.795138888888888</v>
      </c>
      <c r="L386" s="3">
        <f t="shared" si="17"/>
        <v>303.7951388888889</v>
      </c>
      <c r="M386" t="s">
        <v>436</v>
      </c>
      <c r="N386" t="s">
        <v>436</v>
      </c>
    </row>
    <row r="387" spans="1:14" ht="12.75">
      <c r="A387" t="s">
        <v>329</v>
      </c>
      <c r="B387" s="1">
        <v>36828</v>
      </c>
      <c r="C387" s="2">
        <v>0.7993865740740741</v>
      </c>
      <c r="D387" t="s">
        <v>428</v>
      </c>
      <c r="E387">
        <v>0.67</v>
      </c>
      <c r="F387">
        <v>8.6662</v>
      </c>
      <c r="G387" t="s">
        <v>429</v>
      </c>
      <c r="H387">
        <v>1.663</v>
      </c>
      <c r="I387">
        <v>72.5321</v>
      </c>
      <c r="K387" s="2">
        <v>0.797222222222221</v>
      </c>
      <c r="L387" s="3">
        <f t="shared" si="17"/>
        <v>303.7972222222222</v>
      </c>
      <c r="M387">
        <f t="shared" si="20"/>
        <v>459.1842682063121</v>
      </c>
      <c r="N387">
        <f t="shared" si="21"/>
        <v>113.59639494497574</v>
      </c>
    </row>
    <row r="388" spans="1:14" ht="12.75">
      <c r="A388" t="s">
        <v>330</v>
      </c>
      <c r="B388" s="1">
        <v>36828</v>
      </c>
      <c r="C388" s="2">
        <v>0.8014699074074074</v>
      </c>
      <c r="D388" t="s">
        <v>428</v>
      </c>
      <c r="E388">
        <v>0.668</v>
      </c>
      <c r="F388">
        <v>8.2982</v>
      </c>
      <c r="G388" t="s">
        <v>429</v>
      </c>
      <c r="H388">
        <v>1.66</v>
      </c>
      <c r="I388">
        <v>72.5078</v>
      </c>
      <c r="K388" s="2">
        <v>0.799305555555553</v>
      </c>
      <c r="L388" s="3">
        <f t="shared" si="17"/>
        <v>303.7993055555556</v>
      </c>
      <c r="M388">
        <f t="shared" si="20"/>
        <v>439.685547809838</v>
      </c>
      <c r="N388">
        <f t="shared" si="21"/>
        <v>113.56751032825551</v>
      </c>
    </row>
    <row r="389" spans="1:14" ht="12.75">
      <c r="A389" t="s">
        <v>436</v>
      </c>
      <c r="B389" s="1">
        <v>36828</v>
      </c>
      <c r="C389">
        <f>AVERAGE(C388,C390)</f>
        <v>0.8035532407407406</v>
      </c>
      <c r="D389" t="s">
        <v>428</v>
      </c>
      <c r="E389" t="s">
        <v>436</v>
      </c>
      <c r="F389" t="s">
        <v>436</v>
      </c>
      <c r="G389" t="s">
        <v>429</v>
      </c>
      <c r="H389" t="s">
        <v>436</v>
      </c>
      <c r="I389" t="s">
        <v>436</v>
      </c>
      <c r="K389" s="2">
        <v>0.801388888888888</v>
      </c>
      <c r="L389" s="3">
        <f t="shared" si="17"/>
        <v>303.8013888888889</v>
      </c>
      <c r="M389" t="s">
        <v>436</v>
      </c>
      <c r="N389" t="s">
        <v>436</v>
      </c>
    </row>
    <row r="390" spans="1:14" ht="12.75">
      <c r="A390" t="s">
        <v>331</v>
      </c>
      <c r="B390" s="1">
        <v>36828</v>
      </c>
      <c r="C390" s="2">
        <v>0.805636574074074</v>
      </c>
      <c r="D390" t="s">
        <v>428</v>
      </c>
      <c r="E390">
        <v>0.67</v>
      </c>
      <c r="F390">
        <v>8.2439</v>
      </c>
      <c r="G390" t="s">
        <v>429</v>
      </c>
      <c r="H390">
        <v>1.661</v>
      </c>
      <c r="I390">
        <v>68.5181</v>
      </c>
      <c r="K390" s="2">
        <v>0.803472222222221</v>
      </c>
      <c r="L390" s="3">
        <f aca="true" t="shared" si="22" ref="L390:L453">B390-DATE(1999,12,31)+K390</f>
        <v>303.80347222222224</v>
      </c>
      <c r="M390">
        <f t="shared" si="20"/>
        <v>436.8084268382931</v>
      </c>
      <c r="N390">
        <f t="shared" si="21"/>
        <v>108.82508418303885</v>
      </c>
    </row>
    <row r="391" spans="1:14" ht="12.75">
      <c r="A391" t="s">
        <v>332</v>
      </c>
      <c r="B391" s="1">
        <v>36828</v>
      </c>
      <c r="C391" s="2">
        <v>0.8077199074074074</v>
      </c>
      <c r="D391" t="s">
        <v>428</v>
      </c>
      <c r="E391">
        <v>0.668</v>
      </c>
      <c r="F391">
        <v>9.3002</v>
      </c>
      <c r="G391" t="s">
        <v>429</v>
      </c>
      <c r="H391">
        <v>1.66</v>
      </c>
      <c r="I391">
        <v>70.63</v>
      </c>
      <c r="K391" s="2">
        <v>0.805555555555554</v>
      </c>
      <c r="L391" s="3">
        <f t="shared" si="22"/>
        <v>303.80555555555554</v>
      </c>
      <c r="M391">
        <f t="shared" si="20"/>
        <v>492.7771723676287</v>
      </c>
      <c r="N391">
        <f t="shared" si="21"/>
        <v>111.33543076951983</v>
      </c>
    </row>
    <row r="392" spans="1:14" ht="12.75">
      <c r="A392" t="s">
        <v>333</v>
      </c>
      <c r="B392" s="1">
        <v>36828</v>
      </c>
      <c r="C392" s="2">
        <v>0.8098148148148149</v>
      </c>
      <c r="D392" t="s">
        <v>428</v>
      </c>
      <c r="E392">
        <v>0.67</v>
      </c>
      <c r="F392">
        <v>8.4683</v>
      </c>
      <c r="G392" t="s">
        <v>429</v>
      </c>
      <c r="H392">
        <v>1.658</v>
      </c>
      <c r="I392">
        <v>71.0436</v>
      </c>
      <c r="K392" s="2">
        <v>0.807638888888888</v>
      </c>
      <c r="L392" s="3">
        <f t="shared" si="22"/>
        <v>303.8076388888889</v>
      </c>
      <c r="M392">
        <f t="shared" si="20"/>
        <v>448.6984074278821</v>
      </c>
      <c r="N392">
        <f t="shared" si="21"/>
        <v>111.82706358744136</v>
      </c>
    </row>
    <row r="393" spans="1:14" ht="12.75">
      <c r="A393" t="s">
        <v>334</v>
      </c>
      <c r="B393" s="1">
        <v>36828</v>
      </c>
      <c r="C393" s="2">
        <v>0.8118981481481482</v>
      </c>
      <c r="D393" t="s">
        <v>428</v>
      </c>
      <c r="E393">
        <v>0.67</v>
      </c>
      <c r="F393">
        <v>8.9837</v>
      </c>
      <c r="G393" t="s">
        <v>429</v>
      </c>
      <c r="H393">
        <v>1.661</v>
      </c>
      <c r="I393">
        <v>71.4126</v>
      </c>
      <c r="K393" s="2">
        <v>0.809722222222221</v>
      </c>
      <c r="L393" s="3">
        <f t="shared" si="22"/>
        <v>303.8097222222222</v>
      </c>
      <c r="M393">
        <f t="shared" si="20"/>
        <v>476.00721311359604</v>
      </c>
      <c r="N393">
        <f t="shared" si="21"/>
        <v>112.26568184134138</v>
      </c>
    </row>
    <row r="394" spans="1:14" ht="12.75">
      <c r="A394" t="s">
        <v>436</v>
      </c>
      <c r="B394" s="1">
        <v>36828</v>
      </c>
      <c r="C394">
        <f>AVERAGE(C393,C396)</f>
        <v>0.8150231481481482</v>
      </c>
      <c r="D394" t="s">
        <v>428</v>
      </c>
      <c r="E394" t="s">
        <v>436</v>
      </c>
      <c r="F394" t="s">
        <v>436</v>
      </c>
      <c r="G394" t="s">
        <v>429</v>
      </c>
      <c r="H394" t="s">
        <v>436</v>
      </c>
      <c r="I394" t="s">
        <v>436</v>
      </c>
      <c r="K394" s="2">
        <v>0.811805555555554</v>
      </c>
      <c r="L394" s="3">
        <f t="shared" si="22"/>
        <v>303.81180555555557</v>
      </c>
      <c r="M394" t="s">
        <v>436</v>
      </c>
      <c r="N394" t="s">
        <v>436</v>
      </c>
    </row>
    <row r="395" spans="1:14" ht="12.75">
      <c r="A395" t="s">
        <v>436</v>
      </c>
      <c r="B395" s="1">
        <v>36828</v>
      </c>
      <c r="C395">
        <f>AVERAGE(C394,C396)</f>
        <v>0.8165856481481482</v>
      </c>
      <c r="D395" t="s">
        <v>428</v>
      </c>
      <c r="E395" t="s">
        <v>436</v>
      </c>
      <c r="F395" t="s">
        <v>436</v>
      </c>
      <c r="G395" t="s">
        <v>429</v>
      </c>
      <c r="H395" t="s">
        <v>436</v>
      </c>
      <c r="I395" t="s">
        <v>436</v>
      </c>
      <c r="K395" s="2">
        <v>0.813888888888888</v>
      </c>
      <c r="L395" s="3">
        <f t="shared" si="22"/>
        <v>303.81388888888887</v>
      </c>
      <c r="M395" t="s">
        <v>436</v>
      </c>
      <c r="N395" t="s">
        <v>436</v>
      </c>
    </row>
    <row r="396" spans="1:14" ht="12.75">
      <c r="A396" t="s">
        <v>335</v>
      </c>
      <c r="B396" s="1">
        <v>36828</v>
      </c>
      <c r="C396" s="2">
        <v>0.8181481481481482</v>
      </c>
      <c r="D396" t="s">
        <v>428</v>
      </c>
      <c r="E396">
        <v>0.67</v>
      </c>
      <c r="F396">
        <v>8.6731</v>
      </c>
      <c r="G396" t="s">
        <v>429</v>
      </c>
      <c r="H396">
        <v>1.661</v>
      </c>
      <c r="I396">
        <v>68.792</v>
      </c>
      <c r="K396" s="2">
        <v>0.815972222222221</v>
      </c>
      <c r="L396" s="3">
        <f t="shared" si="22"/>
        <v>303.81597222222223</v>
      </c>
      <c r="M396">
        <f t="shared" si="20"/>
        <v>459.5498692137459</v>
      </c>
      <c r="N396">
        <f t="shared" si="21"/>
        <v>109.15066017150289</v>
      </c>
    </row>
    <row r="397" spans="1:14" ht="12.75">
      <c r="A397" t="s">
        <v>336</v>
      </c>
      <c r="B397" s="1">
        <v>36828</v>
      </c>
      <c r="C397" s="2">
        <v>0.8202314814814815</v>
      </c>
      <c r="D397" t="s">
        <v>428</v>
      </c>
      <c r="E397">
        <v>0.67</v>
      </c>
      <c r="F397">
        <v>8.6858</v>
      </c>
      <c r="G397" t="s">
        <v>429</v>
      </c>
      <c r="H397">
        <v>1.661</v>
      </c>
      <c r="I397">
        <v>72.0059</v>
      </c>
      <c r="K397" s="2">
        <v>0.818055555555554</v>
      </c>
      <c r="L397" s="3">
        <f t="shared" si="22"/>
        <v>303.81805555555553</v>
      </c>
      <c r="M397">
        <f t="shared" si="20"/>
        <v>460.22278701003734</v>
      </c>
      <c r="N397">
        <f t="shared" si="21"/>
        <v>112.9709181829102</v>
      </c>
    </row>
    <row r="398" spans="1:14" ht="12.75">
      <c r="A398" t="s">
        <v>337</v>
      </c>
      <c r="B398" s="1">
        <v>36828</v>
      </c>
      <c r="C398" s="2">
        <v>0.8223148148148148</v>
      </c>
      <c r="D398" t="s">
        <v>428</v>
      </c>
      <c r="E398">
        <v>0.67</v>
      </c>
      <c r="F398">
        <v>8.4314</v>
      </c>
      <c r="G398" t="s">
        <v>429</v>
      </c>
      <c r="H398">
        <v>1.661</v>
      </c>
      <c r="I398">
        <v>69.8773</v>
      </c>
      <c r="K398" s="2">
        <v>0.820138888888888</v>
      </c>
      <c r="L398" s="3">
        <f t="shared" si="22"/>
        <v>303.8201388888889</v>
      </c>
      <c r="M398">
        <f t="shared" si="20"/>
        <v>446.7432368229096</v>
      </c>
      <c r="N398">
        <f t="shared" si="21"/>
        <v>110.44072085160505</v>
      </c>
    </row>
    <row r="399" spans="1:14" ht="12.75">
      <c r="A399" t="s">
        <v>338</v>
      </c>
      <c r="B399" s="1">
        <v>36828</v>
      </c>
      <c r="C399" s="2">
        <v>0.824398148148148</v>
      </c>
      <c r="D399" t="s">
        <v>428</v>
      </c>
      <c r="E399">
        <v>0.668</v>
      </c>
      <c r="F399">
        <v>8.8966</v>
      </c>
      <c r="G399" t="s">
        <v>429</v>
      </c>
      <c r="H399">
        <v>1.66</v>
      </c>
      <c r="I399">
        <v>71.6039</v>
      </c>
      <c r="K399" s="2">
        <v>0.822222222222221</v>
      </c>
      <c r="L399" s="3">
        <f t="shared" si="22"/>
        <v>303.8222222222222</v>
      </c>
      <c r="M399">
        <f t="shared" si="20"/>
        <v>471.3921627154087</v>
      </c>
      <c r="N399">
        <f t="shared" si="21"/>
        <v>112.49307390630364</v>
      </c>
    </row>
    <row r="400" spans="1:14" ht="12.75">
      <c r="A400" t="s">
        <v>339</v>
      </c>
      <c r="B400" s="1">
        <v>36828</v>
      </c>
      <c r="C400" s="2">
        <v>0.8264930555555555</v>
      </c>
      <c r="D400" t="s">
        <v>428</v>
      </c>
      <c r="E400">
        <v>0.668</v>
      </c>
      <c r="F400">
        <v>8.9849</v>
      </c>
      <c r="G400" t="s">
        <v>429</v>
      </c>
      <c r="H400">
        <v>1.661</v>
      </c>
      <c r="I400">
        <v>72.1176</v>
      </c>
      <c r="K400" s="2">
        <v>0.824305555555554</v>
      </c>
      <c r="L400" s="3">
        <f t="shared" si="22"/>
        <v>303.82430555555555</v>
      </c>
      <c r="M400">
        <f t="shared" si="20"/>
        <v>476.0707958974975</v>
      </c>
      <c r="N400">
        <f t="shared" si="21"/>
        <v>113.10369232643492</v>
      </c>
    </row>
    <row r="401" spans="1:14" ht="12.75">
      <c r="A401" t="s">
        <v>340</v>
      </c>
      <c r="B401" s="1">
        <v>36828</v>
      </c>
      <c r="C401" s="2">
        <v>0.828576388888889</v>
      </c>
      <c r="D401" t="s">
        <v>428</v>
      </c>
      <c r="E401">
        <v>0.671</v>
      </c>
      <c r="F401">
        <v>9.3576</v>
      </c>
      <c r="G401" t="s">
        <v>429</v>
      </c>
      <c r="H401">
        <v>1.663</v>
      </c>
      <c r="I401">
        <v>69.8985</v>
      </c>
      <c r="K401" s="2">
        <v>0.826388888888888</v>
      </c>
      <c r="L401" s="3">
        <f t="shared" si="22"/>
        <v>303.8263888888889</v>
      </c>
      <c r="M401">
        <f t="shared" si="20"/>
        <v>495.8185488642526</v>
      </c>
      <c r="N401">
        <f t="shared" si="21"/>
        <v>110.46592059952556</v>
      </c>
    </row>
    <row r="402" spans="1:14" ht="12.75">
      <c r="A402" t="s">
        <v>341</v>
      </c>
      <c r="B402" s="1">
        <v>36828</v>
      </c>
      <c r="C402" s="2">
        <v>0.8306597222222223</v>
      </c>
      <c r="D402" t="s">
        <v>428</v>
      </c>
      <c r="E402">
        <v>0.67</v>
      </c>
      <c r="F402">
        <v>9.6242</v>
      </c>
      <c r="G402" t="s">
        <v>429</v>
      </c>
      <c r="H402">
        <v>1.661</v>
      </c>
      <c r="I402">
        <v>73.909</v>
      </c>
      <c r="K402" s="2">
        <v>0.828472222222221</v>
      </c>
      <c r="L402" s="3">
        <f t="shared" si="22"/>
        <v>303.8284722222222</v>
      </c>
      <c r="M402">
        <f t="shared" si="20"/>
        <v>509.944524021046</v>
      </c>
      <c r="N402">
        <f t="shared" si="21"/>
        <v>115.23307102572088</v>
      </c>
    </row>
    <row r="403" spans="1:14" ht="12.75">
      <c r="A403" t="s">
        <v>342</v>
      </c>
      <c r="B403" s="1">
        <v>36828</v>
      </c>
      <c r="C403" s="2">
        <v>0.8327430555555555</v>
      </c>
      <c r="D403" t="s">
        <v>428</v>
      </c>
      <c r="E403">
        <v>0.67</v>
      </c>
      <c r="F403">
        <v>9.0235</v>
      </c>
      <c r="G403" t="s">
        <v>429</v>
      </c>
      <c r="H403">
        <v>1.658</v>
      </c>
      <c r="I403">
        <v>71.0791</v>
      </c>
      <c r="K403" s="2">
        <v>0.830555555555553</v>
      </c>
      <c r="L403" s="3">
        <f t="shared" si="22"/>
        <v>303.8305555555556</v>
      </c>
      <c r="M403">
        <f t="shared" si="20"/>
        <v>478.11604211299726</v>
      </c>
      <c r="N403">
        <f t="shared" si="21"/>
        <v>111.86926127853471</v>
      </c>
    </row>
    <row r="404" spans="1:14" ht="12.75">
      <c r="A404" t="s">
        <v>343</v>
      </c>
      <c r="B404" s="1">
        <v>36828</v>
      </c>
      <c r="C404" s="2">
        <v>0.8348263888888888</v>
      </c>
      <c r="D404" t="s">
        <v>428</v>
      </c>
      <c r="E404">
        <v>0.67</v>
      </c>
      <c r="F404">
        <v>8.8188</v>
      </c>
      <c r="G404" t="s">
        <v>429</v>
      </c>
      <c r="H404">
        <v>1.66</v>
      </c>
      <c r="I404">
        <v>75.3872</v>
      </c>
      <c r="K404" s="2">
        <v>0.832638888888888</v>
      </c>
      <c r="L404" s="3">
        <f t="shared" si="22"/>
        <v>303.8326388888889</v>
      </c>
      <c r="M404">
        <f t="shared" si="20"/>
        <v>467.26987889245856</v>
      </c>
      <c r="N404">
        <f t="shared" si="21"/>
        <v>116.99015910950143</v>
      </c>
    </row>
    <row r="405" spans="1:14" ht="12.75">
      <c r="A405" t="s">
        <v>344</v>
      </c>
      <c r="B405" s="1">
        <v>36828</v>
      </c>
      <c r="C405" s="2">
        <v>0.8369097222222223</v>
      </c>
      <c r="D405" t="s">
        <v>428</v>
      </c>
      <c r="E405">
        <v>0.67</v>
      </c>
      <c r="F405">
        <v>8.5805</v>
      </c>
      <c r="G405" t="s">
        <v>429</v>
      </c>
      <c r="H405">
        <v>1.661</v>
      </c>
      <c r="I405">
        <v>72.675</v>
      </c>
      <c r="K405" s="2">
        <v>0.834722222222221</v>
      </c>
      <c r="L405" s="3">
        <f t="shared" si="22"/>
        <v>303.83472222222224</v>
      </c>
      <c r="M405">
        <f t="shared" si="20"/>
        <v>454.64339772267664</v>
      </c>
      <c r="N405">
        <f t="shared" si="21"/>
        <v>113.76625550996849</v>
      </c>
    </row>
    <row r="406" spans="1:14" ht="12.75">
      <c r="A406" t="s">
        <v>345</v>
      </c>
      <c r="B406" s="1">
        <v>36828</v>
      </c>
      <c r="C406" s="2">
        <v>0.8390046296296297</v>
      </c>
      <c r="D406" t="s">
        <v>428</v>
      </c>
      <c r="E406">
        <v>0.668</v>
      </c>
      <c r="F406">
        <v>8.9775</v>
      </c>
      <c r="G406" t="s">
        <v>429</v>
      </c>
      <c r="H406">
        <v>1.661</v>
      </c>
      <c r="I406">
        <v>73.0063</v>
      </c>
      <c r="K406" s="2">
        <v>0.836805555555554</v>
      </c>
      <c r="L406" s="3">
        <f t="shared" si="22"/>
        <v>303.83680555555554</v>
      </c>
      <c r="M406">
        <f t="shared" si="20"/>
        <v>475.678702063438</v>
      </c>
      <c r="N406">
        <f t="shared" si="21"/>
        <v>114.16006100459472</v>
      </c>
    </row>
    <row r="407" spans="1:14" ht="12.75">
      <c r="A407" t="s">
        <v>346</v>
      </c>
      <c r="B407" s="1">
        <v>36828</v>
      </c>
      <c r="C407" s="2">
        <v>0.841087962962963</v>
      </c>
      <c r="D407" t="s">
        <v>428</v>
      </c>
      <c r="E407">
        <v>0.67</v>
      </c>
      <c r="F407">
        <v>8.4353</v>
      </c>
      <c r="G407" t="s">
        <v>429</v>
      </c>
      <c r="H407">
        <v>1.661</v>
      </c>
      <c r="I407">
        <v>72.3288</v>
      </c>
      <c r="K407" s="2">
        <v>0.838888888888887</v>
      </c>
      <c r="L407" s="3">
        <f t="shared" si="22"/>
        <v>303.8388888888889</v>
      </c>
      <c r="M407">
        <f t="shared" si="20"/>
        <v>446.9498808705896</v>
      </c>
      <c r="N407">
        <f t="shared" si="21"/>
        <v>113.35473887175661</v>
      </c>
    </row>
    <row r="408" spans="1:14" ht="12.75">
      <c r="A408" t="s">
        <v>436</v>
      </c>
      <c r="B408" s="1">
        <v>36828</v>
      </c>
      <c r="C408">
        <f>AVERAGE(C407,C409)</f>
        <v>0.8431712962962963</v>
      </c>
      <c r="D408" t="s">
        <v>428</v>
      </c>
      <c r="E408" t="s">
        <v>436</v>
      </c>
      <c r="F408" t="s">
        <v>436</v>
      </c>
      <c r="G408" t="s">
        <v>429</v>
      </c>
      <c r="H408" t="s">
        <v>436</v>
      </c>
      <c r="I408" t="s">
        <v>436</v>
      </c>
      <c r="K408" s="2">
        <v>0.84097222222222</v>
      </c>
      <c r="L408" s="3">
        <f t="shared" si="22"/>
        <v>303.8409722222222</v>
      </c>
      <c r="M408" t="s">
        <v>436</v>
      </c>
      <c r="N408" t="s">
        <v>436</v>
      </c>
    </row>
    <row r="409" spans="1:14" ht="12.75">
      <c r="A409" t="s">
        <v>347</v>
      </c>
      <c r="B409" s="1">
        <v>36828</v>
      </c>
      <c r="C409" s="2">
        <v>0.8452546296296296</v>
      </c>
      <c r="D409" t="s">
        <v>428</v>
      </c>
      <c r="E409">
        <v>0.67</v>
      </c>
      <c r="F409">
        <v>8.7149</v>
      </c>
      <c r="G409" t="s">
        <v>429</v>
      </c>
      <c r="H409">
        <v>1.661</v>
      </c>
      <c r="I409">
        <v>69.8291</v>
      </c>
      <c r="K409" s="2">
        <v>0.843055555555553</v>
      </c>
      <c r="L409" s="3">
        <f t="shared" si="22"/>
        <v>303.84305555555557</v>
      </c>
      <c r="M409">
        <f t="shared" si="20"/>
        <v>461.7646695196497</v>
      </c>
      <c r="N409">
        <f t="shared" si="21"/>
        <v>110.38342708510643</v>
      </c>
    </row>
    <row r="410" spans="1:14" ht="12.75">
      <c r="A410" t="s">
        <v>348</v>
      </c>
      <c r="B410" s="1">
        <v>36828</v>
      </c>
      <c r="C410" s="2">
        <v>0.847337962962963</v>
      </c>
      <c r="D410" t="s">
        <v>428</v>
      </c>
      <c r="E410">
        <v>0.668</v>
      </c>
      <c r="F410">
        <v>8.7525</v>
      </c>
      <c r="G410" t="s">
        <v>429</v>
      </c>
      <c r="H410">
        <v>1.66</v>
      </c>
      <c r="I410">
        <v>70.2143</v>
      </c>
      <c r="K410" s="2">
        <v>0.845138888888888</v>
      </c>
      <c r="L410" s="3">
        <f t="shared" si="22"/>
        <v>303.84513888888887</v>
      </c>
      <c r="M410">
        <f t="shared" si="20"/>
        <v>463.7569300818982</v>
      </c>
      <c r="N410">
        <f t="shared" si="21"/>
        <v>110.84130175015329</v>
      </c>
    </row>
    <row r="411" spans="1:14" ht="12.75">
      <c r="A411" t="s">
        <v>349</v>
      </c>
      <c r="B411" s="1">
        <v>36828</v>
      </c>
      <c r="C411" s="2">
        <v>0.8494212962962964</v>
      </c>
      <c r="D411" t="s">
        <v>428</v>
      </c>
      <c r="E411">
        <v>0.67</v>
      </c>
      <c r="F411">
        <v>8.8823</v>
      </c>
      <c r="G411" t="s">
        <v>429</v>
      </c>
      <c r="H411">
        <v>1.658</v>
      </c>
      <c r="I411">
        <v>69.8739</v>
      </c>
      <c r="K411" s="2">
        <v>0.847222222222221</v>
      </c>
      <c r="L411" s="3">
        <f t="shared" si="22"/>
        <v>303.84722222222223</v>
      </c>
      <c r="M411">
        <f t="shared" si="20"/>
        <v>470.6344678739154</v>
      </c>
      <c r="N411">
        <f t="shared" si="21"/>
        <v>110.4366793825989</v>
      </c>
    </row>
    <row r="412" spans="1:14" ht="12.75">
      <c r="A412" t="s">
        <v>350</v>
      </c>
      <c r="B412" s="1">
        <v>36828</v>
      </c>
      <c r="C412" s="2">
        <v>0.8515046296296296</v>
      </c>
      <c r="D412" t="s">
        <v>428</v>
      </c>
      <c r="E412">
        <v>0.67</v>
      </c>
      <c r="F412">
        <v>9.1699</v>
      </c>
      <c r="G412" t="s">
        <v>429</v>
      </c>
      <c r="H412">
        <v>1.658</v>
      </c>
      <c r="I412">
        <v>71.0423</v>
      </c>
      <c r="K412" s="2">
        <v>0.849305555555554</v>
      </c>
      <c r="L412" s="3">
        <f t="shared" si="22"/>
        <v>303.84930555555553</v>
      </c>
      <c r="M412">
        <f t="shared" si="20"/>
        <v>485.8731417489858</v>
      </c>
      <c r="N412">
        <f t="shared" si="21"/>
        <v>111.82551831988022</v>
      </c>
    </row>
    <row r="413" spans="1:14" ht="12.75">
      <c r="A413" t="s">
        <v>351</v>
      </c>
      <c r="B413" s="1">
        <v>36828</v>
      </c>
      <c r="C413" s="2">
        <v>0.8535995370370371</v>
      </c>
      <c r="D413" t="s">
        <v>428</v>
      </c>
      <c r="E413">
        <v>0.668</v>
      </c>
      <c r="F413">
        <v>8.7888</v>
      </c>
      <c r="G413" t="s">
        <v>429</v>
      </c>
      <c r="H413">
        <v>1.66</v>
      </c>
      <c r="I413">
        <v>67.0694</v>
      </c>
      <c r="K413" s="2">
        <v>0.851388888888887</v>
      </c>
      <c r="L413" s="3">
        <f t="shared" si="22"/>
        <v>303.8513888888889</v>
      </c>
      <c r="M413">
        <f t="shared" si="20"/>
        <v>465.6803092949199</v>
      </c>
      <c r="N413">
        <f t="shared" si="21"/>
        <v>107.10306178622321</v>
      </c>
    </row>
    <row r="414" spans="1:14" ht="12.75">
      <c r="A414" t="s">
        <v>352</v>
      </c>
      <c r="B414" s="1">
        <v>36828</v>
      </c>
      <c r="C414" s="2">
        <v>0.8556828703703704</v>
      </c>
      <c r="D414" t="s">
        <v>428</v>
      </c>
      <c r="E414">
        <v>0.67</v>
      </c>
      <c r="F414">
        <v>8.9808</v>
      </c>
      <c r="G414" t="s">
        <v>429</v>
      </c>
      <c r="H414">
        <v>1.66</v>
      </c>
      <c r="I414">
        <v>71.6185</v>
      </c>
      <c r="K414" s="2">
        <v>0.853472222222221</v>
      </c>
      <c r="L414" s="3">
        <f t="shared" si="22"/>
        <v>303.8534722222222</v>
      </c>
      <c r="M414">
        <f t="shared" si="20"/>
        <v>475.8535547191673</v>
      </c>
      <c r="N414">
        <f t="shared" si="21"/>
        <v>112.5104284496829</v>
      </c>
    </row>
    <row r="415" spans="1:14" ht="12.75">
      <c r="A415" t="s">
        <v>353</v>
      </c>
      <c r="B415" s="1">
        <v>36828</v>
      </c>
      <c r="C415" s="2">
        <v>0.8577662037037036</v>
      </c>
      <c r="D415" t="s">
        <v>428</v>
      </c>
      <c r="E415">
        <v>0.668</v>
      </c>
      <c r="F415">
        <v>9.513</v>
      </c>
      <c r="G415" t="s">
        <v>429</v>
      </c>
      <c r="H415">
        <v>1.658</v>
      </c>
      <c r="I415">
        <v>71.3872</v>
      </c>
      <c r="K415" s="2">
        <v>0.855555555555554</v>
      </c>
      <c r="L415" s="3">
        <f t="shared" si="22"/>
        <v>303.85555555555555</v>
      </c>
      <c r="M415">
        <f t="shared" si="20"/>
        <v>504.0525193795027</v>
      </c>
      <c r="N415">
        <f t="shared" si="21"/>
        <v>112.23548969053095</v>
      </c>
    </row>
    <row r="416" spans="1:14" ht="12.75">
      <c r="A416" t="s">
        <v>354</v>
      </c>
      <c r="B416" s="1">
        <v>36828</v>
      </c>
      <c r="C416" s="2">
        <v>0.859849537037037</v>
      </c>
      <c r="D416" t="s">
        <v>428</v>
      </c>
      <c r="E416">
        <v>0.668</v>
      </c>
      <c r="F416">
        <v>9.4838</v>
      </c>
      <c r="G416" t="s">
        <v>429</v>
      </c>
      <c r="H416">
        <v>1.66</v>
      </c>
      <c r="I416">
        <v>68.504</v>
      </c>
      <c r="K416" s="2">
        <v>0.857638888888887</v>
      </c>
      <c r="L416" s="3">
        <f t="shared" si="22"/>
        <v>303.8576388888889</v>
      </c>
      <c r="M416">
        <f t="shared" si="20"/>
        <v>502.50533830456516</v>
      </c>
      <c r="N416">
        <f t="shared" si="21"/>
        <v>108.80832397333697</v>
      </c>
    </row>
    <row r="417" spans="1:14" ht="12.75">
      <c r="A417" t="s">
        <v>355</v>
      </c>
      <c r="B417" s="1">
        <v>36828</v>
      </c>
      <c r="C417" s="2">
        <v>0.8619328703703704</v>
      </c>
      <c r="D417" t="s">
        <v>428</v>
      </c>
      <c r="E417">
        <v>0.668</v>
      </c>
      <c r="F417">
        <v>8.9662</v>
      </c>
      <c r="G417" t="s">
        <v>429</v>
      </c>
      <c r="H417">
        <v>1.66</v>
      </c>
      <c r="I417">
        <v>68.4972</v>
      </c>
      <c r="K417" s="2">
        <v>0.859722222222221</v>
      </c>
      <c r="L417" s="3">
        <f t="shared" si="22"/>
        <v>303.8597222222222</v>
      </c>
      <c r="M417">
        <f t="shared" si="20"/>
        <v>475.0799641816985</v>
      </c>
      <c r="N417">
        <f t="shared" si="21"/>
        <v>108.80024103532472</v>
      </c>
    </row>
    <row r="418" spans="1:14" ht="12.75">
      <c r="A418" t="s">
        <v>356</v>
      </c>
      <c r="B418" s="1">
        <v>36828</v>
      </c>
      <c r="C418" s="2">
        <v>0.8640162037037037</v>
      </c>
      <c r="D418" t="s">
        <v>428</v>
      </c>
      <c r="E418">
        <v>0.668</v>
      </c>
      <c r="F418">
        <v>9.1093</v>
      </c>
      <c r="G418" t="s">
        <v>429</v>
      </c>
      <c r="H418">
        <v>1.658</v>
      </c>
      <c r="I418">
        <v>70.7424</v>
      </c>
      <c r="K418" s="2">
        <v>0.861805555555553</v>
      </c>
      <c r="L418" s="3">
        <f t="shared" si="22"/>
        <v>303.8618055555556</v>
      </c>
      <c r="M418">
        <f t="shared" si="20"/>
        <v>482.6622111619577</v>
      </c>
      <c r="N418">
        <f t="shared" si="21"/>
        <v>111.4690369801929</v>
      </c>
    </row>
    <row r="419" spans="1:14" ht="12.75">
      <c r="A419" t="s">
        <v>357</v>
      </c>
      <c r="B419" s="1">
        <v>36828</v>
      </c>
      <c r="C419" s="2">
        <v>0.8660995370370371</v>
      </c>
      <c r="D419" t="s">
        <v>428</v>
      </c>
      <c r="E419">
        <v>0.668</v>
      </c>
      <c r="F419">
        <v>8.827</v>
      </c>
      <c r="G419" t="s">
        <v>429</v>
      </c>
      <c r="H419">
        <v>1.66</v>
      </c>
      <c r="I419">
        <v>71.6728</v>
      </c>
      <c r="K419" s="2">
        <v>0.863888888888886</v>
      </c>
      <c r="L419" s="3">
        <f t="shared" si="22"/>
        <v>303.8638888888889</v>
      </c>
      <c r="M419">
        <f t="shared" si="20"/>
        <v>467.70436124911913</v>
      </c>
      <c r="N419">
        <f t="shared" si="21"/>
        <v>112.57497308704544</v>
      </c>
    </row>
    <row r="420" spans="1:14" ht="12.75">
      <c r="A420" t="s">
        <v>358</v>
      </c>
      <c r="B420" s="1">
        <v>36828</v>
      </c>
      <c r="C420" s="2">
        <v>0.8682407407407408</v>
      </c>
      <c r="D420" t="s">
        <v>428</v>
      </c>
      <c r="E420">
        <v>0.668</v>
      </c>
      <c r="F420">
        <v>9.8303</v>
      </c>
      <c r="G420" t="s">
        <v>429</v>
      </c>
      <c r="H420">
        <v>1.66</v>
      </c>
      <c r="I420">
        <v>68.9004</v>
      </c>
      <c r="K420" s="2">
        <v>0.865972222222221</v>
      </c>
      <c r="L420" s="3">
        <f t="shared" si="22"/>
        <v>303.86597222222224</v>
      </c>
      <c r="M420">
        <f t="shared" si="20"/>
        <v>520.8648671561364</v>
      </c>
      <c r="N420">
        <f t="shared" si="21"/>
        <v>109.27951171275694</v>
      </c>
    </row>
    <row r="421" spans="1:14" ht="12.75">
      <c r="A421" t="s">
        <v>359</v>
      </c>
      <c r="B421" s="1">
        <v>36828</v>
      </c>
      <c r="C421" s="2">
        <v>0.8702777777777778</v>
      </c>
      <c r="D421" t="s">
        <v>428</v>
      </c>
      <c r="E421">
        <v>0.67</v>
      </c>
      <c r="F421">
        <v>8.5843</v>
      </c>
      <c r="G421" t="s">
        <v>429</v>
      </c>
      <c r="H421">
        <v>1.66</v>
      </c>
      <c r="I421">
        <v>68.908</v>
      </c>
      <c r="K421" s="2">
        <v>0.868055555555554</v>
      </c>
      <c r="L421" s="3">
        <f t="shared" si="22"/>
        <v>303.86805555555554</v>
      </c>
      <c r="M421">
        <f t="shared" si="20"/>
        <v>454.8447432050316</v>
      </c>
      <c r="N421">
        <f t="shared" si="21"/>
        <v>109.28854558465301</v>
      </c>
    </row>
    <row r="422" spans="1:14" ht="12.75">
      <c r="A422" t="s">
        <v>360</v>
      </c>
      <c r="B422" s="1">
        <v>36828</v>
      </c>
      <c r="C422" s="2">
        <v>0.8723611111111111</v>
      </c>
      <c r="D422" t="s">
        <v>428</v>
      </c>
      <c r="E422">
        <v>0.668</v>
      </c>
      <c r="F422">
        <v>8.9769</v>
      </c>
      <c r="G422" t="s">
        <v>429</v>
      </c>
      <c r="H422">
        <v>1.66</v>
      </c>
      <c r="I422">
        <v>69.2614</v>
      </c>
      <c r="K422" s="2">
        <v>0.870138888888887</v>
      </c>
      <c r="L422" s="3">
        <f t="shared" si="22"/>
        <v>303.8701388888889</v>
      </c>
      <c r="M422">
        <f t="shared" si="20"/>
        <v>475.6469106714873</v>
      </c>
      <c r="N422">
        <f t="shared" si="21"/>
        <v>109.70862062781904</v>
      </c>
    </row>
    <row r="423" spans="1:14" ht="12.75">
      <c r="A423" t="s">
        <v>361</v>
      </c>
      <c r="B423" s="1">
        <v>36828</v>
      </c>
      <c r="C423" s="2">
        <v>0.8744444444444445</v>
      </c>
      <c r="D423" t="s">
        <v>428</v>
      </c>
      <c r="E423">
        <v>0.668</v>
      </c>
      <c r="F423">
        <v>8.5486</v>
      </c>
      <c r="G423" t="s">
        <v>429</v>
      </c>
      <c r="H423">
        <v>1.661</v>
      </c>
      <c r="I423">
        <v>71.0543</v>
      </c>
      <c r="K423" s="2">
        <v>0.87222222222222</v>
      </c>
      <c r="L423" s="3">
        <f t="shared" si="22"/>
        <v>303.8722222222222</v>
      </c>
      <c r="M423">
        <f t="shared" si="20"/>
        <v>452.95315538396056</v>
      </c>
      <c r="N423">
        <f t="shared" si="21"/>
        <v>111.83978232813709</v>
      </c>
    </row>
    <row r="424" spans="1:14" ht="12.75">
      <c r="A424" t="s">
        <v>362</v>
      </c>
      <c r="B424" s="1">
        <v>36828</v>
      </c>
      <c r="C424" s="2">
        <v>0.8765277777777777</v>
      </c>
      <c r="D424" t="s">
        <v>428</v>
      </c>
      <c r="E424">
        <v>0.668</v>
      </c>
      <c r="F424">
        <v>8.6479</v>
      </c>
      <c r="G424" t="s">
        <v>429</v>
      </c>
      <c r="H424">
        <v>1.658</v>
      </c>
      <c r="I424">
        <v>70.2143</v>
      </c>
      <c r="K424" s="2">
        <v>0.874305555555553</v>
      </c>
      <c r="L424" s="3">
        <f t="shared" si="22"/>
        <v>303.87430555555557</v>
      </c>
      <c r="M424">
        <f t="shared" si="20"/>
        <v>458.21463075181344</v>
      </c>
      <c r="N424">
        <f t="shared" si="21"/>
        <v>110.84130175015329</v>
      </c>
    </row>
    <row r="425" spans="1:14" ht="12.75">
      <c r="A425" t="s">
        <v>363</v>
      </c>
      <c r="B425" s="1">
        <v>36828</v>
      </c>
      <c r="C425" s="2">
        <v>0.8786111111111111</v>
      </c>
      <c r="D425" t="s">
        <v>428</v>
      </c>
      <c r="E425">
        <v>0.67</v>
      </c>
      <c r="F425">
        <v>10.0884</v>
      </c>
      <c r="G425" t="s">
        <v>429</v>
      </c>
      <c r="H425">
        <v>1.658</v>
      </c>
      <c r="I425">
        <v>71.0184</v>
      </c>
      <c r="K425" s="2">
        <v>0.876388888888886</v>
      </c>
      <c r="L425" s="3">
        <f t="shared" si="22"/>
        <v>303.87638888888887</v>
      </c>
      <c r="M425">
        <f t="shared" si="20"/>
        <v>534.5404642602938</v>
      </c>
      <c r="N425">
        <f t="shared" si="21"/>
        <v>111.79710917010183</v>
      </c>
    </row>
    <row r="426" spans="1:14" ht="12.75">
      <c r="A426" t="s">
        <v>364</v>
      </c>
      <c r="B426" s="1">
        <v>36828</v>
      </c>
      <c r="C426" s="2">
        <v>0.8807060185185186</v>
      </c>
      <c r="D426" t="s">
        <v>428</v>
      </c>
      <c r="E426">
        <v>0.668</v>
      </c>
      <c r="F426">
        <v>8.849</v>
      </c>
      <c r="G426" t="s">
        <v>429</v>
      </c>
      <c r="H426">
        <v>1.66</v>
      </c>
      <c r="I426">
        <v>68.6131</v>
      </c>
      <c r="K426" s="2">
        <v>0.878472222222221</v>
      </c>
      <c r="L426" s="3">
        <f t="shared" si="22"/>
        <v>303.87847222222223</v>
      </c>
      <c r="M426">
        <f t="shared" si="20"/>
        <v>468.8700456206475</v>
      </c>
      <c r="N426">
        <f t="shared" si="21"/>
        <v>108.93800758173941</v>
      </c>
    </row>
    <row r="427" spans="1:14" ht="12.75">
      <c r="A427" t="s">
        <v>365</v>
      </c>
      <c r="B427" s="1">
        <v>36828</v>
      </c>
      <c r="C427" s="2">
        <v>0.8827893518518519</v>
      </c>
      <c r="D427" t="s">
        <v>428</v>
      </c>
      <c r="E427">
        <v>0.67</v>
      </c>
      <c r="F427">
        <v>9.5563</v>
      </c>
      <c r="G427" t="s">
        <v>429</v>
      </c>
      <c r="H427">
        <v>1.661</v>
      </c>
      <c r="I427">
        <v>68.2411</v>
      </c>
      <c r="K427" s="2">
        <v>0.880555555555554</v>
      </c>
      <c r="L427" s="3">
        <f t="shared" si="22"/>
        <v>303.88055555555553</v>
      </c>
      <c r="M427">
        <f t="shared" si="20"/>
        <v>506.34679816528353</v>
      </c>
      <c r="N427">
        <f t="shared" si="21"/>
        <v>108.49582332577515</v>
      </c>
    </row>
    <row r="428" spans="1:14" ht="12.75">
      <c r="A428" t="s">
        <v>436</v>
      </c>
      <c r="B428" s="1">
        <v>36828</v>
      </c>
      <c r="C428">
        <f>AVERAGE(C427,C429)</f>
        <v>0.8848726851851851</v>
      </c>
      <c r="D428" t="s">
        <v>428</v>
      </c>
      <c r="E428" t="s">
        <v>436</v>
      </c>
      <c r="F428" t="s">
        <v>436</v>
      </c>
      <c r="G428" t="s">
        <v>429</v>
      </c>
      <c r="H428" t="s">
        <v>436</v>
      </c>
      <c r="I428" t="s">
        <v>436</v>
      </c>
      <c r="K428" s="2">
        <v>0.882638888888887</v>
      </c>
      <c r="L428" s="3">
        <f t="shared" si="22"/>
        <v>303.8826388888889</v>
      </c>
      <c r="M428" t="s">
        <v>436</v>
      </c>
      <c r="N428" t="s">
        <v>436</v>
      </c>
    </row>
    <row r="429" spans="1:14" ht="12.75">
      <c r="A429" t="s">
        <v>366</v>
      </c>
      <c r="B429" s="1">
        <v>36828</v>
      </c>
      <c r="C429" s="2">
        <v>0.8869560185185185</v>
      </c>
      <c r="D429" t="s">
        <v>428</v>
      </c>
      <c r="E429">
        <v>0.67</v>
      </c>
      <c r="F429">
        <v>9.5098</v>
      </c>
      <c r="G429" t="s">
        <v>429</v>
      </c>
      <c r="H429">
        <v>1.661</v>
      </c>
      <c r="I429">
        <v>68.3308</v>
      </c>
      <c r="K429" s="2">
        <v>0.884722222222221</v>
      </c>
      <c r="L429" s="3">
        <f t="shared" si="22"/>
        <v>303.8847222222222</v>
      </c>
      <c r="M429">
        <f t="shared" si="20"/>
        <v>503.88296528909865</v>
      </c>
      <c r="N429">
        <f t="shared" si="21"/>
        <v>108.60244678749555</v>
      </c>
    </row>
    <row r="430" spans="1:14" ht="12.75">
      <c r="A430" t="s">
        <v>367</v>
      </c>
      <c r="B430" s="1">
        <v>36828</v>
      </c>
      <c r="C430" s="2">
        <v>0.8890393518518519</v>
      </c>
      <c r="D430" t="s">
        <v>428</v>
      </c>
      <c r="E430">
        <v>0.67</v>
      </c>
      <c r="F430">
        <v>8.9435</v>
      </c>
      <c r="G430" t="s">
        <v>429</v>
      </c>
      <c r="H430">
        <v>1.661</v>
      </c>
      <c r="I430">
        <v>69.2087</v>
      </c>
      <c r="K430" s="2">
        <v>0.886805555555554</v>
      </c>
      <c r="L430" s="3">
        <f t="shared" si="22"/>
        <v>303.88680555555555</v>
      </c>
      <c r="M430">
        <f t="shared" si="20"/>
        <v>473.8771898528942</v>
      </c>
      <c r="N430">
        <f t="shared" si="21"/>
        <v>109.64597785822409</v>
      </c>
    </row>
    <row r="431" spans="1:14" ht="12.75">
      <c r="A431" t="s">
        <v>368</v>
      </c>
      <c r="B431" s="1">
        <v>36828</v>
      </c>
      <c r="C431" s="2">
        <v>0.8911226851851852</v>
      </c>
      <c r="D431" t="s">
        <v>428</v>
      </c>
      <c r="E431">
        <v>0.668</v>
      </c>
      <c r="F431">
        <v>9.4708</v>
      </c>
      <c r="G431" t="s">
        <v>429</v>
      </c>
      <c r="H431">
        <v>1.66</v>
      </c>
      <c r="I431">
        <v>70.0311</v>
      </c>
      <c r="K431" s="2">
        <v>0.888888888888887</v>
      </c>
      <c r="L431" s="3">
        <f t="shared" si="22"/>
        <v>303.8888888888889</v>
      </c>
      <c r="M431">
        <f t="shared" si="20"/>
        <v>501.81652481229844</v>
      </c>
      <c r="N431">
        <f t="shared" si="21"/>
        <v>110.62353789076442</v>
      </c>
    </row>
    <row r="432" spans="1:14" ht="12.75">
      <c r="A432" t="s">
        <v>369</v>
      </c>
      <c r="B432" s="1">
        <v>36828</v>
      </c>
      <c r="C432" s="2">
        <v>0.8932060185185186</v>
      </c>
      <c r="D432" t="s">
        <v>428</v>
      </c>
      <c r="E432">
        <v>0.67</v>
      </c>
      <c r="F432">
        <v>9.2921</v>
      </c>
      <c r="G432" t="s">
        <v>429</v>
      </c>
      <c r="H432">
        <v>1.66</v>
      </c>
      <c r="I432">
        <v>68.3036</v>
      </c>
      <c r="K432" s="2">
        <v>0.890972222222221</v>
      </c>
      <c r="L432" s="3">
        <f t="shared" si="22"/>
        <v>303.8909722222222</v>
      </c>
      <c r="M432">
        <f t="shared" si="20"/>
        <v>492.34798857629323</v>
      </c>
      <c r="N432">
        <f t="shared" si="21"/>
        <v>108.57011503544655</v>
      </c>
    </row>
    <row r="433" spans="1:14" ht="12.75">
      <c r="A433" t="s">
        <v>370</v>
      </c>
      <c r="B433" s="1">
        <v>36828</v>
      </c>
      <c r="C433" s="2">
        <v>0.8952893518518518</v>
      </c>
      <c r="D433" t="s">
        <v>428</v>
      </c>
      <c r="E433">
        <v>0.67</v>
      </c>
      <c r="F433">
        <v>8.9491</v>
      </c>
      <c r="G433" t="s">
        <v>429</v>
      </c>
      <c r="H433">
        <v>1.66</v>
      </c>
      <c r="I433">
        <v>72.0721</v>
      </c>
      <c r="K433" s="2">
        <v>0.893055555555553</v>
      </c>
      <c r="L433" s="3">
        <f t="shared" si="22"/>
        <v>303.8930555555556</v>
      </c>
      <c r="M433">
        <f aca="true" t="shared" si="23" ref="M433:M484">500*F433/AVERAGE($Q$367,$Q$6)</f>
        <v>474.17390951110144</v>
      </c>
      <c r="N433">
        <f aca="true" t="shared" si="24" ref="N433:N484">(277-103)/(-60+(AVERAGE($Q$4,$P$367)))*I433+277-((277-103)/(-60+(AVERAGE($Q$4,$P$367)))*210)</f>
        <v>113.04960796179418</v>
      </c>
    </row>
    <row r="434" spans="1:14" ht="12.75">
      <c r="A434" t="s">
        <v>436</v>
      </c>
      <c r="B434" s="1">
        <v>36828</v>
      </c>
      <c r="C434">
        <f>AVERAGE(C433,C435)</f>
        <v>0.8973784722222222</v>
      </c>
      <c r="D434" t="s">
        <v>428</v>
      </c>
      <c r="E434" t="s">
        <v>436</v>
      </c>
      <c r="F434" t="s">
        <v>436</v>
      </c>
      <c r="G434" t="s">
        <v>429</v>
      </c>
      <c r="H434" t="s">
        <v>436</v>
      </c>
      <c r="I434" t="s">
        <v>436</v>
      </c>
      <c r="K434" s="2">
        <v>0.895138888888886</v>
      </c>
      <c r="L434" s="3">
        <f t="shared" si="22"/>
        <v>303.8951388888889</v>
      </c>
      <c r="M434" t="s">
        <v>436</v>
      </c>
      <c r="N434" t="s">
        <v>436</v>
      </c>
    </row>
    <row r="435" spans="1:14" ht="12.75">
      <c r="A435" t="s">
        <v>371</v>
      </c>
      <c r="B435" s="1">
        <v>36828</v>
      </c>
      <c r="C435" s="2">
        <v>0.8994675925925927</v>
      </c>
      <c r="D435" t="s">
        <v>428</v>
      </c>
      <c r="E435">
        <v>0.67</v>
      </c>
      <c r="F435">
        <v>10.1123</v>
      </c>
      <c r="G435" t="s">
        <v>429</v>
      </c>
      <c r="H435">
        <v>1.661</v>
      </c>
      <c r="I435">
        <v>70.831</v>
      </c>
      <c r="K435" s="2">
        <v>0.897222222222221</v>
      </c>
      <c r="L435" s="3">
        <f t="shared" si="22"/>
        <v>303.89722222222224</v>
      </c>
      <c r="M435">
        <f t="shared" si="23"/>
        <v>535.8068213729996</v>
      </c>
      <c r="N435">
        <f t="shared" si="24"/>
        <v>111.57435290782306</v>
      </c>
    </row>
    <row r="436" spans="1:14" ht="12.75">
      <c r="A436" t="s">
        <v>372</v>
      </c>
      <c r="B436" s="1">
        <v>36828</v>
      </c>
      <c r="C436" s="2">
        <v>0.9015509259259259</v>
      </c>
      <c r="D436" t="s">
        <v>428</v>
      </c>
      <c r="E436">
        <v>0.668</v>
      </c>
      <c r="F436">
        <v>8.8508</v>
      </c>
      <c r="G436" t="s">
        <v>429</v>
      </c>
      <c r="H436">
        <v>1.66</v>
      </c>
      <c r="I436">
        <v>67.9377</v>
      </c>
      <c r="K436" s="2">
        <v>0.899305555555554</v>
      </c>
      <c r="L436" s="3">
        <f t="shared" si="22"/>
        <v>303.89930555555554</v>
      </c>
      <c r="M436">
        <f t="shared" si="23"/>
        <v>468.96541979649976</v>
      </c>
      <c r="N436">
        <f t="shared" si="24"/>
        <v>108.13518165034625</v>
      </c>
    </row>
    <row r="437" spans="1:14" ht="12.75">
      <c r="A437" t="s">
        <v>373</v>
      </c>
      <c r="B437" s="1">
        <v>36828</v>
      </c>
      <c r="C437" s="2">
        <v>0.9036342592592592</v>
      </c>
      <c r="D437" t="s">
        <v>428</v>
      </c>
      <c r="E437">
        <v>0.668</v>
      </c>
      <c r="F437">
        <v>9.2686</v>
      </c>
      <c r="G437" t="s">
        <v>429</v>
      </c>
      <c r="H437">
        <v>1.66</v>
      </c>
      <c r="I437">
        <v>71.2514</v>
      </c>
      <c r="K437" s="2">
        <v>0.901388888888887</v>
      </c>
      <c r="L437" s="3">
        <f t="shared" si="22"/>
        <v>303.9013888888889</v>
      </c>
      <c r="M437">
        <f t="shared" si="23"/>
        <v>491.10282572488785</v>
      </c>
      <c r="N437">
        <f t="shared" si="24"/>
        <v>112.07406866375689</v>
      </c>
    </row>
    <row r="438" spans="1:14" ht="12.75">
      <c r="A438" t="s">
        <v>374</v>
      </c>
      <c r="B438" s="1">
        <v>36828</v>
      </c>
      <c r="C438" s="2">
        <v>0.9057175925925925</v>
      </c>
      <c r="D438" t="s">
        <v>428</v>
      </c>
      <c r="E438">
        <v>0.67</v>
      </c>
      <c r="F438">
        <v>9.2532</v>
      </c>
      <c r="G438" t="s">
        <v>429</v>
      </c>
      <c r="H438">
        <v>1.661</v>
      </c>
      <c r="I438">
        <v>70.9219</v>
      </c>
      <c r="K438" s="2">
        <v>0.90347222222222</v>
      </c>
      <c r="L438" s="3">
        <f t="shared" si="22"/>
        <v>303.9034722222222</v>
      </c>
      <c r="M438">
        <f t="shared" si="23"/>
        <v>490.28684666481803</v>
      </c>
      <c r="N438">
        <f t="shared" si="24"/>
        <v>111.68240277036918</v>
      </c>
    </row>
    <row r="439" spans="1:14" ht="12.75">
      <c r="A439" t="s">
        <v>375</v>
      </c>
      <c r="B439" s="1">
        <v>36828</v>
      </c>
      <c r="C439" s="2">
        <v>0.907800925925926</v>
      </c>
      <c r="D439" t="s">
        <v>428</v>
      </c>
      <c r="E439">
        <v>0.67</v>
      </c>
      <c r="F439">
        <v>9.286</v>
      </c>
      <c r="G439" t="s">
        <v>429</v>
      </c>
      <c r="H439">
        <v>1.663</v>
      </c>
      <c r="I439">
        <v>69.7459</v>
      </c>
      <c r="K439" s="2">
        <v>0.905555555555553</v>
      </c>
      <c r="L439" s="3">
        <f t="shared" si="22"/>
        <v>303.90555555555557</v>
      </c>
      <c r="M439">
        <f t="shared" si="23"/>
        <v>492.02477609146035</v>
      </c>
      <c r="N439">
        <f t="shared" si="24"/>
        <v>110.28452996119185</v>
      </c>
    </row>
    <row r="440" spans="1:14" ht="12.75">
      <c r="A440" t="s">
        <v>376</v>
      </c>
      <c r="B440" s="1">
        <v>36828</v>
      </c>
      <c r="C440" s="2">
        <v>0.9098842592592593</v>
      </c>
      <c r="D440" t="s">
        <v>428</v>
      </c>
      <c r="E440">
        <v>0.668</v>
      </c>
      <c r="F440">
        <v>8.577</v>
      </c>
      <c r="G440" t="s">
        <v>429</v>
      </c>
      <c r="H440">
        <v>1.661</v>
      </c>
      <c r="I440">
        <v>70.2458</v>
      </c>
      <c r="K440" s="2">
        <v>0.907638888888886</v>
      </c>
      <c r="L440" s="3">
        <f t="shared" si="22"/>
        <v>303.90763888888887</v>
      </c>
      <c r="M440">
        <f t="shared" si="23"/>
        <v>454.45794793629716</v>
      </c>
      <c r="N440">
        <f t="shared" si="24"/>
        <v>110.87874477182768</v>
      </c>
    </row>
    <row r="441" spans="1:14" ht="12.75">
      <c r="A441" t="s">
        <v>377</v>
      </c>
      <c r="B441" s="1">
        <v>36828</v>
      </c>
      <c r="C441" s="2">
        <v>0.9119791666666667</v>
      </c>
      <c r="D441" t="s">
        <v>428</v>
      </c>
      <c r="E441">
        <v>0.668</v>
      </c>
      <c r="F441">
        <v>9.811</v>
      </c>
      <c r="G441" t="s">
        <v>429</v>
      </c>
      <c r="H441">
        <v>1.66</v>
      </c>
      <c r="I441">
        <v>71.2393</v>
      </c>
      <c r="K441" s="2">
        <v>0.909722222222221</v>
      </c>
      <c r="L441" s="3">
        <f t="shared" si="22"/>
        <v>303.90972222222223</v>
      </c>
      <c r="M441">
        <f t="shared" si="23"/>
        <v>519.8422440483865</v>
      </c>
      <c r="N441">
        <f t="shared" si="24"/>
        <v>112.05968578876448</v>
      </c>
    </row>
    <row r="442" spans="1:14" ht="12.75">
      <c r="A442" t="s">
        <v>378</v>
      </c>
      <c r="B442" s="1">
        <v>36828</v>
      </c>
      <c r="C442" s="2">
        <v>0.9140625</v>
      </c>
      <c r="D442" t="s">
        <v>428</v>
      </c>
      <c r="E442">
        <v>0.67</v>
      </c>
      <c r="F442">
        <v>9.9195</v>
      </c>
      <c r="G442" t="s">
        <v>429</v>
      </c>
      <c r="H442">
        <v>1.661</v>
      </c>
      <c r="I442">
        <v>73.2793</v>
      </c>
      <c r="K442" s="2">
        <v>0.911805555555554</v>
      </c>
      <c r="L442" s="3">
        <f t="shared" si="22"/>
        <v>303.91180555555553</v>
      </c>
      <c r="M442">
        <f t="shared" si="23"/>
        <v>525.5911874261512</v>
      </c>
      <c r="N442">
        <f t="shared" si="24"/>
        <v>114.48456719243947</v>
      </c>
    </row>
    <row r="443" spans="1:14" ht="12.75">
      <c r="A443" t="s">
        <v>379</v>
      </c>
      <c r="B443" s="1">
        <v>36828</v>
      </c>
      <c r="C443" s="2">
        <v>0.9161458333333333</v>
      </c>
      <c r="D443" t="s">
        <v>428</v>
      </c>
      <c r="E443">
        <v>0.668</v>
      </c>
      <c r="F443">
        <v>10.3516</v>
      </c>
      <c r="G443" t="s">
        <v>429</v>
      </c>
      <c r="H443">
        <v>1.66</v>
      </c>
      <c r="I443">
        <v>72.8837</v>
      </c>
      <c r="K443" s="2">
        <v>0.913888888888887</v>
      </c>
      <c r="L443" s="3">
        <f t="shared" si="22"/>
        <v>303.9138888888889</v>
      </c>
      <c r="M443">
        <f t="shared" si="23"/>
        <v>548.4862881960329</v>
      </c>
      <c r="N443">
        <f t="shared" si="24"/>
        <v>114.01433038690325</v>
      </c>
    </row>
    <row r="444" spans="1:14" ht="12.75">
      <c r="A444" t="s">
        <v>380</v>
      </c>
      <c r="B444" s="1">
        <v>36828</v>
      </c>
      <c r="C444" s="2">
        <v>0.9182291666666668</v>
      </c>
      <c r="D444" t="s">
        <v>428</v>
      </c>
      <c r="E444">
        <v>0.67</v>
      </c>
      <c r="F444">
        <v>8.837</v>
      </c>
      <c r="G444" t="s">
        <v>429</v>
      </c>
      <c r="H444">
        <v>1.658</v>
      </c>
      <c r="I444">
        <v>70.7055</v>
      </c>
      <c r="K444" s="2">
        <v>0.915972222222221</v>
      </c>
      <c r="L444" s="3">
        <f t="shared" si="22"/>
        <v>303.9159722222222</v>
      </c>
      <c r="M444">
        <f t="shared" si="23"/>
        <v>468.234217781632</v>
      </c>
      <c r="N444">
        <f t="shared" si="24"/>
        <v>111.42517515480287</v>
      </c>
    </row>
    <row r="445" spans="1:14" ht="12.75">
      <c r="A445" t="s">
        <v>381</v>
      </c>
      <c r="B445" s="1">
        <v>36828</v>
      </c>
      <c r="C445" s="2">
        <v>0.9203125</v>
      </c>
      <c r="D445" t="s">
        <v>428</v>
      </c>
      <c r="E445">
        <v>0.675</v>
      </c>
      <c r="F445">
        <v>9.0349</v>
      </c>
      <c r="G445" t="s">
        <v>429</v>
      </c>
      <c r="H445">
        <v>1.666</v>
      </c>
      <c r="I445">
        <v>69.4237</v>
      </c>
      <c r="K445" s="2">
        <v>0.918055555555554</v>
      </c>
      <c r="L445" s="3">
        <f t="shared" si="22"/>
        <v>303.91805555555555</v>
      </c>
      <c r="M445">
        <f t="shared" si="23"/>
        <v>478.7200785600619</v>
      </c>
      <c r="N445">
        <f t="shared" si="24"/>
        <v>109.90154133949378</v>
      </c>
    </row>
    <row r="446" spans="1:14" ht="12.75">
      <c r="A446" t="s">
        <v>382</v>
      </c>
      <c r="B446" s="1">
        <v>36828</v>
      </c>
      <c r="C446" s="2">
        <v>0.9223958333333333</v>
      </c>
      <c r="D446" t="s">
        <v>428</v>
      </c>
      <c r="E446">
        <v>0.668</v>
      </c>
      <c r="F446">
        <v>8.5419</v>
      </c>
      <c r="G446" t="s">
        <v>429</v>
      </c>
      <c r="H446">
        <v>1.661</v>
      </c>
      <c r="I446">
        <v>73.6685</v>
      </c>
      <c r="K446" s="2">
        <v>0.920138888888887</v>
      </c>
      <c r="L446" s="3">
        <f t="shared" si="22"/>
        <v>303.9201388888889</v>
      </c>
      <c r="M446">
        <f t="shared" si="23"/>
        <v>452.5981515071769</v>
      </c>
      <c r="N446">
        <f t="shared" si="24"/>
        <v>114.94719652690529</v>
      </c>
    </row>
    <row r="447" spans="1:14" ht="12.75">
      <c r="A447" t="s">
        <v>383</v>
      </c>
      <c r="B447" s="1">
        <v>36828</v>
      </c>
      <c r="C447" s="2">
        <v>0.9244907407407408</v>
      </c>
      <c r="D447" t="s">
        <v>428</v>
      </c>
      <c r="E447">
        <v>0.67</v>
      </c>
      <c r="F447">
        <v>8.5904</v>
      </c>
      <c r="G447" t="s">
        <v>429</v>
      </c>
      <c r="H447">
        <v>1.663</v>
      </c>
      <c r="I447">
        <v>73.8843</v>
      </c>
      <c r="K447" s="2">
        <v>0.922222222222221</v>
      </c>
      <c r="L447" s="3">
        <f t="shared" si="22"/>
        <v>303.9222222222222</v>
      </c>
      <c r="M447">
        <f t="shared" si="23"/>
        <v>455.16795568986447</v>
      </c>
      <c r="N447">
        <f t="shared" si="24"/>
        <v>115.20371094205873</v>
      </c>
    </row>
    <row r="448" spans="1:14" ht="12.75">
      <c r="A448" t="s">
        <v>384</v>
      </c>
      <c r="B448" s="1">
        <v>36828</v>
      </c>
      <c r="C448" s="2">
        <v>0.9265740740740741</v>
      </c>
      <c r="D448" t="s">
        <v>428</v>
      </c>
      <c r="E448">
        <v>0.67</v>
      </c>
      <c r="F448">
        <v>9.8129</v>
      </c>
      <c r="G448" t="s">
        <v>429</v>
      </c>
      <c r="H448">
        <v>1.661</v>
      </c>
      <c r="I448">
        <v>73.3374</v>
      </c>
      <c r="K448" s="2">
        <v>0.924305555555553</v>
      </c>
      <c r="L448" s="3">
        <f t="shared" si="22"/>
        <v>303.9243055555556</v>
      </c>
      <c r="M448">
        <f t="shared" si="23"/>
        <v>519.942916789564</v>
      </c>
      <c r="N448">
        <f t="shared" si="24"/>
        <v>114.55362876575</v>
      </c>
    </row>
    <row r="449" spans="1:14" ht="12.75">
      <c r="A449" t="s">
        <v>385</v>
      </c>
      <c r="B449" s="1">
        <v>36828</v>
      </c>
      <c r="C449" s="2">
        <v>0.9286574074074073</v>
      </c>
      <c r="D449" t="s">
        <v>428</v>
      </c>
      <c r="E449">
        <v>0.668</v>
      </c>
      <c r="F449">
        <v>8.8993</v>
      </c>
      <c r="G449" t="s">
        <v>429</v>
      </c>
      <c r="H449">
        <v>1.661</v>
      </c>
      <c r="I449">
        <v>74.4855</v>
      </c>
      <c r="K449" s="2">
        <v>0.926388888888886</v>
      </c>
      <c r="L449" s="3">
        <f t="shared" si="22"/>
        <v>303.9263888888889</v>
      </c>
      <c r="M449">
        <f t="shared" si="23"/>
        <v>471.5352239791873</v>
      </c>
      <c r="N449">
        <f t="shared" si="24"/>
        <v>115.91833775573005</v>
      </c>
    </row>
    <row r="450" spans="1:14" ht="12.75">
      <c r="A450" t="s">
        <v>386</v>
      </c>
      <c r="B450" s="1">
        <v>36828</v>
      </c>
      <c r="C450" s="2">
        <v>0.9307407407407408</v>
      </c>
      <c r="D450" t="s">
        <v>428</v>
      </c>
      <c r="E450">
        <v>0.67</v>
      </c>
      <c r="F450">
        <v>9.4855</v>
      </c>
      <c r="G450" t="s">
        <v>429</v>
      </c>
      <c r="H450">
        <v>1.663</v>
      </c>
      <c r="I450">
        <v>73.1278</v>
      </c>
      <c r="K450" s="2">
        <v>0.928472222222221</v>
      </c>
      <c r="L450" s="3">
        <f t="shared" si="22"/>
        <v>303.92847222222224</v>
      </c>
      <c r="M450">
        <f t="shared" si="23"/>
        <v>502.5954139150923</v>
      </c>
      <c r="N450">
        <f t="shared" si="24"/>
        <v>114.30448408819595</v>
      </c>
    </row>
    <row r="451" spans="1:14" ht="12.75">
      <c r="A451" t="s">
        <v>387</v>
      </c>
      <c r="B451" s="1">
        <v>36828</v>
      </c>
      <c r="C451" s="2">
        <v>0.9328240740740741</v>
      </c>
      <c r="D451" t="s">
        <v>428</v>
      </c>
      <c r="E451">
        <v>0.673</v>
      </c>
      <c r="F451">
        <v>9.5124</v>
      </c>
      <c r="G451" t="s">
        <v>429</v>
      </c>
      <c r="H451">
        <v>1.663</v>
      </c>
      <c r="I451">
        <v>71.8328</v>
      </c>
      <c r="K451" s="2">
        <v>0.930555555555554</v>
      </c>
      <c r="L451" s="3">
        <f t="shared" si="22"/>
        <v>303.93055555555554</v>
      </c>
      <c r="M451">
        <f t="shared" si="23"/>
        <v>504.02072798755194</v>
      </c>
      <c r="N451">
        <f t="shared" si="24"/>
        <v>112.76515986380426</v>
      </c>
    </row>
    <row r="452" spans="1:14" ht="12.75">
      <c r="A452" t="s">
        <v>388</v>
      </c>
      <c r="B452" s="1">
        <v>36828</v>
      </c>
      <c r="C452" s="2">
        <v>0.9349074074074074</v>
      </c>
      <c r="D452" t="s">
        <v>428</v>
      </c>
      <c r="E452">
        <v>0.67</v>
      </c>
      <c r="F452">
        <v>9.2488</v>
      </c>
      <c r="G452" t="s">
        <v>429</v>
      </c>
      <c r="H452">
        <v>1.66</v>
      </c>
      <c r="I452">
        <v>74.4234</v>
      </c>
      <c r="K452" s="2">
        <v>0.932638888888887</v>
      </c>
      <c r="L452" s="3">
        <f t="shared" si="22"/>
        <v>303.9326388888889</v>
      </c>
      <c r="M452">
        <f t="shared" si="23"/>
        <v>490.05370979051236</v>
      </c>
      <c r="N452">
        <f t="shared" si="24"/>
        <v>115.8445215130005</v>
      </c>
    </row>
    <row r="453" spans="1:14" ht="12.75">
      <c r="A453" t="s">
        <v>389</v>
      </c>
      <c r="B453" s="1">
        <v>36828</v>
      </c>
      <c r="C453" s="2">
        <v>0.9369907407407408</v>
      </c>
      <c r="D453" t="s">
        <v>428</v>
      </c>
      <c r="E453">
        <v>0.67</v>
      </c>
      <c r="F453">
        <v>10.2723</v>
      </c>
      <c r="G453" t="s">
        <v>429</v>
      </c>
      <c r="H453">
        <v>1.661</v>
      </c>
      <c r="I453">
        <v>74.98</v>
      </c>
      <c r="K453" s="2">
        <v>0.93472222222222</v>
      </c>
      <c r="L453" s="3">
        <f t="shared" si="22"/>
        <v>303.9347222222222</v>
      </c>
      <c r="M453">
        <f t="shared" si="23"/>
        <v>544.2845258932057</v>
      </c>
      <c r="N453">
        <f t="shared" si="24"/>
        <v>116.50613376265025</v>
      </c>
    </row>
    <row r="454" spans="1:14" ht="12.75">
      <c r="A454" t="s">
        <v>390</v>
      </c>
      <c r="B454" s="1">
        <v>36828</v>
      </c>
      <c r="C454" s="2">
        <v>0.9390740740740741</v>
      </c>
      <c r="D454" t="s">
        <v>428</v>
      </c>
      <c r="E454">
        <v>0.671</v>
      </c>
      <c r="F454">
        <v>8.8954</v>
      </c>
      <c r="G454" t="s">
        <v>429</v>
      </c>
      <c r="H454">
        <v>1.663</v>
      </c>
      <c r="I454">
        <v>73.0514</v>
      </c>
      <c r="K454" s="2">
        <v>0.936805555555553</v>
      </c>
      <c r="L454" s="3">
        <f aca="true" t="shared" si="25" ref="L454:L484">B454-DATE(1999,12,31)+K454</f>
        <v>303.93680555555557</v>
      </c>
      <c r="M454">
        <f t="shared" si="23"/>
        <v>471.32857993150725</v>
      </c>
      <c r="N454">
        <f t="shared" si="24"/>
        <v>114.21366990229362</v>
      </c>
    </row>
    <row r="455" spans="1:14" ht="12.75">
      <c r="A455" t="s">
        <v>391</v>
      </c>
      <c r="B455" s="1">
        <v>36828</v>
      </c>
      <c r="C455" s="2">
        <v>0.9411689814814815</v>
      </c>
      <c r="D455" t="s">
        <v>428</v>
      </c>
      <c r="E455">
        <v>0.67</v>
      </c>
      <c r="F455">
        <v>9.4128</v>
      </c>
      <c r="G455" t="s">
        <v>429</v>
      </c>
      <c r="H455">
        <v>1.661</v>
      </c>
      <c r="I455">
        <v>74.206</v>
      </c>
      <c r="K455" s="2">
        <v>0.938888888888886</v>
      </c>
      <c r="L455" s="3">
        <f t="shared" si="25"/>
        <v>303.93888888888887</v>
      </c>
      <c r="M455">
        <f t="shared" si="23"/>
        <v>498.7433569237237</v>
      </c>
      <c r="N455">
        <f t="shared" si="24"/>
        <v>115.58610523007943</v>
      </c>
    </row>
    <row r="456" spans="1:14" ht="12.75">
      <c r="A456" t="s">
        <v>392</v>
      </c>
      <c r="B456" s="1">
        <v>36828</v>
      </c>
      <c r="C456" s="2">
        <v>0.9432523148148149</v>
      </c>
      <c r="D456" t="s">
        <v>428</v>
      </c>
      <c r="E456">
        <v>0.67</v>
      </c>
      <c r="F456">
        <v>8.9423</v>
      </c>
      <c r="G456" t="s">
        <v>429</v>
      </c>
      <c r="H456">
        <v>1.661</v>
      </c>
      <c r="I456">
        <v>73.3223</v>
      </c>
      <c r="K456" s="2">
        <v>0.94097222222222</v>
      </c>
      <c r="L456" s="3">
        <f t="shared" si="25"/>
        <v>303.94097222222223</v>
      </c>
      <c r="M456">
        <f t="shared" si="23"/>
        <v>473.8136070689926</v>
      </c>
      <c r="N456">
        <f t="shared" si="24"/>
        <v>114.53567988869341</v>
      </c>
    </row>
    <row r="457" spans="1:14" ht="12.75">
      <c r="A457" t="s">
        <v>393</v>
      </c>
      <c r="B457" s="1">
        <v>36828</v>
      </c>
      <c r="C457" s="2">
        <v>0.9453356481481481</v>
      </c>
      <c r="D457" t="s">
        <v>428</v>
      </c>
      <c r="E457">
        <v>0.668</v>
      </c>
      <c r="F457">
        <v>9.1109</v>
      </c>
      <c r="G457" t="s">
        <v>429</v>
      </c>
      <c r="H457">
        <v>1.66</v>
      </c>
      <c r="I457">
        <v>73.7236</v>
      </c>
      <c r="K457" s="2">
        <v>0.943055555555554</v>
      </c>
      <c r="L457" s="3">
        <f t="shared" si="25"/>
        <v>303.94305555555553</v>
      </c>
      <c r="M457">
        <f t="shared" si="23"/>
        <v>482.74698820715986</v>
      </c>
      <c r="N457">
        <f t="shared" si="24"/>
        <v>115.01269209815163</v>
      </c>
    </row>
    <row r="458" spans="1:14" ht="12.75">
      <c r="A458" t="s">
        <v>394</v>
      </c>
      <c r="B458" s="1">
        <v>36828</v>
      </c>
      <c r="C458" s="2">
        <v>0.9474189814814814</v>
      </c>
      <c r="D458" t="s">
        <v>428</v>
      </c>
      <c r="E458">
        <v>0.67</v>
      </c>
      <c r="F458">
        <v>10.1072</v>
      </c>
      <c r="G458" t="s">
        <v>429</v>
      </c>
      <c r="H458">
        <v>1.661</v>
      </c>
      <c r="I458">
        <v>73.9061</v>
      </c>
      <c r="K458" s="2">
        <v>0.945138888888887</v>
      </c>
      <c r="L458" s="3">
        <f t="shared" si="25"/>
        <v>303.9451388888889</v>
      </c>
      <c r="M458">
        <f t="shared" si="23"/>
        <v>535.536594541418</v>
      </c>
      <c r="N458">
        <f t="shared" si="24"/>
        <v>115.2296238903921</v>
      </c>
    </row>
    <row r="459" spans="1:14" ht="12.75">
      <c r="A459" t="s">
        <v>395</v>
      </c>
      <c r="B459" s="1">
        <v>36828</v>
      </c>
      <c r="C459" s="2">
        <v>0.9495023148148148</v>
      </c>
      <c r="D459" t="s">
        <v>428</v>
      </c>
      <c r="E459">
        <v>0.668</v>
      </c>
      <c r="F459">
        <v>9.5939</v>
      </c>
      <c r="G459" t="s">
        <v>429</v>
      </c>
      <c r="H459">
        <v>1.661</v>
      </c>
      <c r="I459">
        <v>75.6833</v>
      </c>
      <c r="K459" s="2">
        <v>0.94722222222222</v>
      </c>
      <c r="L459" s="3">
        <f t="shared" si="25"/>
        <v>303.9472222222222</v>
      </c>
      <c r="M459">
        <f t="shared" si="23"/>
        <v>508.3390587275319</v>
      </c>
      <c r="N459">
        <f t="shared" si="24"/>
        <v>117.34212351324075</v>
      </c>
    </row>
    <row r="460" spans="1:14" ht="12.75">
      <c r="A460" t="s">
        <v>436</v>
      </c>
      <c r="B460" s="1">
        <v>36828</v>
      </c>
      <c r="C460">
        <f>AVERAGE(C459,C461)</f>
        <v>0.9515856481481482</v>
      </c>
      <c r="D460" t="s">
        <v>428</v>
      </c>
      <c r="E460" t="s">
        <v>436</v>
      </c>
      <c r="F460" t="s">
        <v>436</v>
      </c>
      <c r="G460" t="s">
        <v>429</v>
      </c>
      <c r="H460" t="s">
        <v>436</v>
      </c>
      <c r="I460" t="s">
        <v>436</v>
      </c>
      <c r="K460" s="2">
        <v>0.949305555555554</v>
      </c>
      <c r="L460" s="3">
        <f t="shared" si="25"/>
        <v>303.94930555555555</v>
      </c>
      <c r="M460" t="s">
        <v>436</v>
      </c>
      <c r="N460" t="s">
        <v>436</v>
      </c>
    </row>
    <row r="461" spans="1:14" ht="12.75">
      <c r="A461" t="s">
        <v>396</v>
      </c>
      <c r="B461" s="1">
        <v>36828</v>
      </c>
      <c r="C461" s="2">
        <v>0.9536689814814815</v>
      </c>
      <c r="D461" t="s">
        <v>428</v>
      </c>
      <c r="E461">
        <v>0.67</v>
      </c>
      <c r="F461">
        <v>8.6524</v>
      </c>
      <c r="G461" t="s">
        <v>429</v>
      </c>
      <c r="H461">
        <v>1.663</v>
      </c>
      <c r="I461">
        <v>70.7832</v>
      </c>
      <c r="K461" s="2">
        <v>0.951388888888887</v>
      </c>
      <c r="L461" s="3">
        <f t="shared" si="25"/>
        <v>303.9513888888889</v>
      </c>
      <c r="M461">
        <f t="shared" si="23"/>
        <v>458.45306619144424</v>
      </c>
      <c r="N461">
        <f t="shared" si="24"/>
        <v>111.5175346082664</v>
      </c>
    </row>
    <row r="462" spans="1:14" ht="12.75">
      <c r="A462" t="s">
        <v>436</v>
      </c>
      <c r="B462" s="1">
        <v>36828</v>
      </c>
      <c r="C462">
        <f>AVERAGE(C461,C463)</f>
        <v>0.9557581018518518</v>
      </c>
      <c r="D462" t="s">
        <v>428</v>
      </c>
      <c r="E462" t="s">
        <v>436</v>
      </c>
      <c r="F462" t="s">
        <v>436</v>
      </c>
      <c r="G462" t="s">
        <v>429</v>
      </c>
      <c r="H462" t="s">
        <v>436</v>
      </c>
      <c r="I462" t="s">
        <v>436</v>
      </c>
      <c r="K462" s="2">
        <v>0.95347222222222</v>
      </c>
      <c r="L462" s="3">
        <f t="shared" si="25"/>
        <v>303.9534722222222</v>
      </c>
      <c r="M462" t="s">
        <v>436</v>
      </c>
      <c r="N462" t="s">
        <v>436</v>
      </c>
    </row>
    <row r="463" spans="1:14" ht="12.75">
      <c r="A463" t="s">
        <v>397</v>
      </c>
      <c r="B463" s="1">
        <v>36828</v>
      </c>
      <c r="C463" s="2">
        <v>0.9578472222222222</v>
      </c>
      <c r="D463" t="s">
        <v>428</v>
      </c>
      <c r="E463">
        <v>0.67</v>
      </c>
      <c r="F463">
        <v>9.9353</v>
      </c>
      <c r="G463" t="s">
        <v>429</v>
      </c>
      <c r="H463">
        <v>1.661</v>
      </c>
      <c r="I463">
        <v>73.4901</v>
      </c>
      <c r="K463" s="2">
        <v>0.955555555555553</v>
      </c>
      <c r="L463" s="3">
        <f t="shared" si="25"/>
        <v>303.9555555555556</v>
      </c>
      <c r="M463">
        <f t="shared" si="23"/>
        <v>526.4283607475217</v>
      </c>
      <c r="N463">
        <f t="shared" si="24"/>
        <v>114.73513827081919</v>
      </c>
    </row>
    <row r="464" spans="1:14" ht="12.75">
      <c r="A464" t="s">
        <v>398</v>
      </c>
      <c r="B464" s="1">
        <v>36828</v>
      </c>
      <c r="C464" s="2">
        <v>0.9599305555555556</v>
      </c>
      <c r="D464" t="s">
        <v>428</v>
      </c>
      <c r="E464">
        <v>0.671</v>
      </c>
      <c r="F464">
        <v>9.4222</v>
      </c>
      <c r="G464" t="s">
        <v>429</v>
      </c>
      <c r="H464">
        <v>1.658</v>
      </c>
      <c r="I464">
        <v>73.0925</v>
      </c>
      <c r="K464" s="2">
        <v>0.957638888888886</v>
      </c>
      <c r="L464" s="3">
        <f t="shared" si="25"/>
        <v>303.9576388888889</v>
      </c>
      <c r="M464">
        <f t="shared" si="23"/>
        <v>499.2414220642858</v>
      </c>
      <c r="N464">
        <f t="shared" si="24"/>
        <v>114.26252413057355</v>
      </c>
    </row>
    <row r="465" spans="1:14" ht="12.75">
      <c r="A465" t="s">
        <v>399</v>
      </c>
      <c r="B465" s="1">
        <v>36828</v>
      </c>
      <c r="C465" s="2">
        <v>0.962013888888889</v>
      </c>
      <c r="D465" t="s">
        <v>428</v>
      </c>
      <c r="E465">
        <v>0.67</v>
      </c>
      <c r="F465">
        <v>9.3247</v>
      </c>
      <c r="G465" t="s">
        <v>429</v>
      </c>
      <c r="H465">
        <v>1.658</v>
      </c>
      <c r="I465">
        <v>72.951</v>
      </c>
      <c r="K465" s="2">
        <v>0.959722222222219</v>
      </c>
      <c r="L465" s="3">
        <f t="shared" si="25"/>
        <v>303.95972222222224</v>
      </c>
      <c r="M465">
        <f t="shared" si="23"/>
        <v>494.0753208722852</v>
      </c>
      <c r="N465">
        <f t="shared" si="24"/>
        <v>114.09432769987743</v>
      </c>
    </row>
    <row r="466" spans="1:14" ht="12.75">
      <c r="A466" t="s">
        <v>400</v>
      </c>
      <c r="B466" s="1">
        <v>36828</v>
      </c>
      <c r="C466" s="2">
        <v>0.9640972222222222</v>
      </c>
      <c r="D466" t="s">
        <v>428</v>
      </c>
      <c r="E466">
        <v>0.67</v>
      </c>
      <c r="F466">
        <v>8.72</v>
      </c>
      <c r="G466" t="s">
        <v>429</v>
      </c>
      <c r="H466">
        <v>1.66</v>
      </c>
      <c r="I466">
        <v>74.8411</v>
      </c>
      <c r="K466" s="2">
        <v>0.961805555555554</v>
      </c>
      <c r="L466" s="3">
        <f t="shared" si="25"/>
        <v>303.96180555555554</v>
      </c>
      <c r="M466">
        <f t="shared" si="23"/>
        <v>462.03489635123134</v>
      </c>
      <c r="N466">
        <f t="shared" si="24"/>
        <v>116.34102786707652</v>
      </c>
    </row>
    <row r="467" spans="1:14" ht="12.75">
      <c r="A467" t="s">
        <v>401</v>
      </c>
      <c r="B467" s="1">
        <v>36828</v>
      </c>
      <c r="C467" s="2">
        <v>0.9661805555555555</v>
      </c>
      <c r="D467" t="s">
        <v>428</v>
      </c>
      <c r="E467">
        <v>0.668</v>
      </c>
      <c r="F467">
        <v>8.9503</v>
      </c>
      <c r="G467" t="s">
        <v>429</v>
      </c>
      <c r="H467">
        <v>1.658</v>
      </c>
      <c r="I467">
        <v>71.6262</v>
      </c>
      <c r="K467" s="2">
        <v>0.963888888888887</v>
      </c>
      <c r="L467" s="3">
        <f t="shared" si="25"/>
        <v>303.9638888888889</v>
      </c>
      <c r="M467">
        <f t="shared" si="23"/>
        <v>474.237492295003</v>
      </c>
      <c r="N467">
        <f t="shared" si="24"/>
        <v>112.51958118831445</v>
      </c>
    </row>
    <row r="468" spans="1:14" ht="12.75">
      <c r="A468" t="s">
        <v>402</v>
      </c>
      <c r="B468" s="1">
        <v>36828</v>
      </c>
      <c r="C468" s="2">
        <v>0.9682638888888889</v>
      </c>
      <c r="D468" t="s">
        <v>428</v>
      </c>
      <c r="E468">
        <v>0.668</v>
      </c>
      <c r="F468">
        <v>9.0486</v>
      </c>
      <c r="G468" t="s">
        <v>429</v>
      </c>
      <c r="H468">
        <v>1.658</v>
      </c>
      <c r="I468">
        <v>75.9389</v>
      </c>
      <c r="K468" s="2">
        <v>0.96597222222222</v>
      </c>
      <c r="L468" s="3">
        <f t="shared" si="25"/>
        <v>303.9659722222222</v>
      </c>
      <c r="M468">
        <f t="shared" si="23"/>
        <v>479.44598200960456</v>
      </c>
      <c r="N468">
        <f t="shared" si="24"/>
        <v>117.64594688911293</v>
      </c>
    </row>
    <row r="469" spans="1:14" ht="12.75">
      <c r="A469" t="s">
        <v>403</v>
      </c>
      <c r="B469" s="1">
        <v>36828</v>
      </c>
      <c r="C469" s="2">
        <v>0.9703587962962964</v>
      </c>
      <c r="D469" t="s">
        <v>428</v>
      </c>
      <c r="E469">
        <v>0.668</v>
      </c>
      <c r="F469">
        <v>9.015</v>
      </c>
      <c r="G469" t="s">
        <v>429</v>
      </c>
      <c r="H469">
        <v>1.66</v>
      </c>
      <c r="I469">
        <v>75.2543</v>
      </c>
      <c r="K469" s="2">
        <v>0.968055555555553</v>
      </c>
      <c r="L469" s="3">
        <f t="shared" si="25"/>
        <v>303.96805555555557</v>
      </c>
      <c r="M469">
        <f t="shared" si="23"/>
        <v>477.6656640603613</v>
      </c>
      <c r="N469">
        <f t="shared" si="24"/>
        <v>116.83218521805614</v>
      </c>
    </row>
    <row r="470" spans="1:14" ht="12.75">
      <c r="A470" t="s">
        <v>404</v>
      </c>
      <c r="B470" s="1">
        <v>36828</v>
      </c>
      <c r="C470" s="2">
        <v>0.9724421296296296</v>
      </c>
      <c r="D470" t="s">
        <v>428</v>
      </c>
      <c r="E470">
        <v>0.67</v>
      </c>
      <c r="F470">
        <v>8.7112</v>
      </c>
      <c r="G470" t="s">
        <v>429</v>
      </c>
      <c r="H470">
        <v>1.656</v>
      </c>
      <c r="I470">
        <v>74.8534</v>
      </c>
      <c r="K470" s="2">
        <v>0.970138888888886</v>
      </c>
      <c r="L470" s="3">
        <f t="shared" si="25"/>
        <v>303.97013888888887</v>
      </c>
      <c r="M470">
        <f t="shared" si="23"/>
        <v>461.56862260262005</v>
      </c>
      <c r="N470">
        <f t="shared" si="24"/>
        <v>116.35564847553982</v>
      </c>
    </row>
    <row r="471" spans="1:14" ht="12.75">
      <c r="A471" t="s">
        <v>405</v>
      </c>
      <c r="B471" s="1">
        <v>36828</v>
      </c>
      <c r="C471" s="2">
        <v>0.9745254629629629</v>
      </c>
      <c r="D471" t="s">
        <v>428</v>
      </c>
      <c r="E471">
        <v>0.67</v>
      </c>
      <c r="F471">
        <v>8.848</v>
      </c>
      <c r="G471" t="s">
        <v>429</v>
      </c>
      <c r="H471">
        <v>1.656</v>
      </c>
      <c r="I471">
        <v>75.9421</v>
      </c>
      <c r="K471" s="2">
        <v>0.97222222222222</v>
      </c>
      <c r="L471" s="3">
        <f t="shared" si="25"/>
        <v>303.97222222222223</v>
      </c>
      <c r="M471">
        <f t="shared" si="23"/>
        <v>468.8170599673962</v>
      </c>
      <c r="N471">
        <f t="shared" si="24"/>
        <v>117.64975062464814</v>
      </c>
    </row>
    <row r="472" spans="1:14" ht="12.75">
      <c r="A472" t="s">
        <v>406</v>
      </c>
      <c r="B472" s="1">
        <v>36828</v>
      </c>
      <c r="C472" s="2">
        <v>0.9766087962962963</v>
      </c>
      <c r="D472" t="s">
        <v>428</v>
      </c>
      <c r="E472">
        <v>0.668</v>
      </c>
      <c r="F472">
        <v>8.8582</v>
      </c>
      <c r="G472" t="s">
        <v>429</v>
      </c>
      <c r="H472">
        <v>1.658</v>
      </c>
      <c r="I472">
        <v>72.9063</v>
      </c>
      <c r="K472" s="2">
        <v>0.974305555555554</v>
      </c>
      <c r="L472" s="3">
        <f t="shared" si="25"/>
        <v>303.97430555555553</v>
      </c>
      <c r="M472">
        <f t="shared" si="23"/>
        <v>469.35751363055937</v>
      </c>
      <c r="N472">
        <f t="shared" si="24"/>
        <v>114.04119426912044</v>
      </c>
    </row>
    <row r="473" spans="1:14" ht="12.75">
      <c r="A473" t="s">
        <v>407</v>
      </c>
      <c r="B473" s="1">
        <v>36828</v>
      </c>
      <c r="C473" s="2">
        <v>0.9786921296296297</v>
      </c>
      <c r="D473" t="s">
        <v>428</v>
      </c>
      <c r="E473">
        <v>0.668</v>
      </c>
      <c r="F473">
        <v>9.1542</v>
      </c>
      <c r="G473" t="s">
        <v>429</v>
      </c>
      <c r="H473">
        <v>1.658</v>
      </c>
      <c r="I473">
        <v>73.6922</v>
      </c>
      <c r="K473" s="2">
        <v>0.976388888888887</v>
      </c>
      <c r="L473" s="3">
        <f t="shared" si="25"/>
        <v>303.9763888888889</v>
      </c>
      <c r="M473">
        <f t="shared" si="23"/>
        <v>485.0412669929405</v>
      </c>
      <c r="N473">
        <f t="shared" si="24"/>
        <v>114.97536794321266</v>
      </c>
    </row>
    <row r="474" spans="1:14" ht="12.75">
      <c r="A474" t="s">
        <v>408</v>
      </c>
      <c r="B474" s="1">
        <v>36828</v>
      </c>
      <c r="C474" s="2">
        <v>0.980775462962963</v>
      </c>
      <c r="D474" t="s">
        <v>428</v>
      </c>
      <c r="E474">
        <v>0.668</v>
      </c>
      <c r="F474">
        <v>9.3848</v>
      </c>
      <c r="G474" t="s">
        <v>429</v>
      </c>
      <c r="H474">
        <v>1.66</v>
      </c>
      <c r="I474">
        <v>73.9402</v>
      </c>
      <c r="K474" s="2">
        <v>0.97847222222222</v>
      </c>
      <c r="L474" s="3">
        <f t="shared" si="25"/>
        <v>303.9784722222222</v>
      </c>
      <c r="M474">
        <f t="shared" si="23"/>
        <v>497.25975863268764</v>
      </c>
      <c r="N474">
        <f t="shared" si="24"/>
        <v>115.27015744718884</v>
      </c>
    </row>
    <row r="475" spans="1:14" ht="12.75">
      <c r="A475" t="s">
        <v>409</v>
      </c>
      <c r="B475" s="1">
        <v>36828</v>
      </c>
      <c r="C475" s="2">
        <v>0.9828703703703704</v>
      </c>
      <c r="D475" t="s">
        <v>428</v>
      </c>
      <c r="E475">
        <v>0.673</v>
      </c>
      <c r="F475">
        <v>9.7573</v>
      </c>
      <c r="G475" t="s">
        <v>429</v>
      </c>
      <c r="H475">
        <v>1.665</v>
      </c>
      <c r="I475">
        <v>73.5322</v>
      </c>
      <c r="K475" s="2">
        <v>0.980555555555554</v>
      </c>
      <c r="L475" s="3">
        <f t="shared" si="25"/>
        <v>303.98055555555555</v>
      </c>
      <c r="M475">
        <f t="shared" si="23"/>
        <v>516.9969144687924</v>
      </c>
      <c r="N475">
        <f t="shared" si="24"/>
        <v>114.7851811664539</v>
      </c>
    </row>
    <row r="476" spans="1:14" ht="12.75">
      <c r="A476" t="s">
        <v>410</v>
      </c>
      <c r="B476" s="1">
        <v>36828</v>
      </c>
      <c r="C476" s="2">
        <v>0.9849537037037037</v>
      </c>
      <c r="D476" t="s">
        <v>428</v>
      </c>
      <c r="E476">
        <v>0.668</v>
      </c>
      <c r="F476">
        <v>8.722</v>
      </c>
      <c r="G476" t="s">
        <v>429</v>
      </c>
      <c r="H476">
        <v>1.66</v>
      </c>
      <c r="I476">
        <v>75.6493</v>
      </c>
      <c r="K476" s="2">
        <v>0.982638888888887</v>
      </c>
      <c r="L476" s="3">
        <f t="shared" si="25"/>
        <v>303.9826388888889</v>
      </c>
      <c r="M476">
        <f t="shared" si="23"/>
        <v>462.1408676577339</v>
      </c>
      <c r="N476">
        <f t="shared" si="24"/>
        <v>117.3017088231795</v>
      </c>
    </row>
    <row r="477" spans="1:14" ht="12.75">
      <c r="A477" t="s">
        <v>411</v>
      </c>
      <c r="B477" s="1">
        <v>36828</v>
      </c>
      <c r="C477" s="2">
        <v>0.987037037037037</v>
      </c>
      <c r="D477" t="s">
        <v>428</v>
      </c>
      <c r="E477">
        <v>0.668</v>
      </c>
      <c r="F477">
        <v>9.0412</v>
      </c>
      <c r="G477" t="s">
        <v>429</v>
      </c>
      <c r="H477">
        <v>1.66</v>
      </c>
      <c r="I477">
        <v>74.8786</v>
      </c>
      <c r="K477" s="2">
        <v>0.98472222222222</v>
      </c>
      <c r="L477" s="3">
        <f t="shared" si="25"/>
        <v>303.9847222222222</v>
      </c>
      <c r="M477">
        <f t="shared" si="23"/>
        <v>479.05388817554507</v>
      </c>
      <c r="N477">
        <f t="shared" si="24"/>
        <v>116.38560289287935</v>
      </c>
    </row>
    <row r="478" spans="1:14" ht="12.75">
      <c r="A478" t="s">
        <v>412</v>
      </c>
      <c r="B478" s="1">
        <v>36828</v>
      </c>
      <c r="C478" s="2">
        <v>0.9891203703703703</v>
      </c>
      <c r="D478" t="s">
        <v>428</v>
      </c>
      <c r="E478">
        <v>0.668</v>
      </c>
      <c r="F478">
        <v>8.8555</v>
      </c>
      <c r="G478" t="s">
        <v>429</v>
      </c>
      <c r="H478">
        <v>1.66</v>
      </c>
      <c r="I478">
        <v>73.274</v>
      </c>
      <c r="K478" s="2">
        <v>0.986805555555553</v>
      </c>
      <c r="L478" s="3">
        <f t="shared" si="25"/>
        <v>303.9868055555556</v>
      </c>
      <c r="M478">
        <f t="shared" si="23"/>
        <v>469.21445236678085</v>
      </c>
      <c r="N478">
        <f t="shared" si="24"/>
        <v>114.47826725545931</v>
      </c>
    </row>
    <row r="479" spans="1:14" ht="12.75">
      <c r="A479" t="s">
        <v>413</v>
      </c>
      <c r="B479" s="1">
        <v>36828</v>
      </c>
      <c r="C479" s="2">
        <v>0.9912037037037037</v>
      </c>
      <c r="D479" t="s">
        <v>428</v>
      </c>
      <c r="E479">
        <v>0.67</v>
      </c>
      <c r="F479">
        <v>9.6465</v>
      </c>
      <c r="G479" t="s">
        <v>429</v>
      </c>
      <c r="H479">
        <v>1.66</v>
      </c>
      <c r="I479">
        <v>73.872</v>
      </c>
      <c r="K479" s="2">
        <v>0.988888888888886</v>
      </c>
      <c r="L479" s="3">
        <f t="shared" si="25"/>
        <v>303.9888888888889</v>
      </c>
      <c r="M479">
        <f t="shared" si="23"/>
        <v>511.12610408854965</v>
      </c>
      <c r="N479">
        <f t="shared" si="24"/>
        <v>115.18909033359543</v>
      </c>
    </row>
    <row r="480" spans="1:14" ht="12.75">
      <c r="A480" t="s">
        <v>414</v>
      </c>
      <c r="B480" s="1">
        <v>36828</v>
      </c>
      <c r="C480" s="2">
        <v>0.993287037037037</v>
      </c>
      <c r="D480" t="s">
        <v>428</v>
      </c>
      <c r="E480">
        <v>0.668</v>
      </c>
      <c r="F480">
        <v>8.6036</v>
      </c>
      <c r="G480" t="s">
        <v>429</v>
      </c>
      <c r="H480">
        <v>1.66</v>
      </c>
      <c r="I480">
        <v>75.0649</v>
      </c>
      <c r="K480" s="2">
        <v>0.990972222222219</v>
      </c>
      <c r="L480" s="3">
        <f t="shared" si="25"/>
        <v>303.99097222222224</v>
      </c>
      <c r="M480">
        <f t="shared" si="23"/>
        <v>455.8673663127814</v>
      </c>
      <c r="N480">
        <f t="shared" si="24"/>
        <v>116.60705162106788</v>
      </c>
    </row>
    <row r="481" spans="1:14" ht="12.75">
      <c r="A481" t="s">
        <v>415</v>
      </c>
      <c r="B481" s="1">
        <v>36828</v>
      </c>
      <c r="C481" s="2">
        <v>0.9953703703703703</v>
      </c>
      <c r="D481" t="s">
        <v>428</v>
      </c>
      <c r="E481">
        <v>0.668</v>
      </c>
      <c r="F481">
        <v>9.4144</v>
      </c>
      <c r="G481" t="s">
        <v>429</v>
      </c>
      <c r="H481">
        <v>1.658</v>
      </c>
      <c r="I481">
        <v>74.1745</v>
      </c>
      <c r="K481" s="2">
        <v>0.993055555555554</v>
      </c>
      <c r="L481" s="3">
        <f t="shared" si="25"/>
        <v>303.99305555555554</v>
      </c>
      <c r="M481">
        <f t="shared" si="23"/>
        <v>498.8281339689258</v>
      </c>
      <c r="N481">
        <f t="shared" si="24"/>
        <v>115.54866220840503</v>
      </c>
    </row>
    <row r="482" spans="1:14" ht="12.75">
      <c r="A482" t="s">
        <v>416</v>
      </c>
      <c r="B482" s="1">
        <v>36828</v>
      </c>
      <c r="C482" s="2">
        <v>0.9974537037037038</v>
      </c>
      <c r="D482" t="s">
        <v>428</v>
      </c>
      <c r="E482">
        <v>0.668</v>
      </c>
      <c r="F482">
        <v>10.3922</v>
      </c>
      <c r="G482" t="s">
        <v>429</v>
      </c>
      <c r="H482">
        <v>1.656</v>
      </c>
      <c r="I482">
        <v>73.0871</v>
      </c>
      <c r="K482" s="2">
        <v>0.995138888888887</v>
      </c>
      <c r="L482" s="3">
        <f t="shared" si="25"/>
        <v>303.9951388888889</v>
      </c>
      <c r="M482">
        <f t="shared" si="23"/>
        <v>550.6375057180352</v>
      </c>
      <c r="N482">
        <f t="shared" si="24"/>
        <v>114.25610532685792</v>
      </c>
    </row>
    <row r="483" spans="1:14" ht="12.75">
      <c r="A483" t="s">
        <v>417</v>
      </c>
      <c r="B483" s="1">
        <v>36828</v>
      </c>
      <c r="C483" s="2">
        <v>0.999548611111111</v>
      </c>
      <c r="D483" t="s">
        <v>428</v>
      </c>
      <c r="E483">
        <v>0.67</v>
      </c>
      <c r="F483">
        <v>8.9363</v>
      </c>
      <c r="G483" t="s">
        <v>429</v>
      </c>
      <c r="H483">
        <v>1.66</v>
      </c>
      <c r="I483">
        <v>75.1783</v>
      </c>
      <c r="K483" s="2">
        <v>0.99722222222222</v>
      </c>
      <c r="L483" s="3">
        <f t="shared" si="25"/>
        <v>303.9972222222222</v>
      </c>
      <c r="M483">
        <f t="shared" si="23"/>
        <v>473.4956931494849</v>
      </c>
      <c r="N483">
        <f t="shared" si="24"/>
        <v>116.74184649909571</v>
      </c>
    </row>
    <row r="484" spans="1:14" ht="12.75">
      <c r="A484" t="s">
        <v>418</v>
      </c>
      <c r="B484" s="1">
        <v>36828</v>
      </c>
      <c r="C484" s="2">
        <v>0.0016319444444444445</v>
      </c>
      <c r="D484" t="s">
        <v>428</v>
      </c>
      <c r="E484">
        <v>0.668</v>
      </c>
      <c r="F484">
        <v>9.5268</v>
      </c>
      <c r="G484" t="s">
        <v>429</v>
      </c>
      <c r="H484">
        <v>1.66</v>
      </c>
      <c r="I484">
        <v>75.4394</v>
      </c>
      <c r="K484" s="2">
        <v>0.999305555555553</v>
      </c>
      <c r="L484" s="3">
        <f t="shared" si="25"/>
        <v>303.99930555555557</v>
      </c>
      <c r="M484">
        <f t="shared" si="23"/>
        <v>504.78372139437045</v>
      </c>
      <c r="N484">
        <f t="shared" si="24"/>
        <v>117.05220754541901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