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<sst xmlns="http://schemas.openxmlformats.org/spreadsheetml/2006/main" count="1882" uniqueCount="433">
  <si>
    <t>c:\data\co\001026a\fld1420</t>
  </si>
  <si>
    <t>c:\data\co\001026a\fld1421</t>
  </si>
  <si>
    <t>c:\data\co\001026a\fld1422</t>
  </si>
  <si>
    <t>c:\data\co\001026a\fld1423</t>
  </si>
  <si>
    <t>c:\data\co\001026a\fld1424</t>
  </si>
  <si>
    <t>c:\data\co\001026a\fld1425</t>
  </si>
  <si>
    <t>c:\data\co\001026a\fld1426</t>
  </si>
  <si>
    <t>c:\data\co\001026a\fld1427</t>
  </si>
  <si>
    <t>c:\data\co\001026a\fld1428</t>
  </si>
  <si>
    <t>c:\data\co\001026a\fld1429</t>
  </si>
  <si>
    <t>c:\data\co\001026a\fld1430</t>
  </si>
  <si>
    <t>c:\data\co\001026a\fld1431</t>
  </si>
  <si>
    <t>c:\data\co\001026a\fld1432</t>
  </si>
  <si>
    <t>c:\data\co\001026a\fld1433</t>
  </si>
  <si>
    <t>c:\data\co\001026a\fld1434</t>
  </si>
  <si>
    <t>c:\data\co\001026a\fld1435</t>
  </si>
  <si>
    <t>c:\data\co\001026a\fld1436</t>
  </si>
  <si>
    <t>c:\data\co\001026a\fld1437</t>
  </si>
  <si>
    <t>c:\data\co\001026a\fld1438</t>
  </si>
  <si>
    <t>c:\data\co\001026a\fld1439</t>
  </si>
  <si>
    <t>c:\data\co\001026a\fld1440</t>
  </si>
  <si>
    <t>c:\data\co\001026a\fld1441</t>
  </si>
  <si>
    <t>c:\data\co\001026a\fld1442</t>
  </si>
  <si>
    <t>c:\data\co\001026a\fld1443</t>
  </si>
  <si>
    <t>c:\data\co\001026a\fld1444</t>
  </si>
  <si>
    <t>c:\data\co\001026a\fld1445</t>
  </si>
  <si>
    <t>c:\data\co\001026a\fld1446</t>
  </si>
  <si>
    <t>c:\data\co\001026a\fld1447</t>
  </si>
  <si>
    <t>c:\data\co\001026a\fld1448</t>
  </si>
  <si>
    <t>c:\data\co\001026a\fld1449</t>
  </si>
  <si>
    <t>c:\data\co\001026a\fld1450</t>
  </si>
  <si>
    <t>c:\data\co\001026a\fld1451</t>
  </si>
  <si>
    <t>c:\data\co\001026a\fld1452</t>
  </si>
  <si>
    <t>c:\data\co\001026a\fld1453</t>
  </si>
  <si>
    <t>c:\data\co\001026a\fld1454</t>
  </si>
  <si>
    <t>c:\data\co\001026a\fld1455</t>
  </si>
  <si>
    <t>c:\data\co\001026a\fld1456</t>
  </si>
  <si>
    <t>c:\data\co\001026a\fld1457</t>
  </si>
  <si>
    <t>c:\data\co\001026a\fld1458</t>
  </si>
  <si>
    <t>c:\data\co\001026a\fld1459</t>
  </si>
  <si>
    <t>c:\data\co\001026a\fld1460</t>
  </si>
  <si>
    <t>c:\data\co\001026a\fld1461</t>
  </si>
  <si>
    <t>c:\data\co\001026a\fld1462</t>
  </si>
  <si>
    <t>c:\data\co\001026a\fld1463</t>
  </si>
  <si>
    <t>c:\data\co\001026a\fld1464</t>
  </si>
  <si>
    <t>c:\data\co\001026a\fld1465</t>
  </si>
  <si>
    <t>c:\data\co\001026a\fld1466</t>
  </si>
  <si>
    <t>c:\data\co\001026a\fld1467</t>
  </si>
  <si>
    <t>c:\data\co\001026a\fld1468</t>
  </si>
  <si>
    <t>c:\data\co\001026a\fld1469</t>
  </si>
  <si>
    <t>c:\data\co\001026a\fld1470</t>
  </si>
  <si>
    <t>c:\data\co\001026a\fld1471</t>
  </si>
  <si>
    <t>c:\data\co\001026a\fld1472</t>
  </si>
  <si>
    <t>c:\data\co\001026a\fld1473</t>
  </si>
  <si>
    <t>c:\data\co\001026a\fld1474</t>
  </si>
  <si>
    <t>c:\data\co\001026a\fld1475</t>
  </si>
  <si>
    <t>c:\data\co\001026a\fld1476</t>
  </si>
  <si>
    <t>c:\data\co\001026a\fld1477</t>
  </si>
  <si>
    <t>c:\data\co\001026a\fld1478</t>
  </si>
  <si>
    <t>c:\data\co\001026a\fld1479</t>
  </si>
  <si>
    <t>c:\data\co\001026a\fld1480</t>
  </si>
  <si>
    <t>c:\data\co\001026a\fld1481</t>
  </si>
  <si>
    <t>c:\data\co\001026a\fld1482</t>
  </si>
  <si>
    <t>c:\data\co\001026a\fld1483</t>
  </si>
  <si>
    <t>c:\data\co\001026a\fld1484</t>
  </si>
  <si>
    <t>c:\data\co\001026a\fld1485</t>
  </si>
  <si>
    <t>c:\data\co\001026a\fld1486</t>
  </si>
  <si>
    <t>c:\data\co\001026a\fld1487</t>
  </si>
  <si>
    <t>c:\data\co\001026a\fld1488</t>
  </si>
  <si>
    <t>c:\data\co\001026a\fld1489</t>
  </si>
  <si>
    <t>c:\data\co\001026a\fld1490</t>
  </si>
  <si>
    <t>c:\data\co\001026a\fld1491</t>
  </si>
  <si>
    <t>c:\data\co\001026a\fld1492</t>
  </si>
  <si>
    <t>c:\data\co\001026a\fld1493</t>
  </si>
  <si>
    <t>c:\data\co\001026a\fld1494</t>
  </si>
  <si>
    <t>c:\data\co\001026a\fld1495</t>
  </si>
  <si>
    <t>c:\data\co\001026a\fld1496</t>
  </si>
  <si>
    <t>c:\data\co\001026a\fld1497</t>
  </si>
  <si>
    <t>c:\data\co\001026a\fld1498</t>
  </si>
  <si>
    <t>c:\data\co\001026a\fld1499</t>
  </si>
  <si>
    <t>c:\data\co\001026a\fld1500</t>
  </si>
  <si>
    <t>c:\data\co\001026a\fld1501</t>
  </si>
  <si>
    <t>c:\data\co\001026a\fld1502</t>
  </si>
  <si>
    <t>c:\data\co\001026a\fld1503</t>
  </si>
  <si>
    <t>c:\data\co\001026a\fld1504</t>
  </si>
  <si>
    <t>c:\data\co\001026a\fld1505</t>
  </si>
  <si>
    <t>c:\data\co\001026a\fld1506</t>
  </si>
  <si>
    <t>c:\data\co\001026a\fld1507</t>
  </si>
  <si>
    <t>c:\data\co\001026a\fld1508</t>
  </si>
  <si>
    <t>c:\data\co\001026a\fld1509</t>
  </si>
  <si>
    <t>c:\data\co\001026a\fld1510</t>
  </si>
  <si>
    <t>c:\data\co\001026a\fld1511</t>
  </si>
  <si>
    <t>c:\data\co\001026a\fld1512</t>
  </si>
  <si>
    <t>c:\data\co\001026a\fld1513</t>
  </si>
  <si>
    <t>c:\data\co\001026a\fld1514</t>
  </si>
  <si>
    <t>c:\data\co\001026a\fld1515</t>
  </si>
  <si>
    <t>c:\data\co\001026a\fld1516</t>
  </si>
  <si>
    <t>c:\data\co\001026a\fld1517</t>
  </si>
  <si>
    <t>c:\data\co\001026a\fld1518</t>
  </si>
  <si>
    <t>c:\data\co\001026a\fld1519</t>
  </si>
  <si>
    <t>c:\data\co\001026a\fld1520</t>
  </si>
  <si>
    <t>c:\data\co\001026a\fld1521</t>
  </si>
  <si>
    <t>c:\data\co\001026a\fld1522</t>
  </si>
  <si>
    <t>c:\data\co\001026a\fld1523</t>
  </si>
  <si>
    <t>c:\data\co\001026a\fld1524</t>
  </si>
  <si>
    <t>c:\data\co\001026a\fld1525</t>
  </si>
  <si>
    <t>c:\data\co\001026a\fld1526</t>
  </si>
  <si>
    <t>c:\data\co\001026a\fld1527</t>
  </si>
  <si>
    <t>c:\data\co\001026a\fld1528</t>
  </si>
  <si>
    <t>c:\data\co\001026a\fld1529</t>
  </si>
  <si>
    <t>c:\data\co\001026a\fld1530</t>
  </si>
  <si>
    <t>c:\data\co\001026a\fld1531</t>
  </si>
  <si>
    <t>c:\data\co\001026a\fld1532</t>
  </si>
  <si>
    <t>c:\data\co\001026a\fld1533</t>
  </si>
  <si>
    <t>c:\data\co\001026a\fld1534</t>
  </si>
  <si>
    <t>c:\data\co\001026a\fld1535</t>
  </si>
  <si>
    <t>c:\data\co\001026a\fld1536</t>
  </si>
  <si>
    <t>c:\data\co\001026a\fld1537</t>
  </si>
  <si>
    <t>c:\data\co\001026a\fld1538</t>
  </si>
  <si>
    <t>c:\data\co\001026a\fld1539</t>
  </si>
  <si>
    <t>c:\data\co\001026a\fld1540</t>
  </si>
  <si>
    <t>c:\data\co\001026a\fld1541</t>
  </si>
  <si>
    <t>c:\data\co\001026a\fld1542</t>
  </si>
  <si>
    <t>c:\data\co\001026a\fld1543</t>
  </si>
  <si>
    <t>c:\data\co\001026a\fld1544</t>
  </si>
  <si>
    <t>c:\data\co\001026a\fld1545</t>
  </si>
  <si>
    <t>c:\data\co\001026a\fld1546</t>
  </si>
  <si>
    <t>c:\data\co\001026a\fld1547</t>
  </si>
  <si>
    <t>c:\data\co\001026a\fld1548</t>
  </si>
  <si>
    <t>c:\data\co\001026a\fld1549</t>
  </si>
  <si>
    <t>c:\data\co\001026a\fld1550</t>
  </si>
  <si>
    <t>c:\data\co\001026a\fld1551</t>
  </si>
  <si>
    <t>c:\data\co\001026a\fld1552</t>
  </si>
  <si>
    <t>c:\data\co\001026a\fld1553</t>
  </si>
  <si>
    <t>c:\data\co\001026a\fld1554</t>
  </si>
  <si>
    <t>c:\data\co\001026a\fld1555</t>
  </si>
  <si>
    <t>c:\data\co\001026a\fld1556</t>
  </si>
  <si>
    <t>c:\data\co\001026a\fld1557</t>
  </si>
  <si>
    <t>c:\data\co\001026a\fld1558</t>
  </si>
  <si>
    <t>c:\data\co\001026a\fld1559</t>
  </si>
  <si>
    <t>c:\data\co\001026a\fld1560</t>
  </si>
  <si>
    <t>c:\data\co\001026a\fld1561</t>
  </si>
  <si>
    <t>c:\data\co\001026a\fld1562</t>
  </si>
  <si>
    <t>c:\data\co\001026a\fld1563</t>
  </si>
  <si>
    <t>c:\data\co\001026a\fld1564</t>
  </si>
  <si>
    <t>c:\data\co\001026a\fld1565</t>
  </si>
  <si>
    <t>c:\data\co\001026a\fld1566</t>
  </si>
  <si>
    <t>c:\data\co\001026a\fld1567</t>
  </si>
  <si>
    <t>c:\data\co\001026a\fld1568</t>
  </si>
  <si>
    <t>c:\data\co\001026a\fld1569</t>
  </si>
  <si>
    <t>c:\data\co\001026a\fld1570</t>
  </si>
  <si>
    <t>c:\data\co\001026a\fld1571</t>
  </si>
  <si>
    <t>c:\data\co\001026a\fld1572</t>
  </si>
  <si>
    <t>c:\data\co\001026a\fld1573</t>
  </si>
  <si>
    <t>c:\data\co\001026a\fld1574</t>
  </si>
  <si>
    <t>c:\data\co\001026a\fld1575</t>
  </si>
  <si>
    <t>c:\data\co\001026a\fld1576</t>
  </si>
  <si>
    <t>c:\data\co\001026a\fld1577</t>
  </si>
  <si>
    <t>c:\data\co\001026a\fld1578</t>
  </si>
  <si>
    <t>c:\data\co\001026a\fld1579</t>
  </si>
  <si>
    <t>c:\data\co\001026a\fld1580</t>
  </si>
  <si>
    <t>c:\data\co\001026a\fld1581</t>
  </si>
  <si>
    <t>c:\data\co\001026a\fld1582</t>
  </si>
  <si>
    <t>c:\data\co\001026a\fld1583</t>
  </si>
  <si>
    <t>c:\data\co\001026a\fld1584</t>
  </si>
  <si>
    <t>c:\data\co\001026a\fld1585</t>
  </si>
  <si>
    <t>c:\data\co\001026a\fld1586</t>
  </si>
  <si>
    <t>c:\data\co\001026a\fld1587</t>
  </si>
  <si>
    <t>c:\data\co\001026a\fld1588</t>
  </si>
  <si>
    <t>c:\data\co\001026a\fld1589</t>
  </si>
  <si>
    <t>c:\data\co\001026a\fld1590</t>
  </si>
  <si>
    <t>c:\data\co\001026a\fld1591</t>
  </si>
  <si>
    <t>c:\data\co\001026a\fld1592</t>
  </si>
  <si>
    <t>c:\data\co\001026a\fld1593</t>
  </si>
  <si>
    <t>c:\data\co\001026a\fld1594</t>
  </si>
  <si>
    <t>c:\data\co\001026a\fld1595</t>
  </si>
  <si>
    <t>c:\data\co\001026a\fld1596</t>
  </si>
  <si>
    <t>c:\data\co\001026a\fld1597</t>
  </si>
  <si>
    <t>c:\data\co\001026a\fld1598</t>
  </si>
  <si>
    <t>c:\data\co\001026a\fld1599</t>
  </si>
  <si>
    <t>c:\data\co\001026a\fld1600</t>
  </si>
  <si>
    <t>c:\data\co\001026a\fld1601</t>
  </si>
  <si>
    <t>c:\data\co\001026a\fld1602</t>
  </si>
  <si>
    <t>c:\data\co\001026a\fld1603</t>
  </si>
  <si>
    <t>c:\data\co\001026a\fld1604</t>
  </si>
  <si>
    <t>c:\data\co\001026a\fld1605</t>
  </si>
  <si>
    <t>c:\data\co\001026a\fld1606</t>
  </si>
  <si>
    <t>c:\data\co\001026a\fld1607</t>
  </si>
  <si>
    <t>c:\data\co\001026a\fld1608</t>
  </si>
  <si>
    <t>c:\data\co\001026a\fld1609</t>
  </si>
  <si>
    <t>c:\data\co\001026a\fld1610</t>
  </si>
  <si>
    <t>c:\data\co\001026a\fld1611</t>
  </si>
  <si>
    <t>c:\data\co\001026a\fld1612</t>
  </si>
  <si>
    <t>c:\data\co\001026a\fld1613</t>
  </si>
  <si>
    <t>c:\data\co\001026a\fld1614</t>
  </si>
  <si>
    <t>c:\data\co\001026a\fld1615</t>
  </si>
  <si>
    <t>c:\data\co\001026a\fld1616</t>
  </si>
  <si>
    <t>c:\data\co\001026a\fld1617</t>
  </si>
  <si>
    <t>c:\data\co\001026a\fld1618</t>
  </si>
  <si>
    <t>c:\data\co\001026a\fld1619</t>
  </si>
  <si>
    <t>c:\data\co\001026a\fld1620</t>
  </si>
  <si>
    <t>c:\data\co\001026a\fld1621</t>
  </si>
  <si>
    <t>c:\data\co\001026a\fld1622</t>
  </si>
  <si>
    <t>c:\data\co\001026a\fld1623</t>
  </si>
  <si>
    <t>c:\data\co\001026a\fld1624</t>
  </si>
  <si>
    <t>c:\data\co\001026a\fld1625</t>
  </si>
  <si>
    <t>c:\data\co\001026a\fld1626</t>
  </si>
  <si>
    <t>c:\data\co\001026a\fld1627</t>
  </si>
  <si>
    <t>c:\data\co\001026a\fld1628</t>
  </si>
  <si>
    <t>c:\data\co\001026a\fld1629</t>
  </si>
  <si>
    <t>c:\data\co\001026a\fld1630</t>
  </si>
  <si>
    <t>c:\data\co\001026a\fld1631</t>
  </si>
  <si>
    <t>c:\data\co\001026a\fld1632</t>
  </si>
  <si>
    <t>c:\data\co\001026a\fld1633</t>
  </si>
  <si>
    <t>c:\data\co\001026a\fld1634</t>
  </si>
  <si>
    <t>c:\data\co\001026a\fld1635</t>
  </si>
  <si>
    <t>c:\data\co\001026a\fld1636</t>
  </si>
  <si>
    <t>c:\data\co\001026a\fld1637</t>
  </si>
  <si>
    <t>c:\data\co\001026a\fld1638</t>
  </si>
  <si>
    <t>c:\data\co\001026a\fld1639</t>
  </si>
  <si>
    <t>c:\data\co\001026a\fld1640</t>
  </si>
  <si>
    <t>c:\data\co\001026a\fld1641</t>
  </si>
  <si>
    <t>c:\data\co\001026a\fld1642</t>
  </si>
  <si>
    <t>c:\data\co\001026a\fld1643</t>
  </si>
  <si>
    <t>c:\data\co\001026a\fld1644</t>
  </si>
  <si>
    <t>c:\data\co\001026a\fld1645</t>
  </si>
  <si>
    <t>c:\data\co\001026a\fld1646</t>
  </si>
  <si>
    <t>c:\data\co\001026a\fld1647</t>
  </si>
  <si>
    <t>c:\data\co\001026a\fld1648</t>
  </si>
  <si>
    <t>c:\data\co\001026a\fld1649</t>
  </si>
  <si>
    <t>c:\data\co\001026a\fld1650</t>
  </si>
  <si>
    <t>c:\data\co\001026a\fld1651</t>
  </si>
  <si>
    <t>c:\data\co\001026a\fld1652</t>
  </si>
  <si>
    <t>c:\data\co\001026a\fld1653</t>
  </si>
  <si>
    <t>c:\data\co\001026a\fld1654</t>
  </si>
  <si>
    <t>c:\data\co\001026a\fld1655</t>
  </si>
  <si>
    <t>c:\data\co\001026a\fld1656</t>
  </si>
  <si>
    <t>c:\data\co\001026a\fld1657</t>
  </si>
  <si>
    <t>c:\data\co\001026a\fld1658</t>
  </si>
  <si>
    <t>c:\data\co\001026a\fld1659</t>
  </si>
  <si>
    <t>c:\data\co\001026a\fld1660</t>
  </si>
  <si>
    <t>c:\data\co\001026a\fld1661</t>
  </si>
  <si>
    <t>c:\data\co\001026a\fld1662</t>
  </si>
  <si>
    <t>c:\data\co\001026a\fld1663</t>
  </si>
  <si>
    <t>c:\data\co\001026a\fld1664</t>
  </si>
  <si>
    <t>c:\data\co\001026a\fld1665</t>
  </si>
  <si>
    <t>c:\data\co\001026a\fld1666</t>
  </si>
  <si>
    <t>c:\data\co\001026a\fld1667</t>
  </si>
  <si>
    <t>c:\data\co\001026a\fld1668</t>
  </si>
  <si>
    <t>c:\data\co\001026a\fld1669</t>
  </si>
  <si>
    <t>c:\data\co\001026a\fld1670</t>
  </si>
  <si>
    <t>c:\data\co\001026a\fld1671</t>
  </si>
  <si>
    <t>c:\data\co\001026a\fld1672</t>
  </si>
  <si>
    <t>c:\data\co\001026a\fld1673</t>
  </si>
  <si>
    <t>c:\data\co\001026a\fld1674</t>
  </si>
  <si>
    <t>c:\data\co\001026a\fld1675</t>
  </si>
  <si>
    <t>c:\data\co\001026a\fld1676</t>
  </si>
  <si>
    <t>c:\data\co\001026a\fld1677</t>
  </si>
  <si>
    <t>c:\data\co\001026a\fld1678</t>
  </si>
  <si>
    <t>c:\data\co\001026a\fld1679</t>
  </si>
  <si>
    <t>c:\data\co\001026a\fld1680</t>
  </si>
  <si>
    <t>c:\data\co\001026a\fld1681</t>
  </si>
  <si>
    <t>c:\data\co\001026a\fld1682</t>
  </si>
  <si>
    <t>c:\data\co\001026a\fld1683</t>
  </si>
  <si>
    <t>c:\data\co\001026a\fld1684</t>
  </si>
  <si>
    <t>c:\data\co\001026a\fld1685</t>
  </si>
  <si>
    <t>c:\data\co\001026a\fld1686</t>
  </si>
  <si>
    <t>c:\data\co\001026a\fld1687</t>
  </si>
  <si>
    <t>c:\data\co\001026a\fld1688</t>
  </si>
  <si>
    <t>c:\data\co\001026a\fld1689</t>
  </si>
  <si>
    <t>c:\data\co\001026a\fld1690</t>
  </si>
  <si>
    <t>c:\data\co\001026a\fld1691</t>
  </si>
  <si>
    <t>c:\data\co\001026a\fld1692</t>
  </si>
  <si>
    <t>c:\data\co\001026a\fld1693</t>
  </si>
  <si>
    <t>c:\data\co\001026a\fld1694</t>
  </si>
  <si>
    <t>c:\data\co\001026a\fld1695</t>
  </si>
  <si>
    <t>c:\data\co\001026a\fld1696</t>
  </si>
  <si>
    <t>c:\data\co\001026a\fld1697</t>
  </si>
  <si>
    <t>c:\data\co\001026a\fld1698</t>
  </si>
  <si>
    <t>c:\data\co\001026a\fld1699</t>
  </si>
  <si>
    <t>c:\data\co\001026a\fld1700</t>
  </si>
  <si>
    <t>c:\data\co\001026a\fld1701</t>
  </si>
  <si>
    <t>c:\data\co\001026a\fld1702</t>
  </si>
  <si>
    <t>c:\data\co\001026a\fld1703</t>
  </si>
  <si>
    <t>c:\data\co\001026a\fld1704</t>
  </si>
  <si>
    <t>c:\data\co\001026a\fld1705</t>
  </si>
  <si>
    <t>c:\data\co\001026a\fld1706</t>
  </si>
  <si>
    <t>c:\data\co\001026a\fld1707</t>
  </si>
  <si>
    <t>c:\data\co\001026a\fld1708</t>
  </si>
  <si>
    <t>c:\data\co\001026a\fld1709</t>
  </si>
  <si>
    <t>c:\data\co\001026a\fld1710</t>
  </si>
  <si>
    <t>c:\data\co\001026a\fld1711</t>
  </si>
  <si>
    <t>c:\data\co\001026a\fld1712</t>
  </si>
  <si>
    <t>c:\data\co\001026a\fld1713</t>
  </si>
  <si>
    <t>c:\data\co\001026a\fld1714</t>
  </si>
  <si>
    <t>c:\data\co\001026a\fld1715</t>
  </si>
  <si>
    <t>c:\data\co\001026a\fld1716</t>
  </si>
  <si>
    <t>c:\data\co\001026a\fld1717</t>
  </si>
  <si>
    <t>c:\data\co\001026a\fld1718</t>
  </si>
  <si>
    <t>c:\data\co\001026a\fld1719</t>
  </si>
  <si>
    <t>c:\data\co\001026a\fld1720</t>
  </si>
  <si>
    <t>c:\data\co\001026a\fld1721</t>
  </si>
  <si>
    <t>c:\data\co\001026a\fld1722</t>
  </si>
  <si>
    <t>c:\data\co\001026a\fld1723</t>
  </si>
  <si>
    <t>c:\data\co\001026a\fld1724</t>
  </si>
  <si>
    <t>c:\data\co\001026a\fld1725</t>
  </si>
  <si>
    <t>c:\data\co\001026a\fld1726</t>
  </si>
  <si>
    <t>c:\data\co\001026a\fld1727</t>
  </si>
  <si>
    <t>c:\data\co\001026a\fld1728</t>
  </si>
  <si>
    <t>c:\data\co\001026a\fld1729</t>
  </si>
  <si>
    <t>c:\data\co\001026a\fld1730</t>
  </si>
  <si>
    <t>c:\data\co\001026a\fld1731</t>
  </si>
  <si>
    <t>c:\data\co\001026a\fld1732</t>
  </si>
  <si>
    <t>c:\data\co\001026a\fld1733</t>
  </si>
  <si>
    <t>c:\data\co\001026a\fld1734</t>
  </si>
  <si>
    <t>c:\data\co\001026a\fld1735</t>
  </si>
  <si>
    <t>c:\data\co\001026a\fld1736</t>
  </si>
  <si>
    <t>c:\data\co\001026a\fld1737</t>
  </si>
  <si>
    <t>c:\data\co\001026a\fld1738</t>
  </si>
  <si>
    <t>c:\data\co\001026a\fld1739</t>
  </si>
  <si>
    <t>c:\data\co\001026a\fld1740</t>
  </si>
  <si>
    <t>c:\data\co\001026a\fld1741</t>
  </si>
  <si>
    <t>c:\data\co\001026a\fld1742</t>
  </si>
  <si>
    <t>c:\data\co\001026a\fld1743</t>
  </si>
  <si>
    <t>c:\data\co\001026a\fld1744</t>
  </si>
  <si>
    <t>c:\data\co\001026a\fld1745</t>
  </si>
  <si>
    <t>c:\data\co\001026a\fld1746</t>
  </si>
  <si>
    <t>c:\data\co\001026a\fld1747</t>
  </si>
  <si>
    <t>c:\data\co\001026a\fld1748</t>
  </si>
  <si>
    <t>c:\data\co\001026a\fld1749</t>
  </si>
  <si>
    <t>c:\data\co\001026a\fld1750</t>
  </si>
  <si>
    <t>c:\data\co\001026a\fld1751</t>
  </si>
  <si>
    <t>c:\data\co\001026a\fld1752</t>
  </si>
  <si>
    <t>c:\data\co\001026a\fld1753</t>
  </si>
  <si>
    <t>c:\data\co\001026a\fld1754</t>
  </si>
  <si>
    <t>c:\data\co\001026a\fld1755</t>
  </si>
  <si>
    <t>c:\data\co\001026a\fld1756</t>
  </si>
  <si>
    <t>c:\data\co\001026a\fld1757</t>
  </si>
  <si>
    <t>c:\data\co\001026a\fld1758</t>
  </si>
  <si>
    <t>c:\data\co\001026a\fld1759</t>
  </si>
  <si>
    <t>c:\data\co\001026a\fld1760</t>
  </si>
  <si>
    <t>c:\data\co\001026a\fld1761</t>
  </si>
  <si>
    <t>c:\data\co\001026a\fld1762</t>
  </si>
  <si>
    <t>c:\data\co\001026a\fld1763</t>
  </si>
  <si>
    <t>c:\data\co\001026a\fld1764</t>
  </si>
  <si>
    <t>c:\data\co\001026a\fld1765</t>
  </si>
  <si>
    <t>c:\data\co\001026a\fld1766</t>
  </si>
  <si>
    <t>c:\data\co\001026a\fld1767</t>
  </si>
  <si>
    <t>c:\data\co\001026a\fld1768</t>
  </si>
  <si>
    <t>c:\data\co\001026a\fld1769</t>
  </si>
  <si>
    <t>c:\data\co\001026a\fld1770</t>
  </si>
  <si>
    <t>c:\data\co\001026a\fld1771</t>
  </si>
  <si>
    <t>c:\data\co\001026a\fld1772</t>
  </si>
  <si>
    <t>c:\data\co\001026a\fld1773</t>
  </si>
  <si>
    <t>c:\data\co\001026a\fld1774</t>
  </si>
  <si>
    <t>c:\data\co\001026a\fld1775</t>
  </si>
  <si>
    <t>c:\data\co\001026a\fld1776</t>
  </si>
  <si>
    <t>c:\data\co\001026a\fld1777</t>
  </si>
  <si>
    <t>c:\data\co\001026a\fld1778</t>
  </si>
  <si>
    <t>c:\data\co\001026a\fld1779</t>
  </si>
  <si>
    <t>c:\data\co\001026a\fld1780</t>
  </si>
  <si>
    <t>c:\data\co\001026a\fld1781</t>
  </si>
  <si>
    <t>c:\data\co\001026a\fld1782</t>
  </si>
  <si>
    <t>c:\data\co\001026a\fld1783</t>
  </si>
  <si>
    <t>c:\data\co\001026a\fld1784</t>
  </si>
  <si>
    <t>c:\data\co\001026a\fld1785</t>
  </si>
  <si>
    <t>c:\data\co\001026a\fld1786</t>
  </si>
  <si>
    <t>c:\data\co\001026a\fld1787</t>
  </si>
  <si>
    <t>c:\data\co\001026a\fld1788</t>
  </si>
  <si>
    <t>c:\data\co\001026a\fld1789</t>
  </si>
  <si>
    <t>c:\data\co\001026a\fld1790</t>
  </si>
  <si>
    <t>c:\data\co\001026a\fld1791</t>
  </si>
  <si>
    <t>c:\data\co\001026a\fld1792</t>
  </si>
  <si>
    <t>c:\data\co\001026a\fld1793</t>
  </si>
  <si>
    <t>c:\data\co\001026a\fld1794</t>
  </si>
  <si>
    <t>c:\data\co\001026a\fld1795</t>
  </si>
  <si>
    <t>c:\data\co\001026a\fld1796</t>
  </si>
  <si>
    <t>c:\data\co\001026a\fld1797</t>
  </si>
  <si>
    <t>c:\data\co\001026a\fld1798</t>
  </si>
  <si>
    <t>c:\data\co\001026a\fld1799</t>
  </si>
  <si>
    <t>c:\data\co\001026a\fld1800</t>
  </si>
  <si>
    <t>c:\data\co\001026a\fld1801</t>
  </si>
  <si>
    <t>c:\data\co\001026a\fld1802</t>
  </si>
  <si>
    <t>c:\data\co\001026a\fld1803</t>
  </si>
  <si>
    <t>c:\data\co\001026a\fld1804</t>
  </si>
  <si>
    <t>c:\data\co\001026a\fld1805</t>
  </si>
  <si>
    <t>c:\data\co\001026a\fld1806</t>
  </si>
  <si>
    <t>c:\data\co\001026a\fld1807</t>
  </si>
  <si>
    <t>c:\data\co\001026a\fld1808</t>
  </si>
  <si>
    <t>c:\data\co\001026a\fld1809</t>
  </si>
  <si>
    <t>c:\data\co\001026a\fld1810</t>
  </si>
  <si>
    <t>c:\data\co\001026a\fld1811</t>
  </si>
  <si>
    <t>c:\data\co\001026a\fld1812</t>
  </si>
  <si>
    <t>c:\data\co\001026a\fld1813</t>
  </si>
  <si>
    <t>c:\data\co\001026a\fld1814</t>
  </si>
  <si>
    <t>c:\data\co\001026a\fld1815</t>
  </si>
  <si>
    <t>c:\data\co\001026a\fld1816</t>
  </si>
  <si>
    <t>c:\data\co\001026a\fld1817</t>
  </si>
  <si>
    <t>c:\data\co\001026a\fld1818</t>
  </si>
  <si>
    <t>c:\data\co\001026a\fld1819</t>
  </si>
  <si>
    <t>c:\data\co\001026a\fld1820</t>
  </si>
  <si>
    <t>c:\data\co\001026a\fld1821</t>
  </si>
  <si>
    <t>c:\data\co\001026a\fld1822</t>
  </si>
  <si>
    <t>c:\data\co\001026a\fld1823</t>
  </si>
  <si>
    <t>c:\data\co\001026a\fld1824</t>
  </si>
  <si>
    <t>c:\data\co\001026a\fld1825</t>
  </si>
  <si>
    <t>c:\data\co\001026a\fld1826</t>
  </si>
  <si>
    <t>c:\data\co\001026a\fld1827</t>
  </si>
  <si>
    <t>c:\data\co\001026a\fld1828</t>
  </si>
  <si>
    <t>c:\data\co\001026a\fld1829</t>
  </si>
  <si>
    <t>c:\data\co\001026a\fld1416</t>
  </si>
  <si>
    <t>c:\data\co\001026a\fld1417</t>
  </si>
  <si>
    <t>c:\data\co\001026a\fld1418</t>
  </si>
  <si>
    <t>c:\data\co\001026a\fld1419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</si>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</sst>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D476" sqref="D47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414</v>
      </c>
      <c r="B3" t="s">
        <v>415</v>
      </c>
      <c r="C3" t="s">
        <v>416</v>
      </c>
      <c r="E3" t="s">
        <v>417</v>
      </c>
      <c r="F3" t="s">
        <v>418</v>
      </c>
      <c r="H3" t="s">
        <v>419</v>
      </c>
      <c r="I3" t="s">
        <v>420</v>
      </c>
      <c r="K3" t="s">
        <v>421</v>
      </c>
      <c r="L3" t="s">
        <v>422</v>
      </c>
      <c r="M3" t="s">
        <v>423</v>
      </c>
      <c r="N3" t="s">
        <v>424</v>
      </c>
      <c r="O3" t="s">
        <v>425</v>
      </c>
      <c r="P3" t="s">
        <v>426</v>
      </c>
      <c r="Q3" t="s">
        <v>427</v>
      </c>
    </row>
    <row r="4" spans="11:17" ht="12.75">
      <c r="K4" t="s">
        <v>428</v>
      </c>
      <c r="M4" t="s">
        <v>429</v>
      </c>
      <c r="N4" t="s">
        <v>430</v>
      </c>
      <c r="O4">
        <v>277</v>
      </c>
      <c r="P4">
        <v>205.66150000000002</v>
      </c>
      <c r="Q4">
        <v>212.05865</v>
      </c>
    </row>
    <row r="5" spans="1:16" ht="12.75">
      <c r="A5" t="s">
        <v>410</v>
      </c>
      <c r="B5" s="1">
        <v>36829</v>
      </c>
      <c r="C5" s="2">
        <v>0.0037152777777777774</v>
      </c>
      <c r="D5" t="s">
        <v>423</v>
      </c>
      <c r="E5">
        <v>0.67</v>
      </c>
      <c r="F5">
        <v>9.1835</v>
      </c>
      <c r="G5" t="s">
        <v>424</v>
      </c>
      <c r="H5">
        <v>1.661</v>
      </c>
      <c r="I5">
        <v>78.1318</v>
      </c>
      <c r="K5" s="2">
        <v>0.001388888888888889</v>
      </c>
      <c r="L5" s="3">
        <f>B5-DATE(1999,12,31)+K5</f>
        <v>304.00138888888887</v>
      </c>
      <c r="M5">
        <f>500*F5/AVERAGE($Q$47,$P$6)</f>
        <v>486.5937466332033</v>
      </c>
      <c r="N5">
        <f>(277-103)/(-60+(AVERAGE($P$4,$P$47)))*I5+277-((277-103)/(-60+(AVERAGE($P$4,$P$47)))*210)</f>
        <v>120.25257553132806</v>
      </c>
      <c r="P5" t="s">
        <v>423</v>
      </c>
    </row>
    <row r="6" spans="1:17" ht="12.75">
      <c r="A6" t="s">
        <v>431</v>
      </c>
      <c r="B6" s="1">
        <v>36829</v>
      </c>
      <c r="C6">
        <f>AVERAGE(C5,C7)</f>
        <v>0.00579861111111111</v>
      </c>
      <c r="D6" t="s">
        <v>423</v>
      </c>
      <c r="E6" t="s">
        <v>431</v>
      </c>
      <c r="F6" t="s">
        <v>431</v>
      </c>
      <c r="G6" t="s">
        <v>424</v>
      </c>
      <c r="H6" t="s">
        <v>431</v>
      </c>
      <c r="I6" t="s">
        <v>431</v>
      </c>
      <c r="K6" s="2">
        <v>0.003472222222222222</v>
      </c>
      <c r="L6" s="3">
        <f aca="true" t="shared" si="0" ref="L6:L69">B6-DATE(1999,12,31)+K6</f>
        <v>304.00347222222223</v>
      </c>
      <c r="M6" t="s">
        <v>431</v>
      </c>
      <c r="N6" t="s">
        <v>431</v>
      </c>
      <c r="P6">
        <v>9.4293</v>
      </c>
      <c r="Q6">
        <v>9.66125</v>
      </c>
    </row>
    <row r="7" spans="1:14" ht="12.75">
      <c r="A7" t="s">
        <v>411</v>
      </c>
      <c r="B7" s="1">
        <v>36829</v>
      </c>
      <c r="C7" s="2">
        <v>0.007881944444444443</v>
      </c>
      <c r="D7" t="s">
        <v>423</v>
      </c>
      <c r="E7">
        <v>0.67</v>
      </c>
      <c r="F7">
        <v>8.9946</v>
      </c>
      <c r="G7" t="s">
        <v>424</v>
      </c>
      <c r="H7">
        <v>1.661</v>
      </c>
      <c r="I7">
        <v>74.6924</v>
      </c>
      <c r="K7" s="2">
        <v>0.005555555555555556</v>
      </c>
      <c r="L7" s="3">
        <f t="shared" si="0"/>
        <v>304.00555555555553</v>
      </c>
      <c r="M7">
        <f aca="true" t="shared" si="1" ref="M7:M44">500*F7/AVERAGE($Q$47,$P$6)</f>
        <v>476.584756734035</v>
      </c>
      <c r="N7">
        <f aca="true" t="shared" si="2" ref="N7:N44">(277-103)/(-60+(AVERAGE($P$4,$P$47)))*I7+277-((277-103)/(-60+(AVERAGE($P$4,$P$47)))*210)</f>
        <v>116.16427303142629</v>
      </c>
    </row>
    <row r="8" spans="1:14" ht="12.75">
      <c r="A8" t="s">
        <v>412</v>
      </c>
      <c r="B8" s="1">
        <v>36829</v>
      </c>
      <c r="C8" s="2">
        <v>0.009965277777777778</v>
      </c>
      <c r="D8" t="s">
        <v>423</v>
      </c>
      <c r="E8">
        <v>0.67</v>
      </c>
      <c r="F8">
        <v>9.0538</v>
      </c>
      <c r="G8" t="s">
        <v>424</v>
      </c>
      <c r="H8">
        <v>1.663</v>
      </c>
      <c r="I8">
        <v>75.4229</v>
      </c>
      <c r="K8" s="2">
        <v>0.007638888888888889</v>
      </c>
      <c r="L8" s="3">
        <f t="shared" si="0"/>
        <v>304.0076388888889</v>
      </c>
      <c r="M8">
        <f t="shared" si="1"/>
        <v>479.7215074065113</v>
      </c>
      <c r="N8">
        <f t="shared" si="2"/>
        <v>117.03259453406574</v>
      </c>
    </row>
    <row r="9" spans="1:14" ht="12.75">
      <c r="A9" t="s">
        <v>413</v>
      </c>
      <c r="B9" s="1">
        <v>36829</v>
      </c>
      <c r="C9" s="2">
        <v>0.012048611111111112</v>
      </c>
      <c r="D9" t="s">
        <v>423</v>
      </c>
      <c r="E9">
        <v>0.67</v>
      </c>
      <c r="F9">
        <v>9.3696</v>
      </c>
      <c r="G9" t="s">
        <v>424</v>
      </c>
      <c r="H9">
        <v>1.663</v>
      </c>
      <c r="I9">
        <v>74.5607</v>
      </c>
      <c r="K9" s="2">
        <v>0.009722222222222222</v>
      </c>
      <c r="L9" s="3">
        <f t="shared" si="0"/>
        <v>304.0097222222222</v>
      </c>
      <c r="M9">
        <f t="shared" si="1"/>
        <v>496.45437670326805</v>
      </c>
      <c r="N9">
        <f t="shared" si="2"/>
        <v>116.00772554080666</v>
      </c>
    </row>
    <row r="10" spans="1:14" ht="12.75">
      <c r="A10" t="s">
        <v>0</v>
      </c>
      <c r="B10" s="1">
        <v>36829</v>
      </c>
      <c r="C10" s="2">
        <v>0.014143518518518519</v>
      </c>
      <c r="D10" t="s">
        <v>423</v>
      </c>
      <c r="E10">
        <v>0.668</v>
      </c>
      <c r="F10">
        <v>9.1065</v>
      </c>
      <c r="G10" t="s">
        <v>424</v>
      </c>
      <c r="H10">
        <v>1.66</v>
      </c>
      <c r="I10">
        <v>76.5214</v>
      </c>
      <c r="K10" s="2">
        <v>0.011805555555555555</v>
      </c>
      <c r="L10" s="3">
        <f t="shared" si="0"/>
        <v>304.01180555555555</v>
      </c>
      <c r="M10">
        <f t="shared" si="1"/>
        <v>482.51385133285413</v>
      </c>
      <c r="N10">
        <f t="shared" si="2"/>
        <v>118.33834562325055</v>
      </c>
    </row>
    <row r="11" spans="1:14" ht="12.75">
      <c r="A11" t="s">
        <v>1</v>
      </c>
      <c r="B11" s="1">
        <v>36829</v>
      </c>
      <c r="C11" s="2">
        <v>0.01622685185185185</v>
      </c>
      <c r="D11" t="s">
        <v>423</v>
      </c>
      <c r="E11">
        <v>0.67</v>
      </c>
      <c r="F11">
        <v>8.9742</v>
      </c>
      <c r="G11" t="s">
        <v>424</v>
      </c>
      <c r="H11">
        <v>1.66</v>
      </c>
      <c r="I11">
        <v>77.221</v>
      </c>
      <c r="K11" s="2">
        <v>0.013888888888888888</v>
      </c>
      <c r="L11" s="3">
        <f t="shared" si="0"/>
        <v>304.0138888888889</v>
      </c>
      <c r="M11">
        <f t="shared" si="1"/>
        <v>475.5038494077087</v>
      </c>
      <c r="N11">
        <f t="shared" si="2"/>
        <v>119.16993730462846</v>
      </c>
    </row>
    <row r="12" spans="1:14" ht="12.75">
      <c r="A12" t="s">
        <v>2</v>
      </c>
      <c r="B12" s="1">
        <v>36829</v>
      </c>
      <c r="C12" s="2">
        <v>0.018310185185185186</v>
      </c>
      <c r="D12" t="s">
        <v>423</v>
      </c>
      <c r="E12">
        <v>0.67</v>
      </c>
      <c r="F12">
        <v>9.8969</v>
      </c>
      <c r="G12" t="s">
        <v>424</v>
      </c>
      <c r="H12">
        <v>1.661</v>
      </c>
      <c r="I12">
        <v>78.8317</v>
      </c>
      <c r="K12" s="2">
        <v>0.015972222222222224</v>
      </c>
      <c r="L12" s="3">
        <f t="shared" si="0"/>
        <v>304.0159722222222</v>
      </c>
      <c r="M12">
        <f t="shared" si="1"/>
        <v>524.3937116626721</v>
      </c>
      <c r="N12">
        <f t="shared" si="2"/>
        <v>121.08452381291241</v>
      </c>
    </row>
    <row r="13" spans="1:14" ht="12.75">
      <c r="A13" t="s">
        <v>3</v>
      </c>
      <c r="B13" s="1">
        <v>36829</v>
      </c>
      <c r="C13" s="2">
        <v>0.02039351851851852</v>
      </c>
      <c r="D13" t="s">
        <v>423</v>
      </c>
      <c r="E13">
        <v>0.67</v>
      </c>
      <c r="F13">
        <v>10.0858</v>
      </c>
      <c r="G13" t="s">
        <v>424</v>
      </c>
      <c r="H13">
        <v>1.66</v>
      </c>
      <c r="I13">
        <v>77.9725</v>
      </c>
      <c r="K13" s="2">
        <v>0.018055555555555557</v>
      </c>
      <c r="L13" s="3">
        <f t="shared" si="0"/>
        <v>304.0180555555556</v>
      </c>
      <c r="M13">
        <f t="shared" si="1"/>
        <v>534.4027015618406</v>
      </c>
      <c r="N13">
        <f t="shared" si="2"/>
        <v>120.06322082171758</v>
      </c>
    </row>
    <row r="14" spans="1:14" ht="12.75">
      <c r="A14" t="s">
        <v>4</v>
      </c>
      <c r="B14" s="1">
        <v>36829</v>
      </c>
      <c r="C14" s="2">
        <v>0.022476851851851855</v>
      </c>
      <c r="D14" t="s">
        <v>423</v>
      </c>
      <c r="E14">
        <v>0.67</v>
      </c>
      <c r="F14">
        <v>9.0308</v>
      </c>
      <c r="G14" t="s">
        <v>424</v>
      </c>
      <c r="H14">
        <v>1.661</v>
      </c>
      <c r="I14">
        <v>75.5934</v>
      </c>
      <c r="K14" s="2">
        <v>0.02013888888888889</v>
      </c>
      <c r="L14" s="3">
        <f t="shared" si="0"/>
        <v>304.0201388888889</v>
      </c>
      <c r="M14">
        <f t="shared" si="1"/>
        <v>478.5028373817316</v>
      </c>
      <c r="N14">
        <f t="shared" si="2"/>
        <v>117.2352623180494</v>
      </c>
    </row>
    <row r="15" spans="1:14" ht="12.75">
      <c r="A15" t="s">
        <v>5</v>
      </c>
      <c r="B15" s="1">
        <v>36829</v>
      </c>
      <c r="C15" s="2">
        <v>0.024560185185185185</v>
      </c>
      <c r="D15" t="s">
        <v>423</v>
      </c>
      <c r="E15">
        <v>0.67</v>
      </c>
      <c r="F15">
        <v>9.1084</v>
      </c>
      <c r="G15" t="s">
        <v>424</v>
      </c>
      <c r="H15">
        <v>1.661</v>
      </c>
      <c r="I15">
        <v>77.6491</v>
      </c>
      <c r="K15" s="2">
        <v>0.022222222222222223</v>
      </c>
      <c r="L15" s="3">
        <f t="shared" si="0"/>
        <v>304.02222222222224</v>
      </c>
      <c r="M15">
        <f t="shared" si="1"/>
        <v>482.6145240740316</v>
      </c>
      <c r="N15">
        <f t="shared" si="2"/>
        <v>119.67880579919378</v>
      </c>
    </row>
    <row r="16" spans="1:14" ht="12.75">
      <c r="A16" t="s">
        <v>6</v>
      </c>
      <c r="B16" s="1">
        <v>36829</v>
      </c>
      <c r="C16" s="2">
        <v>0.02665509259259259</v>
      </c>
      <c r="D16" t="s">
        <v>423</v>
      </c>
      <c r="E16">
        <v>0.67</v>
      </c>
      <c r="F16">
        <v>8.6642</v>
      </c>
      <c r="G16" t="s">
        <v>424</v>
      </c>
      <c r="H16">
        <v>1.663</v>
      </c>
      <c r="I16">
        <v>76.2367</v>
      </c>
      <c r="K16" s="2">
        <v>0.024305555555555556</v>
      </c>
      <c r="L16" s="3">
        <f t="shared" si="0"/>
        <v>304.02430555555554</v>
      </c>
      <c r="M16">
        <f t="shared" si="1"/>
        <v>459.0782968998094</v>
      </c>
      <c r="N16">
        <f t="shared" si="2"/>
        <v>117.9999320273553</v>
      </c>
    </row>
    <row r="17" spans="1:14" ht="12.75">
      <c r="A17" t="s">
        <v>7</v>
      </c>
      <c r="B17" s="1">
        <v>36829</v>
      </c>
      <c r="C17" s="2">
        <v>0.028738425925925928</v>
      </c>
      <c r="D17" t="s">
        <v>423</v>
      </c>
      <c r="E17">
        <v>0.67</v>
      </c>
      <c r="F17">
        <v>10.0603</v>
      </c>
      <c r="G17" t="s">
        <v>424</v>
      </c>
      <c r="H17">
        <v>1.661</v>
      </c>
      <c r="I17">
        <v>74.2843</v>
      </c>
      <c r="K17" s="2">
        <v>0.02638888888888889</v>
      </c>
      <c r="L17" s="3">
        <f t="shared" si="0"/>
        <v>304.0263888888889</v>
      </c>
      <c r="M17">
        <f t="shared" si="1"/>
        <v>533.0515674039326</v>
      </c>
      <c r="N17">
        <f t="shared" si="2"/>
        <v>115.67917788395582</v>
      </c>
    </row>
    <row r="18" spans="1:14" ht="12.75">
      <c r="A18" t="s">
        <v>8</v>
      </c>
      <c r="B18" s="1">
        <v>36829</v>
      </c>
      <c r="C18" s="2">
        <v>0.030821759259259257</v>
      </c>
      <c r="D18" t="s">
        <v>423</v>
      </c>
      <c r="E18">
        <v>0.675</v>
      </c>
      <c r="F18">
        <v>10.6916</v>
      </c>
      <c r="G18" t="s">
        <v>424</v>
      </c>
      <c r="H18">
        <v>1.666</v>
      </c>
      <c r="I18">
        <v>78.3906</v>
      </c>
      <c r="K18" s="2">
        <v>0.02847222222222222</v>
      </c>
      <c r="L18" s="3">
        <f t="shared" si="0"/>
        <v>304.0284722222222</v>
      </c>
      <c r="M18">
        <f t="shared" si="1"/>
        <v>566.5014103014706</v>
      </c>
      <c r="N18">
        <f t="shared" si="2"/>
        <v>120.56020264273545</v>
      </c>
    </row>
    <row r="19" spans="1:14" ht="12.75">
      <c r="A19" t="s">
        <v>9</v>
      </c>
      <c r="B19" s="1">
        <v>36829</v>
      </c>
      <c r="C19" s="2">
        <v>0.03290509259259259</v>
      </c>
      <c r="D19" t="s">
        <v>423</v>
      </c>
      <c r="E19">
        <v>0.668</v>
      </c>
      <c r="F19">
        <v>9.1385</v>
      </c>
      <c r="G19" t="s">
        <v>424</v>
      </c>
      <c r="H19">
        <v>1.661</v>
      </c>
      <c r="I19">
        <v>73.839</v>
      </c>
      <c r="K19" s="2">
        <v>0.030555555555555555</v>
      </c>
      <c r="L19" s="3">
        <f t="shared" si="0"/>
        <v>304.03055555555557</v>
      </c>
      <c r="M19">
        <f t="shared" si="1"/>
        <v>484.2093922368954</v>
      </c>
      <c r="N19">
        <f t="shared" si="2"/>
        <v>115.14986431088889</v>
      </c>
    </row>
    <row r="20" spans="1:14" ht="12.75">
      <c r="A20" t="s">
        <v>10</v>
      </c>
      <c r="B20" s="1">
        <v>36829</v>
      </c>
      <c r="C20" s="2">
        <v>0.03498842592592593</v>
      </c>
      <c r="D20" t="s">
        <v>423</v>
      </c>
      <c r="E20">
        <v>0.668</v>
      </c>
      <c r="F20">
        <v>9.1657</v>
      </c>
      <c r="G20" t="s">
        <v>424</v>
      </c>
      <c r="H20">
        <v>1.661</v>
      </c>
      <c r="I20">
        <v>74.7307</v>
      </c>
      <c r="K20" s="2">
        <v>0.03263888888888889</v>
      </c>
      <c r="L20" s="3">
        <f t="shared" si="0"/>
        <v>304.03263888888887</v>
      </c>
      <c r="M20">
        <f t="shared" si="1"/>
        <v>485.6506020053303</v>
      </c>
      <c r="N20">
        <f t="shared" si="2"/>
        <v>116.20979899111288</v>
      </c>
    </row>
    <row r="21" spans="1:14" ht="12.75">
      <c r="A21" t="s">
        <v>11</v>
      </c>
      <c r="B21" s="1">
        <v>36829</v>
      </c>
      <c r="C21" s="2">
        <v>0.037071759259259256</v>
      </c>
      <c r="D21" t="s">
        <v>423</v>
      </c>
      <c r="E21">
        <v>0.668</v>
      </c>
      <c r="F21">
        <v>9.1176</v>
      </c>
      <c r="G21" t="s">
        <v>424</v>
      </c>
      <c r="H21">
        <v>1.661</v>
      </c>
      <c r="I21">
        <v>77.0423</v>
      </c>
      <c r="K21" s="2">
        <v>0.034722222222222224</v>
      </c>
      <c r="L21" s="3">
        <f t="shared" si="0"/>
        <v>304.03472222222223</v>
      </c>
      <c r="M21">
        <f t="shared" si="1"/>
        <v>483.10199208394346</v>
      </c>
      <c r="N21">
        <f t="shared" si="2"/>
        <v>118.95752244833594</v>
      </c>
    </row>
    <row r="22" spans="1:14" ht="12.75">
      <c r="A22" t="s">
        <v>431</v>
      </c>
      <c r="B22" s="1">
        <v>36829</v>
      </c>
      <c r="C22">
        <f>AVERAGE(C21,C23)</f>
        <v>0.03915509259259259</v>
      </c>
      <c r="D22" t="s">
        <v>423</v>
      </c>
      <c r="E22" t="s">
        <v>431</v>
      </c>
      <c r="F22" t="s">
        <v>431</v>
      </c>
      <c r="G22" t="s">
        <v>424</v>
      </c>
      <c r="H22" t="s">
        <v>431</v>
      </c>
      <c r="I22" t="s">
        <v>431</v>
      </c>
      <c r="K22" s="2">
        <v>0.03680555555555556</v>
      </c>
      <c r="L22" s="3">
        <f t="shared" si="0"/>
        <v>304.03680555555553</v>
      </c>
      <c r="M22" t="s">
        <v>431</v>
      </c>
      <c r="N22" t="s">
        <v>431</v>
      </c>
    </row>
    <row r="23" spans="1:14" ht="12.75">
      <c r="A23" t="s">
        <v>12</v>
      </c>
      <c r="B23" s="1">
        <v>36829</v>
      </c>
      <c r="C23" s="2">
        <v>0.04123842592592592</v>
      </c>
      <c r="D23" t="s">
        <v>423</v>
      </c>
      <c r="E23">
        <v>0.67</v>
      </c>
      <c r="F23">
        <v>9.116</v>
      </c>
      <c r="G23" t="s">
        <v>424</v>
      </c>
      <c r="H23">
        <v>1.658</v>
      </c>
      <c r="I23">
        <v>73.6112</v>
      </c>
      <c r="K23" s="2">
        <v>0.03888888888888889</v>
      </c>
      <c r="L23" s="3">
        <f t="shared" si="0"/>
        <v>304.0388888888889</v>
      </c>
      <c r="M23">
        <f t="shared" si="1"/>
        <v>483.01721503874137</v>
      </c>
      <c r="N23">
        <f t="shared" si="2"/>
        <v>114.87908588747851</v>
      </c>
    </row>
    <row r="24" spans="1:14" ht="12.75">
      <c r="A24" t="s">
        <v>13</v>
      </c>
      <c r="B24" s="1">
        <v>36829</v>
      </c>
      <c r="C24" s="2">
        <v>0.043333333333333335</v>
      </c>
      <c r="D24" t="s">
        <v>423</v>
      </c>
      <c r="E24">
        <v>0.671</v>
      </c>
      <c r="F24">
        <v>8.5322</v>
      </c>
      <c r="G24" t="s">
        <v>424</v>
      </c>
      <c r="H24">
        <v>1.661</v>
      </c>
      <c r="I24">
        <v>75.7397</v>
      </c>
      <c r="K24" s="2">
        <v>0.04097222222222222</v>
      </c>
      <c r="L24" s="3">
        <f t="shared" si="0"/>
        <v>304.0409722222222</v>
      </c>
      <c r="M24">
        <f t="shared" si="1"/>
        <v>452.0841906706394</v>
      </c>
      <c r="N24">
        <f t="shared" si="2"/>
        <v>117.40916435204824</v>
      </c>
    </row>
    <row r="25" spans="1:14" ht="12.75">
      <c r="A25" t="s">
        <v>14</v>
      </c>
      <c r="B25" s="1">
        <v>36829</v>
      </c>
      <c r="C25" s="2">
        <v>0.04541666666666667</v>
      </c>
      <c r="D25" t="s">
        <v>423</v>
      </c>
      <c r="E25">
        <v>0.67</v>
      </c>
      <c r="F25">
        <v>10.1606</v>
      </c>
      <c r="G25" t="s">
        <v>424</v>
      </c>
      <c r="H25">
        <v>1.661</v>
      </c>
      <c r="I25">
        <v>77.9941</v>
      </c>
      <c r="K25" s="2">
        <v>0.04305555555555556</v>
      </c>
      <c r="L25" s="3">
        <f t="shared" si="0"/>
        <v>304.04305555555555</v>
      </c>
      <c r="M25">
        <f t="shared" si="1"/>
        <v>538.3660284250368</v>
      </c>
      <c r="N25">
        <f t="shared" si="2"/>
        <v>120.08889603658</v>
      </c>
    </row>
    <row r="26" spans="1:14" ht="12.75">
      <c r="A26" t="s">
        <v>15</v>
      </c>
      <c r="B26" s="1">
        <v>36829</v>
      </c>
      <c r="C26" s="2">
        <v>0.0475</v>
      </c>
      <c r="D26" t="s">
        <v>423</v>
      </c>
      <c r="E26">
        <v>0.668</v>
      </c>
      <c r="F26">
        <v>9.4984</v>
      </c>
      <c r="G26" t="s">
        <v>424</v>
      </c>
      <c r="H26">
        <v>1.661</v>
      </c>
      <c r="I26">
        <v>75.7027</v>
      </c>
      <c r="K26" s="2">
        <v>0.04513888888888889</v>
      </c>
      <c r="L26" s="3">
        <f t="shared" si="0"/>
        <v>304.0451388888889</v>
      </c>
      <c r="M26">
        <f t="shared" si="1"/>
        <v>503.2789288420339</v>
      </c>
      <c r="N26">
        <f t="shared" si="2"/>
        <v>117.36518365992274</v>
      </c>
    </row>
    <row r="27" spans="1:14" ht="12.75">
      <c r="A27" t="s">
        <v>16</v>
      </c>
      <c r="B27" s="1">
        <v>36829</v>
      </c>
      <c r="C27" s="2">
        <v>0.04958333333333333</v>
      </c>
      <c r="D27" t="s">
        <v>423</v>
      </c>
      <c r="E27">
        <v>0.668</v>
      </c>
      <c r="F27">
        <v>9.0582</v>
      </c>
      <c r="G27" t="s">
        <v>424</v>
      </c>
      <c r="H27">
        <v>1.661</v>
      </c>
      <c r="I27">
        <v>75.6973</v>
      </c>
      <c r="K27" s="2">
        <v>0.04722222222222222</v>
      </c>
      <c r="L27" s="3">
        <f t="shared" si="0"/>
        <v>304.0472222222222</v>
      </c>
      <c r="M27">
        <f t="shared" si="1"/>
        <v>479.95464428081686</v>
      </c>
      <c r="N27">
        <f t="shared" si="2"/>
        <v>117.35876485620716</v>
      </c>
    </row>
    <row r="28" spans="1:14" ht="12.75">
      <c r="A28" t="s">
        <v>17</v>
      </c>
      <c r="B28" s="1">
        <v>36829</v>
      </c>
      <c r="C28" s="2">
        <v>0.051724537037037034</v>
      </c>
      <c r="D28" t="s">
        <v>423</v>
      </c>
      <c r="E28">
        <v>0.668</v>
      </c>
      <c r="F28">
        <v>8.7082</v>
      </c>
      <c r="G28" t="s">
        <v>424</v>
      </c>
      <c r="H28">
        <v>1.661</v>
      </c>
      <c r="I28">
        <v>78.2578</v>
      </c>
      <c r="K28" s="2">
        <v>0.049305555555555554</v>
      </c>
      <c r="L28" s="3">
        <f t="shared" si="0"/>
        <v>304.0493055555556</v>
      </c>
      <c r="M28">
        <f t="shared" si="1"/>
        <v>461.40966564286606</v>
      </c>
      <c r="N28">
        <f t="shared" si="2"/>
        <v>120.40234761802563</v>
      </c>
    </row>
    <row r="29" spans="1:14" ht="12.75">
      <c r="A29" t="s">
        <v>18</v>
      </c>
      <c r="B29" s="1">
        <v>36829</v>
      </c>
      <c r="C29" s="2">
        <v>0.05375</v>
      </c>
      <c r="D29" t="s">
        <v>423</v>
      </c>
      <c r="E29">
        <v>0.67</v>
      </c>
      <c r="F29">
        <v>9.5203</v>
      </c>
      <c r="G29" t="s">
        <v>424</v>
      </c>
      <c r="H29">
        <v>1.663</v>
      </c>
      <c r="I29">
        <v>76.811</v>
      </c>
      <c r="K29" s="2">
        <v>0.051388888888888894</v>
      </c>
      <c r="L29" s="3">
        <f t="shared" si="0"/>
        <v>304.0513888888889</v>
      </c>
      <c r="M29">
        <f t="shared" si="1"/>
        <v>504.4393146482372</v>
      </c>
      <c r="N29">
        <f t="shared" si="2"/>
        <v>118.68258368918399</v>
      </c>
    </row>
    <row r="30" spans="1:14" ht="12.75">
      <c r="A30" t="s">
        <v>19</v>
      </c>
      <c r="B30" s="1">
        <v>36829</v>
      </c>
      <c r="C30" s="2">
        <v>0.055833333333333325</v>
      </c>
      <c r="D30" t="s">
        <v>423</v>
      </c>
      <c r="E30">
        <v>0.67</v>
      </c>
      <c r="F30">
        <v>9.5458</v>
      </c>
      <c r="G30" t="s">
        <v>424</v>
      </c>
      <c r="H30">
        <v>1.66</v>
      </c>
      <c r="I30">
        <v>77.6566</v>
      </c>
      <c r="K30" s="2">
        <v>0.05347222222222222</v>
      </c>
      <c r="L30" s="3">
        <f t="shared" si="0"/>
        <v>304.05347222222224</v>
      </c>
      <c r="M30">
        <f t="shared" si="1"/>
        <v>505.7904488061449</v>
      </c>
      <c r="N30">
        <f t="shared" si="2"/>
        <v>119.68772080435437</v>
      </c>
    </row>
    <row r="31" spans="1:14" ht="12.75">
      <c r="A31" t="s">
        <v>431</v>
      </c>
      <c r="B31" s="1">
        <v>36829</v>
      </c>
      <c r="C31">
        <f>AVERAGE(C30,C33)</f>
        <v>0.05896412037037037</v>
      </c>
      <c r="D31" t="s">
        <v>423</v>
      </c>
      <c r="E31" t="s">
        <v>431</v>
      </c>
      <c r="F31" t="s">
        <v>431</v>
      </c>
      <c r="G31" t="s">
        <v>424</v>
      </c>
      <c r="H31" t="s">
        <v>431</v>
      </c>
      <c r="I31" t="s">
        <v>431</v>
      </c>
      <c r="K31" s="2">
        <v>0.05555555555555555</v>
      </c>
      <c r="L31" s="3">
        <f t="shared" si="0"/>
        <v>304.05555555555554</v>
      </c>
      <c r="M31" t="s">
        <v>431</v>
      </c>
      <c r="N31" t="s">
        <v>431</v>
      </c>
    </row>
    <row r="32" spans="1:14" ht="12.75">
      <c r="A32" t="s">
        <v>431</v>
      </c>
      <c r="B32" s="1">
        <v>36829</v>
      </c>
      <c r="C32">
        <f>AVERAGE(C31,C33)</f>
        <v>0.060529513888888886</v>
      </c>
      <c r="D32" t="s">
        <v>423</v>
      </c>
      <c r="E32" t="s">
        <v>431</v>
      </c>
      <c r="F32" t="s">
        <v>431</v>
      </c>
      <c r="G32" t="s">
        <v>424</v>
      </c>
      <c r="H32" t="s">
        <v>431</v>
      </c>
      <c r="I32" t="s">
        <v>431</v>
      </c>
      <c r="K32" s="2">
        <v>0.057638888888888885</v>
      </c>
      <c r="L32" s="3">
        <f t="shared" si="0"/>
        <v>304.0576388888889</v>
      </c>
      <c r="M32" t="s">
        <v>431</v>
      </c>
      <c r="N32" t="s">
        <v>431</v>
      </c>
    </row>
    <row r="33" spans="1:14" ht="12.75">
      <c r="A33" t="s">
        <v>20</v>
      </c>
      <c r="B33" s="1">
        <v>36829</v>
      </c>
      <c r="C33" s="2">
        <v>0.06209490740740741</v>
      </c>
      <c r="D33" t="s">
        <v>423</v>
      </c>
      <c r="E33">
        <v>0.67</v>
      </c>
      <c r="F33">
        <v>8.8005</v>
      </c>
      <c r="G33" t="s">
        <v>424</v>
      </c>
      <c r="H33">
        <v>1.663</v>
      </c>
      <c r="I33">
        <v>75.1622</v>
      </c>
      <c r="K33" s="2">
        <v>0.059722222222222225</v>
      </c>
      <c r="L33" s="3">
        <f t="shared" si="0"/>
        <v>304.0597222222222</v>
      </c>
      <c r="M33">
        <f t="shared" si="1"/>
        <v>466.30024143796004</v>
      </c>
      <c r="N33">
        <f t="shared" si="2"/>
        <v>116.72270895468435</v>
      </c>
    </row>
    <row r="34" spans="1:14" ht="12.75">
      <c r="A34" t="s">
        <v>21</v>
      </c>
      <c r="B34" s="1">
        <v>36829</v>
      </c>
      <c r="C34" s="2">
        <v>0.06417824074074074</v>
      </c>
      <c r="D34" t="s">
        <v>423</v>
      </c>
      <c r="E34">
        <v>0.67</v>
      </c>
      <c r="F34">
        <v>9.2901</v>
      </c>
      <c r="G34" t="s">
        <v>424</v>
      </c>
      <c r="H34">
        <v>1.661</v>
      </c>
      <c r="I34">
        <v>73.9305</v>
      </c>
      <c r="K34" s="2">
        <v>0.06180555555555556</v>
      </c>
      <c r="L34" s="3">
        <f t="shared" si="0"/>
        <v>304.06180555555557</v>
      </c>
      <c r="M34">
        <f t="shared" si="1"/>
        <v>492.24201726979067</v>
      </c>
      <c r="N34">
        <f t="shared" si="2"/>
        <v>115.25862737384787</v>
      </c>
    </row>
    <row r="35" spans="1:14" ht="12.75">
      <c r="A35" t="s">
        <v>22</v>
      </c>
      <c r="B35" s="1">
        <v>36829</v>
      </c>
      <c r="C35" s="2">
        <v>0.06626157407407407</v>
      </c>
      <c r="D35" t="s">
        <v>423</v>
      </c>
      <c r="E35">
        <v>0.67</v>
      </c>
      <c r="F35">
        <v>8.9508</v>
      </c>
      <c r="G35" t="s">
        <v>424</v>
      </c>
      <c r="H35">
        <v>1.66</v>
      </c>
      <c r="I35">
        <v>75.4936</v>
      </c>
      <c r="K35" s="2">
        <v>0.06388888888888888</v>
      </c>
      <c r="L35" s="3">
        <f t="shared" si="0"/>
        <v>304.06388888888887</v>
      </c>
      <c r="M35">
        <f t="shared" si="1"/>
        <v>474.26398512162854</v>
      </c>
      <c r="N35">
        <f t="shared" si="2"/>
        <v>117.11663331604606</v>
      </c>
    </row>
    <row r="36" spans="1:14" ht="12.75">
      <c r="A36" t="s">
        <v>23</v>
      </c>
      <c r="B36" s="1">
        <v>36829</v>
      </c>
      <c r="C36" s="2">
        <v>0.06834490740740741</v>
      </c>
      <c r="D36" t="s">
        <v>423</v>
      </c>
      <c r="E36">
        <v>0.668</v>
      </c>
      <c r="F36">
        <v>9.1029</v>
      </c>
      <c r="G36" t="s">
        <v>424</v>
      </c>
      <c r="H36">
        <v>1.658</v>
      </c>
      <c r="I36">
        <v>73.3624</v>
      </c>
      <c r="K36" s="2">
        <v>0.06597222222222222</v>
      </c>
      <c r="L36" s="3">
        <f t="shared" si="0"/>
        <v>304.06597222222223</v>
      </c>
      <c r="M36">
        <f t="shared" si="1"/>
        <v>482.3231029811495</v>
      </c>
      <c r="N36">
        <f t="shared" si="2"/>
        <v>114.58334544961858</v>
      </c>
    </row>
    <row r="37" spans="1:14" ht="12.75">
      <c r="A37" t="s">
        <v>24</v>
      </c>
      <c r="B37" s="1">
        <v>36829</v>
      </c>
      <c r="C37" s="2">
        <v>0.07042824074074074</v>
      </c>
      <c r="D37" t="s">
        <v>423</v>
      </c>
      <c r="E37">
        <v>0.67</v>
      </c>
      <c r="F37">
        <v>8.9329</v>
      </c>
      <c r="G37" t="s">
        <v>424</v>
      </c>
      <c r="H37">
        <v>1.66</v>
      </c>
      <c r="I37">
        <v>75.5927</v>
      </c>
      <c r="K37" s="2">
        <v>0.06805555555555555</v>
      </c>
      <c r="L37" s="3">
        <f t="shared" si="0"/>
        <v>304.06805555555553</v>
      </c>
      <c r="M37">
        <f t="shared" si="1"/>
        <v>473.31554192843055</v>
      </c>
      <c r="N37">
        <f t="shared" si="2"/>
        <v>117.23443025090106</v>
      </c>
    </row>
    <row r="38" spans="1:14" ht="12.75">
      <c r="A38" t="s">
        <v>25</v>
      </c>
      <c r="B38" s="1">
        <v>36829</v>
      </c>
      <c r="C38" s="2">
        <v>0.07252314814814814</v>
      </c>
      <c r="D38" t="s">
        <v>423</v>
      </c>
      <c r="E38">
        <v>0.668</v>
      </c>
      <c r="F38">
        <v>9.4331</v>
      </c>
      <c r="G38" t="s">
        <v>424</v>
      </c>
      <c r="H38">
        <v>1.658</v>
      </c>
      <c r="I38">
        <v>72.6627</v>
      </c>
      <c r="K38" s="2">
        <v>0.07013888888888889</v>
      </c>
      <c r="L38" s="3">
        <f t="shared" si="0"/>
        <v>304.0701388888889</v>
      </c>
      <c r="M38">
        <f t="shared" si="1"/>
        <v>499.81896568472484</v>
      </c>
      <c r="N38">
        <f t="shared" si="2"/>
        <v>113.75163490150513</v>
      </c>
    </row>
    <row r="39" spans="1:14" ht="12.75">
      <c r="A39" t="s">
        <v>26</v>
      </c>
      <c r="B39" s="1">
        <v>36829</v>
      </c>
      <c r="C39" s="2">
        <v>0.07460648148148148</v>
      </c>
      <c r="D39" t="s">
        <v>423</v>
      </c>
      <c r="E39">
        <v>0.668</v>
      </c>
      <c r="F39">
        <v>8.9151</v>
      </c>
      <c r="G39" t="s">
        <v>424</v>
      </c>
      <c r="H39">
        <v>1.656</v>
      </c>
      <c r="I39">
        <v>77.1279</v>
      </c>
      <c r="K39" s="2">
        <v>0.07222222222222223</v>
      </c>
      <c r="L39" s="3">
        <f t="shared" si="0"/>
        <v>304.0722222222222</v>
      </c>
      <c r="M39">
        <f t="shared" si="1"/>
        <v>472.3723973005576</v>
      </c>
      <c r="N39">
        <f t="shared" si="2"/>
        <v>119.0592723739019</v>
      </c>
    </row>
    <row r="40" spans="1:14" ht="12.75">
      <c r="A40" t="s">
        <v>431</v>
      </c>
      <c r="B40" s="1">
        <v>36829</v>
      </c>
      <c r="C40">
        <f>AVERAGE(C39,C41)</f>
        <v>0.07668981481481482</v>
      </c>
      <c r="D40" t="s">
        <v>423</v>
      </c>
      <c r="E40" t="s">
        <v>431</v>
      </c>
      <c r="F40" t="s">
        <v>431</v>
      </c>
      <c r="G40" t="s">
        <v>424</v>
      </c>
      <c r="H40" t="s">
        <v>431</v>
      </c>
      <c r="I40" t="s">
        <v>431</v>
      </c>
      <c r="K40" s="2">
        <v>0.07430555555555556</v>
      </c>
      <c r="L40" s="3">
        <f t="shared" si="0"/>
        <v>304.07430555555555</v>
      </c>
      <c r="M40" t="s">
        <v>431</v>
      </c>
      <c r="N40" t="s">
        <v>431</v>
      </c>
    </row>
    <row r="41" spans="1:14" ht="12.75">
      <c r="A41" t="s">
        <v>27</v>
      </c>
      <c r="B41" s="1">
        <v>36829</v>
      </c>
      <c r="C41" s="2">
        <v>0.07877314814814815</v>
      </c>
      <c r="D41" t="s">
        <v>423</v>
      </c>
      <c r="E41">
        <v>0.67</v>
      </c>
      <c r="F41">
        <v>8.8061</v>
      </c>
      <c r="G41" t="s">
        <v>424</v>
      </c>
      <c r="H41">
        <v>1.661</v>
      </c>
      <c r="I41">
        <v>74.5296</v>
      </c>
      <c r="K41" s="2">
        <v>0.0763888888888889</v>
      </c>
      <c r="L41" s="3">
        <f t="shared" si="0"/>
        <v>304.0763888888889</v>
      </c>
      <c r="M41">
        <f t="shared" si="1"/>
        <v>466.59696109616726</v>
      </c>
      <c r="N41">
        <f t="shared" si="2"/>
        <v>115.97075798607418</v>
      </c>
    </row>
    <row r="42" spans="1:14" ht="12.75">
      <c r="A42" t="s">
        <v>28</v>
      </c>
      <c r="B42" s="1">
        <v>36829</v>
      </c>
      <c r="C42" s="2">
        <v>0.08085648148148149</v>
      </c>
      <c r="D42" t="s">
        <v>423</v>
      </c>
      <c r="E42">
        <v>0.668</v>
      </c>
      <c r="F42">
        <v>9.1533</v>
      </c>
      <c r="G42" t="s">
        <v>424</v>
      </c>
      <c r="H42">
        <v>1.658</v>
      </c>
      <c r="I42">
        <v>74.1424</v>
      </c>
      <c r="K42" s="2">
        <v>0.07847222222222222</v>
      </c>
      <c r="L42" s="3">
        <f t="shared" si="0"/>
        <v>304.0784722222222</v>
      </c>
      <c r="M42">
        <f t="shared" si="1"/>
        <v>484.99357990501437</v>
      </c>
      <c r="N42">
        <f t="shared" si="2"/>
        <v>115.51050598631778</v>
      </c>
    </row>
    <row r="43" spans="1:14" ht="12.75">
      <c r="A43" t="s">
        <v>29</v>
      </c>
      <c r="B43" s="1">
        <v>36829</v>
      </c>
      <c r="C43" s="2">
        <v>0.08293981481481481</v>
      </c>
      <c r="D43" t="s">
        <v>423</v>
      </c>
      <c r="E43">
        <v>0.67</v>
      </c>
      <c r="F43">
        <v>9.1706</v>
      </c>
      <c r="G43" t="s">
        <v>424</v>
      </c>
      <c r="H43">
        <v>1.661</v>
      </c>
      <c r="I43">
        <v>79.1564</v>
      </c>
      <c r="K43" s="2">
        <v>0.08055555555555556</v>
      </c>
      <c r="L43" s="3">
        <f t="shared" si="0"/>
        <v>304.0805555555556</v>
      </c>
      <c r="M43">
        <f t="shared" si="1"/>
        <v>485.9102317062617</v>
      </c>
      <c r="N43">
        <f t="shared" si="2"/>
        <v>121.47048410299735</v>
      </c>
    </row>
    <row r="44" spans="1:14" ht="12.75">
      <c r="A44" t="s">
        <v>30</v>
      </c>
      <c r="B44" s="1">
        <v>36829</v>
      </c>
      <c r="C44" s="2">
        <v>0.08502314814814815</v>
      </c>
      <c r="D44" t="s">
        <v>423</v>
      </c>
      <c r="E44">
        <v>0.668</v>
      </c>
      <c r="F44">
        <v>9.3055</v>
      </c>
      <c r="G44" t="s">
        <v>424</v>
      </c>
      <c r="H44">
        <v>1.66</v>
      </c>
      <c r="I44">
        <v>76.3543</v>
      </c>
      <c r="K44" s="2">
        <v>0.08263888888888889</v>
      </c>
      <c r="L44" s="3">
        <f t="shared" si="0"/>
        <v>304.0826388888889</v>
      </c>
      <c r="M44">
        <f t="shared" si="1"/>
        <v>493.05799632986043</v>
      </c>
      <c r="N44">
        <f t="shared" si="2"/>
        <v>118.13971930827304</v>
      </c>
    </row>
    <row r="45" spans="1:17" ht="12.75">
      <c r="A45" t="s">
        <v>31</v>
      </c>
      <c r="B45" s="1">
        <v>36829</v>
      </c>
      <c r="C45" s="2">
        <v>0.08717592592592593</v>
      </c>
      <c r="D45" t="s">
        <v>423</v>
      </c>
      <c r="E45">
        <v>0.668</v>
      </c>
      <c r="F45">
        <v>9.0246</v>
      </c>
      <c r="G45" t="s">
        <v>424</v>
      </c>
      <c r="H45">
        <v>1.658</v>
      </c>
      <c r="I45">
        <v>204.5131</v>
      </c>
      <c r="K45" s="2">
        <v>0.08472222222222221</v>
      </c>
      <c r="L45" s="3">
        <f t="shared" si="0"/>
        <v>304.08472222222224</v>
      </c>
      <c r="M45" t="s">
        <v>431</v>
      </c>
      <c r="N45" t="s">
        <v>431</v>
      </c>
      <c r="P45" t="s">
        <v>432</v>
      </c>
      <c r="Q45" t="s">
        <v>423</v>
      </c>
    </row>
    <row r="46" spans="1:14" ht="12.75">
      <c r="A46" t="s">
        <v>32</v>
      </c>
      <c r="B46" s="1">
        <v>36829</v>
      </c>
      <c r="C46" s="2">
        <v>0.08925925925925926</v>
      </c>
      <c r="D46" t="s">
        <v>423</v>
      </c>
      <c r="E46">
        <v>0.67</v>
      </c>
      <c r="F46">
        <v>9.4311</v>
      </c>
      <c r="G46" t="s">
        <v>424</v>
      </c>
      <c r="H46">
        <v>1.658</v>
      </c>
      <c r="I46">
        <v>204.0512</v>
      </c>
      <c r="K46" s="2">
        <v>0.08680555555555557</v>
      </c>
      <c r="L46" s="3">
        <f t="shared" si="0"/>
        <v>304.08680555555554</v>
      </c>
      <c r="M46" t="s">
        <v>431</v>
      </c>
      <c r="N46" t="s">
        <v>431</v>
      </c>
    </row>
    <row r="47" spans="1:17" ht="12.75">
      <c r="A47" t="s">
        <v>33</v>
      </c>
      <c r="B47" s="1">
        <v>36829</v>
      </c>
      <c r="C47" s="2">
        <v>0.09128472222222223</v>
      </c>
      <c r="D47" t="s">
        <v>423</v>
      </c>
      <c r="E47">
        <v>0.67</v>
      </c>
      <c r="F47">
        <v>9.9311</v>
      </c>
      <c r="G47" t="s">
        <v>424</v>
      </c>
      <c r="H47">
        <v>1.656</v>
      </c>
      <c r="I47">
        <v>209.183</v>
      </c>
      <c r="K47" s="2">
        <v>0.08888888888888889</v>
      </c>
      <c r="L47" s="3">
        <f t="shared" si="0"/>
        <v>304.0888888888889</v>
      </c>
      <c r="M47" t="s">
        <v>431</v>
      </c>
      <c r="N47" t="s">
        <v>431</v>
      </c>
      <c r="P47">
        <f>AVERAGE(I46:I48)</f>
        <v>207.10333333333332</v>
      </c>
      <c r="Q47">
        <f>AVERAGE(F46:F48)</f>
        <v>9.443733333333334</v>
      </c>
    </row>
    <row r="48" spans="1:17" ht="12.75">
      <c r="A48" t="s">
        <v>34</v>
      </c>
      <c r="B48" s="1">
        <v>36829</v>
      </c>
      <c r="C48" s="2">
        <v>0.09336805555555555</v>
      </c>
      <c r="D48" t="s">
        <v>423</v>
      </c>
      <c r="E48">
        <v>0.67</v>
      </c>
      <c r="F48">
        <v>8.969</v>
      </c>
      <c r="G48" t="s">
        <v>424</v>
      </c>
      <c r="H48">
        <v>1.658</v>
      </c>
      <c r="I48">
        <v>208.0758</v>
      </c>
      <c r="K48" s="2">
        <v>0.09097222222222222</v>
      </c>
      <c r="L48" s="3">
        <f t="shared" si="0"/>
        <v>304.0909722222222</v>
      </c>
      <c r="M48" t="s">
        <v>431</v>
      </c>
      <c r="N48" t="s">
        <v>431</v>
      </c>
      <c r="P48">
        <f>STDEV(I46:I48)</f>
        <v>2.700576118784704</v>
      </c>
      <c r="Q48">
        <f>STDEV(F46:F48)</f>
        <v>0.48117440012255924</v>
      </c>
    </row>
    <row r="49" spans="1:14" ht="12.75">
      <c r="A49" t="s">
        <v>431</v>
      </c>
      <c r="B49" s="1">
        <v>36829</v>
      </c>
      <c r="C49">
        <f>AVERAGE(C48,C50)</f>
        <v>0.09545138888888888</v>
      </c>
      <c r="D49" t="s">
        <v>423</v>
      </c>
      <c r="E49" t="s">
        <v>431</v>
      </c>
      <c r="F49" t="s">
        <v>431</v>
      </c>
      <c r="G49" t="s">
        <v>424</v>
      </c>
      <c r="H49" t="s">
        <v>431</v>
      </c>
      <c r="I49" t="s">
        <v>431</v>
      </c>
      <c r="K49" s="2">
        <v>0.09305555555555556</v>
      </c>
      <c r="L49" s="3">
        <f t="shared" si="0"/>
        <v>304.09305555555557</v>
      </c>
      <c r="M49" t="s">
        <v>431</v>
      </c>
      <c r="N49" t="s">
        <v>431</v>
      </c>
    </row>
    <row r="50" spans="1:14" ht="12.75">
      <c r="A50" t="s">
        <v>35</v>
      </c>
      <c r="B50" s="1">
        <v>36829</v>
      </c>
      <c r="C50" s="2">
        <v>0.09753472222222222</v>
      </c>
      <c r="D50" t="s">
        <v>423</v>
      </c>
      <c r="E50">
        <v>0.67</v>
      </c>
      <c r="F50">
        <v>9.5493</v>
      </c>
      <c r="G50" t="s">
        <v>424</v>
      </c>
      <c r="H50">
        <v>1.66</v>
      </c>
      <c r="I50">
        <v>75.2794</v>
      </c>
      <c r="K50" s="2">
        <v>0.09513888888888888</v>
      </c>
      <c r="L50" s="3">
        <f t="shared" si="0"/>
        <v>304.09513888888887</v>
      </c>
      <c r="M50">
        <f aca="true" t="shared" si="3" ref="M50:M111">500*F50/AVERAGE($Q$207,$Q$47)</f>
        <v>513.3811448969938</v>
      </c>
      <c r="N50">
        <f aca="true" t="shared" si="4" ref="N50:N113">(277-103)/(-60+(AVERAGE($P$207,$P$47)))*I50+277-((277-103)/(-60+(AVERAGE($P$207,$P$47)))*210)</f>
        <v>117.7390945447076</v>
      </c>
    </row>
    <row r="51" spans="1:14" ht="12.75">
      <c r="A51" t="s">
        <v>431</v>
      </c>
      <c r="B51" s="1">
        <v>36829</v>
      </c>
      <c r="C51">
        <f>AVERAGE(C50,C52)</f>
        <v>0.09962384259259259</v>
      </c>
      <c r="D51" t="s">
        <v>423</v>
      </c>
      <c r="E51" t="s">
        <v>431</v>
      </c>
      <c r="F51" t="s">
        <v>431</v>
      </c>
      <c r="G51" t="s">
        <v>424</v>
      </c>
      <c r="H51" t="s">
        <v>431</v>
      </c>
      <c r="I51" t="s">
        <v>431</v>
      </c>
      <c r="K51" s="2">
        <v>0.09722222222222222</v>
      </c>
      <c r="L51" s="3">
        <f t="shared" si="0"/>
        <v>304.09722222222223</v>
      </c>
      <c r="M51" t="s">
        <v>431</v>
      </c>
      <c r="N51" t="s">
        <v>431</v>
      </c>
    </row>
    <row r="52" spans="1:14" ht="12.75">
      <c r="A52" t="s">
        <v>36</v>
      </c>
      <c r="B52" s="1">
        <v>36829</v>
      </c>
      <c r="C52" s="2">
        <v>0.10171296296296296</v>
      </c>
      <c r="D52" t="s">
        <v>423</v>
      </c>
      <c r="E52">
        <v>0.67</v>
      </c>
      <c r="F52">
        <v>8.9174</v>
      </c>
      <c r="G52" t="s">
        <v>424</v>
      </c>
      <c r="H52">
        <v>1.661</v>
      </c>
      <c r="I52">
        <v>74.7793</v>
      </c>
      <c r="K52" s="2">
        <v>0.09930555555555555</v>
      </c>
      <c r="L52" s="3">
        <f t="shared" si="0"/>
        <v>304.09930555555553</v>
      </c>
      <c r="M52">
        <f t="shared" si="3"/>
        <v>479.4094877639672</v>
      </c>
      <c r="N52">
        <f t="shared" si="4"/>
        <v>117.14789780999752</v>
      </c>
    </row>
    <row r="53" spans="1:14" ht="12.75">
      <c r="A53" t="s">
        <v>37</v>
      </c>
      <c r="B53" s="1">
        <v>36829</v>
      </c>
      <c r="C53" s="2">
        <v>0.10379629629629629</v>
      </c>
      <c r="D53" t="s">
        <v>423</v>
      </c>
      <c r="E53">
        <v>0.668</v>
      </c>
      <c r="F53">
        <v>9.0401</v>
      </c>
      <c r="G53" t="s">
        <v>424</v>
      </c>
      <c r="H53">
        <v>1.66</v>
      </c>
      <c r="I53">
        <v>76.1361</v>
      </c>
      <c r="K53" s="2">
        <v>0.1013888888888889</v>
      </c>
      <c r="L53" s="3">
        <f t="shared" si="0"/>
        <v>304.1013888888889</v>
      </c>
      <c r="M53">
        <f t="shared" si="3"/>
        <v>486.0059782374952</v>
      </c>
      <c r="N53">
        <f t="shared" si="4"/>
        <v>118.75184847917313</v>
      </c>
    </row>
    <row r="54" spans="1:14" ht="12.75">
      <c r="A54" t="s">
        <v>38</v>
      </c>
      <c r="B54" s="1">
        <v>36829</v>
      </c>
      <c r="C54" s="2">
        <v>0.10587962962962964</v>
      </c>
      <c r="D54" t="s">
        <v>423</v>
      </c>
      <c r="E54">
        <v>0.67</v>
      </c>
      <c r="F54">
        <v>9.7454</v>
      </c>
      <c r="G54" t="s">
        <v>424</v>
      </c>
      <c r="H54">
        <v>1.663</v>
      </c>
      <c r="I54">
        <v>76.4544</v>
      </c>
      <c r="K54" s="2">
        <v>0.10347222222222223</v>
      </c>
      <c r="L54" s="3">
        <f t="shared" si="0"/>
        <v>304.1034722222222</v>
      </c>
      <c r="M54">
        <f t="shared" si="3"/>
        <v>523.9237022063567</v>
      </c>
      <c r="N54">
        <f t="shared" si="4"/>
        <v>119.12812906437256</v>
      </c>
    </row>
    <row r="55" spans="1:14" ht="12.75">
      <c r="A55" t="s">
        <v>39</v>
      </c>
      <c r="B55" s="1">
        <v>36829</v>
      </c>
      <c r="C55" s="2">
        <v>0.10796296296296297</v>
      </c>
      <c r="D55" t="s">
        <v>423</v>
      </c>
      <c r="E55">
        <v>0.67</v>
      </c>
      <c r="F55">
        <v>9.9624</v>
      </c>
      <c r="G55" t="s">
        <v>424</v>
      </c>
      <c r="H55">
        <v>1.66</v>
      </c>
      <c r="I55">
        <v>76.4931</v>
      </c>
      <c r="K55" s="2">
        <v>0.10555555555555556</v>
      </c>
      <c r="L55" s="3">
        <f t="shared" si="0"/>
        <v>304.10555555555555</v>
      </c>
      <c r="M55">
        <f t="shared" si="3"/>
        <v>535.5898671024903</v>
      </c>
      <c r="N55">
        <f t="shared" si="4"/>
        <v>119.17387854174365</v>
      </c>
    </row>
    <row r="56" spans="1:14" ht="12.75">
      <c r="A56" t="s">
        <v>431</v>
      </c>
      <c r="B56" s="1">
        <v>36829</v>
      </c>
      <c r="C56">
        <f>AVERAGE(C55,C57)</f>
        <v>0.11004629629629631</v>
      </c>
      <c r="D56" t="s">
        <v>423</v>
      </c>
      <c r="E56" t="s">
        <v>431</v>
      </c>
      <c r="F56" t="s">
        <v>431</v>
      </c>
      <c r="G56" t="s">
        <v>424</v>
      </c>
      <c r="H56" t="s">
        <v>431</v>
      </c>
      <c r="I56" t="s">
        <v>431</v>
      </c>
      <c r="K56" s="2">
        <v>0.1076388888888889</v>
      </c>
      <c r="L56" s="3">
        <f t="shared" si="0"/>
        <v>304.1076388888889</v>
      </c>
      <c r="M56" t="s">
        <v>431</v>
      </c>
      <c r="N56" t="s">
        <v>431</v>
      </c>
    </row>
    <row r="57" spans="1:14" ht="12.75">
      <c r="A57" t="s">
        <v>40</v>
      </c>
      <c r="B57" s="1">
        <v>36829</v>
      </c>
      <c r="C57" s="2">
        <v>0.11212962962962963</v>
      </c>
      <c r="D57" t="s">
        <v>423</v>
      </c>
      <c r="E57">
        <v>0.671</v>
      </c>
      <c r="F57">
        <v>9.304</v>
      </c>
      <c r="G57" t="s">
        <v>424</v>
      </c>
      <c r="H57">
        <v>1.661</v>
      </c>
      <c r="I57">
        <v>74.8702</v>
      </c>
      <c r="K57" s="2">
        <v>0.10972222222222222</v>
      </c>
      <c r="L57" s="3">
        <f t="shared" si="0"/>
        <v>304.1097222222222</v>
      </c>
      <c r="M57">
        <f t="shared" si="3"/>
        <v>500.19354006279303</v>
      </c>
      <c r="N57">
        <f t="shared" si="4"/>
        <v>117.25535588475287</v>
      </c>
    </row>
    <row r="58" spans="1:14" ht="12.75">
      <c r="A58" t="s">
        <v>41</v>
      </c>
      <c r="B58" s="1">
        <v>36829</v>
      </c>
      <c r="C58" s="2">
        <v>0.11422453703703704</v>
      </c>
      <c r="D58" t="s">
        <v>423</v>
      </c>
      <c r="E58">
        <v>0.67</v>
      </c>
      <c r="F58">
        <v>9.4148</v>
      </c>
      <c r="G58" t="s">
        <v>424</v>
      </c>
      <c r="H58">
        <v>1.661</v>
      </c>
      <c r="I58">
        <v>73.8582</v>
      </c>
      <c r="K58" s="2">
        <v>0.11180555555555556</v>
      </c>
      <c r="L58" s="3">
        <f t="shared" si="0"/>
        <v>304.1118055555556</v>
      </c>
      <c r="M58">
        <f t="shared" si="3"/>
        <v>506.150273106533</v>
      </c>
      <c r="N58">
        <f t="shared" si="4"/>
        <v>116.05901296228399</v>
      </c>
    </row>
    <row r="59" spans="1:14" ht="12.75">
      <c r="A59" t="s">
        <v>42</v>
      </c>
      <c r="B59" s="1">
        <v>36829</v>
      </c>
      <c r="C59" s="2">
        <v>0.11630787037037038</v>
      </c>
      <c r="D59" t="s">
        <v>423</v>
      </c>
      <c r="E59">
        <v>0.67</v>
      </c>
      <c r="F59">
        <v>9.6826</v>
      </c>
      <c r="G59" t="s">
        <v>424</v>
      </c>
      <c r="H59">
        <v>1.661</v>
      </c>
      <c r="I59">
        <v>76.3589</v>
      </c>
      <c r="K59" s="2">
        <v>0.11388888888888889</v>
      </c>
      <c r="L59" s="3">
        <f t="shared" si="0"/>
        <v>304.1138888888889</v>
      </c>
      <c r="M59">
        <f t="shared" si="3"/>
        <v>520.54750333319</v>
      </c>
      <c r="N59">
        <f t="shared" si="4"/>
        <v>119.01523306724232</v>
      </c>
    </row>
    <row r="60" spans="1:14" ht="12.75">
      <c r="A60" t="s">
        <v>43</v>
      </c>
      <c r="B60" s="1">
        <v>36829</v>
      </c>
      <c r="C60" s="2">
        <v>0.1183912037037037</v>
      </c>
      <c r="D60" t="s">
        <v>423</v>
      </c>
      <c r="E60">
        <v>0.67</v>
      </c>
      <c r="F60">
        <v>9.1144</v>
      </c>
      <c r="G60" t="s">
        <v>424</v>
      </c>
      <c r="H60">
        <v>1.66</v>
      </c>
      <c r="I60">
        <v>75.1892</v>
      </c>
      <c r="K60" s="2">
        <v>0.11597222222222221</v>
      </c>
      <c r="L60" s="3">
        <f t="shared" si="0"/>
        <v>304.11597222222224</v>
      </c>
      <c r="M60">
        <f t="shared" si="3"/>
        <v>490.00043008902844</v>
      </c>
      <c r="N60">
        <f t="shared" si="4"/>
        <v>117.63246397987888</v>
      </c>
    </row>
    <row r="61" spans="1:14" ht="12.75">
      <c r="A61" t="s">
        <v>44</v>
      </c>
      <c r="B61" s="1">
        <v>36829</v>
      </c>
      <c r="C61" s="2">
        <v>0.12047453703703703</v>
      </c>
      <c r="D61" t="s">
        <v>423</v>
      </c>
      <c r="E61">
        <v>0.668</v>
      </c>
      <c r="F61">
        <v>9.0556</v>
      </c>
      <c r="G61" t="s">
        <v>424</v>
      </c>
      <c r="H61">
        <v>1.661</v>
      </c>
      <c r="I61">
        <v>75.1987</v>
      </c>
      <c r="K61" s="2">
        <v>0.11805555555555557</v>
      </c>
      <c r="L61" s="3">
        <f t="shared" si="0"/>
        <v>304.11805555555554</v>
      </c>
      <c r="M61">
        <f t="shared" si="3"/>
        <v>486.83927573007617</v>
      </c>
      <c r="N61">
        <f t="shared" si="4"/>
        <v>117.64369447174005</v>
      </c>
    </row>
    <row r="62" spans="1:14" ht="12.75">
      <c r="A62" t="s">
        <v>45</v>
      </c>
      <c r="B62" s="1">
        <v>36829</v>
      </c>
      <c r="C62" s="2">
        <v>0.12255787037037037</v>
      </c>
      <c r="D62" t="s">
        <v>423</v>
      </c>
      <c r="E62">
        <v>0.67</v>
      </c>
      <c r="F62">
        <v>9.1615</v>
      </c>
      <c r="G62" t="s">
        <v>424</v>
      </c>
      <c r="H62">
        <v>1.661</v>
      </c>
      <c r="I62">
        <v>74.7027</v>
      </c>
      <c r="K62" s="2">
        <v>0.12013888888888889</v>
      </c>
      <c r="L62" s="3">
        <f t="shared" si="0"/>
        <v>304.1201388888889</v>
      </c>
      <c r="M62">
        <f t="shared" si="3"/>
        <v>492.5325792439035</v>
      </c>
      <c r="N62">
        <f t="shared" si="4"/>
        <v>117.05734458088574</v>
      </c>
    </row>
    <row r="63" spans="1:14" ht="12.75">
      <c r="A63" t="s">
        <v>46</v>
      </c>
      <c r="B63" s="1">
        <v>36829</v>
      </c>
      <c r="C63" s="2">
        <v>0.1246412037037037</v>
      </c>
      <c r="D63" t="s">
        <v>423</v>
      </c>
      <c r="E63">
        <v>0.668</v>
      </c>
      <c r="F63">
        <v>9.4259</v>
      </c>
      <c r="G63" t="s">
        <v>424</v>
      </c>
      <c r="H63">
        <v>1.661</v>
      </c>
      <c r="I63">
        <v>75.7369</v>
      </c>
      <c r="K63" s="2">
        <v>0.12222222222222223</v>
      </c>
      <c r="L63" s="3">
        <f t="shared" si="0"/>
        <v>304.1222222222222</v>
      </c>
      <c r="M63">
        <f t="shared" si="3"/>
        <v>506.74702163347814</v>
      </c>
      <c r="N63">
        <f t="shared" si="4"/>
        <v>118.27993138959846</v>
      </c>
    </row>
    <row r="64" spans="1:14" ht="12.75">
      <c r="A64" t="s">
        <v>47</v>
      </c>
      <c r="B64" s="1">
        <v>36829</v>
      </c>
      <c r="C64" s="2">
        <v>0.12672453703703704</v>
      </c>
      <c r="D64" t="s">
        <v>423</v>
      </c>
      <c r="E64">
        <v>0.668</v>
      </c>
      <c r="F64">
        <v>8.935</v>
      </c>
      <c r="G64" t="s">
        <v>424</v>
      </c>
      <c r="H64">
        <v>1.66</v>
      </c>
      <c r="I64">
        <v>77.2315</v>
      </c>
      <c r="K64" s="2">
        <v>0.12430555555555556</v>
      </c>
      <c r="L64" s="3">
        <f t="shared" si="0"/>
        <v>304.12430555555557</v>
      </c>
      <c r="M64">
        <f t="shared" si="3"/>
        <v>480.3556836265107</v>
      </c>
      <c r="N64">
        <f t="shared" si="4"/>
        <v>120.04678329861218</v>
      </c>
    </row>
    <row r="65" spans="1:14" ht="12.75">
      <c r="A65" t="s">
        <v>48</v>
      </c>
      <c r="B65" s="1">
        <v>36829</v>
      </c>
      <c r="C65" s="2">
        <v>0.12881944444444446</v>
      </c>
      <c r="D65" t="s">
        <v>423</v>
      </c>
      <c r="E65">
        <v>0.67</v>
      </c>
      <c r="F65">
        <v>9.2941</v>
      </c>
      <c r="G65" t="s">
        <v>424</v>
      </c>
      <c r="H65">
        <v>1.66</v>
      </c>
      <c r="I65">
        <v>74.8887</v>
      </c>
      <c r="K65" s="2">
        <v>0.12638888888888888</v>
      </c>
      <c r="L65" s="3">
        <f t="shared" si="0"/>
        <v>304.12638888888887</v>
      </c>
      <c r="M65">
        <f t="shared" si="3"/>
        <v>499.66130489011226</v>
      </c>
      <c r="N65">
        <f t="shared" si="4"/>
        <v>117.27722578995605</v>
      </c>
    </row>
    <row r="66" spans="1:14" ht="12.75">
      <c r="A66" t="s">
        <v>49</v>
      </c>
      <c r="B66" s="1">
        <v>36829</v>
      </c>
      <c r="C66" s="2">
        <v>0.13090277777777778</v>
      </c>
      <c r="D66" t="s">
        <v>423</v>
      </c>
      <c r="E66">
        <v>0.67</v>
      </c>
      <c r="F66">
        <v>9.8591</v>
      </c>
      <c r="G66" t="s">
        <v>424</v>
      </c>
      <c r="H66">
        <v>1.66</v>
      </c>
      <c r="I66">
        <v>72.304</v>
      </c>
      <c r="K66" s="2">
        <v>0.12847222222222224</v>
      </c>
      <c r="L66" s="3">
        <f t="shared" si="0"/>
        <v>304.12847222222223</v>
      </c>
      <c r="M66">
        <f t="shared" si="3"/>
        <v>530.0363425229023</v>
      </c>
      <c r="N66">
        <f t="shared" si="4"/>
        <v>114.22170449380468</v>
      </c>
    </row>
    <row r="67" spans="1:14" ht="12.75">
      <c r="A67" t="s">
        <v>50</v>
      </c>
      <c r="B67" s="1">
        <v>36829</v>
      </c>
      <c r="C67" s="2">
        <v>0.1329861111111111</v>
      </c>
      <c r="D67" t="s">
        <v>423</v>
      </c>
      <c r="E67">
        <v>0.671</v>
      </c>
      <c r="F67">
        <v>9.313</v>
      </c>
      <c r="G67" t="s">
        <v>424</v>
      </c>
      <c r="H67">
        <v>1.663</v>
      </c>
      <c r="I67">
        <v>76.9337</v>
      </c>
      <c r="K67" s="2">
        <v>0.13055555555555556</v>
      </c>
      <c r="L67" s="3">
        <f t="shared" si="0"/>
        <v>304.13055555555553</v>
      </c>
      <c r="M67">
        <f t="shared" si="3"/>
        <v>500.67739021977553</v>
      </c>
      <c r="N67">
        <f t="shared" si="4"/>
        <v>119.69473693269202</v>
      </c>
    </row>
    <row r="68" spans="1:14" ht="12.75">
      <c r="A68" t="s">
        <v>51</v>
      </c>
      <c r="B68" s="1">
        <v>36829</v>
      </c>
      <c r="C68" s="2">
        <v>0.13506944444444444</v>
      </c>
      <c r="D68" t="s">
        <v>423</v>
      </c>
      <c r="E68">
        <v>0.67</v>
      </c>
      <c r="F68">
        <v>9.4996</v>
      </c>
      <c r="G68" t="s">
        <v>424</v>
      </c>
      <c r="H68">
        <v>1.661</v>
      </c>
      <c r="I68">
        <v>72.5622</v>
      </c>
      <c r="K68" s="2">
        <v>0.1326388888888889</v>
      </c>
      <c r="L68" s="3">
        <f t="shared" si="0"/>
        <v>304.1326388888889</v>
      </c>
      <c r="M68">
        <f t="shared" si="3"/>
        <v>510.70921680787916</v>
      </c>
      <c r="N68">
        <f t="shared" si="4"/>
        <v>114.52693744101958</v>
      </c>
    </row>
    <row r="69" spans="1:14" ht="12.75">
      <c r="A69" t="s">
        <v>52</v>
      </c>
      <c r="B69" s="1">
        <v>36829</v>
      </c>
      <c r="C69" s="2">
        <v>0.13721064814814815</v>
      </c>
      <c r="D69" t="s">
        <v>423</v>
      </c>
      <c r="E69">
        <v>0.668</v>
      </c>
      <c r="F69">
        <v>9.4412</v>
      </c>
      <c r="G69" t="s">
        <v>424</v>
      </c>
      <c r="H69">
        <v>1.66</v>
      </c>
      <c r="I69">
        <v>77.4662</v>
      </c>
      <c r="K69" s="2">
        <v>0.13472222222222222</v>
      </c>
      <c r="L69" s="3">
        <f t="shared" si="0"/>
        <v>304.1347222222222</v>
      </c>
      <c r="M69">
        <f t="shared" si="3"/>
        <v>507.56956690034843</v>
      </c>
      <c r="N69">
        <f t="shared" si="4"/>
        <v>120.3242355554338</v>
      </c>
    </row>
    <row r="70" spans="1:14" ht="12.75">
      <c r="A70" t="s">
        <v>431</v>
      </c>
      <c r="B70" s="1">
        <v>36829</v>
      </c>
      <c r="C70">
        <f>AVERAGE(C69,C73)</f>
        <v>0.14135416666666667</v>
      </c>
      <c r="D70" t="s">
        <v>423</v>
      </c>
      <c r="E70" t="s">
        <v>431</v>
      </c>
      <c r="F70" t="s">
        <v>431</v>
      </c>
      <c r="G70" t="s">
        <v>424</v>
      </c>
      <c r="H70" t="s">
        <v>431</v>
      </c>
      <c r="I70" t="s">
        <v>431</v>
      </c>
      <c r="K70" s="2">
        <v>0.13680555555555554</v>
      </c>
      <c r="L70" s="3">
        <f aca="true" t="shared" si="5" ref="L70:L133">B70-DATE(1999,12,31)+K70</f>
        <v>304.13680555555555</v>
      </c>
      <c r="M70" t="s">
        <v>431</v>
      </c>
      <c r="N70" t="s">
        <v>431</v>
      </c>
    </row>
    <row r="71" spans="1:14" ht="12.75">
      <c r="A71" t="s">
        <v>431</v>
      </c>
      <c r="B71" s="1">
        <v>36829</v>
      </c>
      <c r="C71">
        <f>AVERAGE(C70,C73)</f>
        <v>0.14342592592592593</v>
      </c>
      <c r="D71" t="s">
        <v>423</v>
      </c>
      <c r="E71" t="s">
        <v>431</v>
      </c>
      <c r="F71" t="s">
        <v>431</v>
      </c>
      <c r="G71" t="s">
        <v>424</v>
      </c>
      <c r="H71" t="s">
        <v>431</v>
      </c>
      <c r="I71" t="s">
        <v>431</v>
      </c>
      <c r="K71" s="2">
        <v>0.1388888888888889</v>
      </c>
      <c r="L71" s="3">
        <f t="shared" si="5"/>
        <v>304.1388888888889</v>
      </c>
      <c r="M71" t="s">
        <v>431</v>
      </c>
      <c r="N71" t="s">
        <v>431</v>
      </c>
    </row>
    <row r="72" spans="1:14" ht="12.75">
      <c r="A72" t="s">
        <v>431</v>
      </c>
      <c r="B72" s="1">
        <v>36829</v>
      </c>
      <c r="C72">
        <f>AVERAGE(C71,C73)</f>
        <v>0.14446180555555554</v>
      </c>
      <c r="D72" t="s">
        <v>423</v>
      </c>
      <c r="E72" t="s">
        <v>431</v>
      </c>
      <c r="F72" t="s">
        <v>431</v>
      </c>
      <c r="G72" t="s">
        <v>424</v>
      </c>
      <c r="H72" t="s">
        <v>431</v>
      </c>
      <c r="I72" t="s">
        <v>431</v>
      </c>
      <c r="K72" s="2">
        <v>0.14097222222222222</v>
      </c>
      <c r="L72" s="3">
        <f t="shared" si="5"/>
        <v>304.1409722222222</v>
      </c>
      <c r="M72" t="s">
        <v>431</v>
      </c>
      <c r="N72" t="s">
        <v>431</v>
      </c>
    </row>
    <row r="73" spans="1:14" ht="12.75">
      <c r="A73" t="s">
        <v>53</v>
      </c>
      <c r="B73" s="1">
        <v>36829</v>
      </c>
      <c r="C73" s="2">
        <v>0.1454976851851852</v>
      </c>
      <c r="D73" t="s">
        <v>423</v>
      </c>
      <c r="E73">
        <v>0.668</v>
      </c>
      <c r="F73">
        <v>9.0099</v>
      </c>
      <c r="G73" t="s">
        <v>424</v>
      </c>
      <c r="H73">
        <v>1.658</v>
      </c>
      <c r="I73">
        <v>69.7772</v>
      </c>
      <c r="K73" s="2">
        <v>0.14305555555555557</v>
      </c>
      <c r="L73" s="3">
        <f t="shared" si="5"/>
        <v>304.1430555555556</v>
      </c>
      <c r="M73">
        <f t="shared" si="3"/>
        <v>484.3823921551761</v>
      </c>
      <c r="N73">
        <f t="shared" si="4"/>
        <v>111.23463009015421</v>
      </c>
    </row>
    <row r="74" spans="1:14" ht="12.75">
      <c r="A74" t="s">
        <v>54</v>
      </c>
      <c r="B74" s="1">
        <v>36829</v>
      </c>
      <c r="C74" s="2">
        <v>0.1476388888888889</v>
      </c>
      <c r="D74" t="s">
        <v>423</v>
      </c>
      <c r="E74">
        <v>0.67</v>
      </c>
      <c r="F74">
        <v>9.4502</v>
      </c>
      <c r="G74" t="s">
        <v>424</v>
      </c>
      <c r="H74">
        <v>1.66</v>
      </c>
      <c r="I74">
        <v>73.3641</v>
      </c>
      <c r="K74" s="2">
        <v>0.1451388888888889</v>
      </c>
      <c r="L74" s="3">
        <f t="shared" si="5"/>
        <v>304.1451388888889</v>
      </c>
      <c r="M74">
        <f t="shared" si="3"/>
        <v>508.05341705733093</v>
      </c>
      <c r="N74">
        <f t="shared" si="4"/>
        <v>115.47490916980195</v>
      </c>
    </row>
    <row r="75" spans="1:14" ht="12.75">
      <c r="A75" t="s">
        <v>55</v>
      </c>
      <c r="B75" s="1">
        <v>36829</v>
      </c>
      <c r="C75" s="2">
        <v>0.14966435185185187</v>
      </c>
      <c r="D75" t="s">
        <v>423</v>
      </c>
      <c r="E75">
        <v>0.668</v>
      </c>
      <c r="F75">
        <v>9.1625</v>
      </c>
      <c r="G75" t="s">
        <v>424</v>
      </c>
      <c r="H75">
        <v>1.658</v>
      </c>
      <c r="I75">
        <v>70.6897</v>
      </c>
      <c r="K75" s="2">
        <v>0.14722222222222223</v>
      </c>
      <c r="L75" s="3">
        <f t="shared" si="5"/>
        <v>304.14722222222224</v>
      </c>
      <c r="M75">
        <f t="shared" si="3"/>
        <v>492.58634037245713</v>
      </c>
      <c r="N75">
        <f t="shared" si="4"/>
        <v>112.3133483873408</v>
      </c>
    </row>
    <row r="76" spans="1:14" ht="12.75">
      <c r="A76" t="s">
        <v>56</v>
      </c>
      <c r="B76" s="1">
        <v>36829</v>
      </c>
      <c r="C76" s="2">
        <v>0.1517476851851852</v>
      </c>
      <c r="D76" t="s">
        <v>423</v>
      </c>
      <c r="E76">
        <v>0.67</v>
      </c>
      <c r="F76">
        <v>8.8745</v>
      </c>
      <c r="G76" t="s">
        <v>424</v>
      </c>
      <c r="H76">
        <v>1.66</v>
      </c>
      <c r="I76">
        <v>72.3892</v>
      </c>
      <c r="K76" s="2">
        <v>0.14930555555555555</v>
      </c>
      <c r="L76" s="3">
        <f t="shared" si="5"/>
        <v>304.14930555555554</v>
      </c>
      <c r="M76">
        <f t="shared" si="3"/>
        <v>477.10313534901724</v>
      </c>
      <c r="N76">
        <f t="shared" si="4"/>
        <v>114.32242427344335</v>
      </c>
    </row>
    <row r="77" spans="1:14" ht="12.75">
      <c r="A77" t="s">
        <v>57</v>
      </c>
      <c r="B77" s="1">
        <v>36829</v>
      </c>
      <c r="C77" s="2">
        <v>0.15383101851851852</v>
      </c>
      <c r="D77" t="s">
        <v>423</v>
      </c>
      <c r="E77">
        <v>0.67</v>
      </c>
      <c r="F77">
        <v>9.1407</v>
      </c>
      <c r="G77" t="s">
        <v>424</v>
      </c>
      <c r="H77">
        <v>1.66</v>
      </c>
      <c r="I77">
        <v>73.3174</v>
      </c>
      <c r="K77" s="2">
        <v>0.15138888888888888</v>
      </c>
      <c r="L77" s="3">
        <f t="shared" si="5"/>
        <v>304.1513888888889</v>
      </c>
      <c r="M77">
        <f t="shared" si="3"/>
        <v>491.4143477699884</v>
      </c>
      <c r="N77">
        <f t="shared" si="4"/>
        <v>115.41970243612673</v>
      </c>
    </row>
    <row r="78" spans="1:14" ht="12.75">
      <c r="A78" t="s">
        <v>58</v>
      </c>
      <c r="B78" s="1">
        <v>36829</v>
      </c>
      <c r="C78" s="2">
        <v>0.15591435185185185</v>
      </c>
      <c r="D78" t="s">
        <v>423</v>
      </c>
      <c r="E78">
        <v>0.668</v>
      </c>
      <c r="F78">
        <v>9.0675</v>
      </c>
      <c r="G78" t="s">
        <v>424</v>
      </c>
      <c r="H78">
        <v>1.66</v>
      </c>
      <c r="I78">
        <v>74.7034</v>
      </c>
      <c r="K78" s="2">
        <v>0.15347222222222223</v>
      </c>
      <c r="L78" s="3">
        <f t="shared" si="5"/>
        <v>304.1534722222222</v>
      </c>
      <c r="M78">
        <f t="shared" si="3"/>
        <v>487.4790331598641</v>
      </c>
      <c r="N78">
        <f t="shared" si="4"/>
        <v>117.05817209081232</v>
      </c>
    </row>
    <row r="79" spans="1:14" ht="12.75">
      <c r="A79" t="s">
        <v>59</v>
      </c>
      <c r="B79" s="1">
        <v>36829</v>
      </c>
      <c r="C79" s="2">
        <v>0.15800925925925927</v>
      </c>
      <c r="D79" t="s">
        <v>423</v>
      </c>
      <c r="E79">
        <v>0.67</v>
      </c>
      <c r="F79">
        <v>9.4887</v>
      </c>
      <c r="G79" t="s">
        <v>424</v>
      </c>
      <c r="H79">
        <v>1.66</v>
      </c>
      <c r="I79">
        <v>74.6847</v>
      </c>
      <c r="K79" s="2">
        <v>0.15555555555555556</v>
      </c>
      <c r="L79" s="3">
        <f t="shared" si="5"/>
        <v>304.15555555555557</v>
      </c>
      <c r="M79">
        <f t="shared" si="3"/>
        <v>510.1232205066448</v>
      </c>
      <c r="N79">
        <f t="shared" si="4"/>
        <v>117.0360657542015</v>
      </c>
    </row>
    <row r="80" spans="1:14" ht="12.75">
      <c r="A80" t="s">
        <v>60</v>
      </c>
      <c r="B80" s="1">
        <v>36829</v>
      </c>
      <c r="C80" s="2">
        <v>0.16015046296296295</v>
      </c>
      <c r="D80" t="s">
        <v>423</v>
      </c>
      <c r="E80">
        <v>0.668</v>
      </c>
      <c r="F80">
        <v>9.1162</v>
      </c>
      <c r="G80" t="s">
        <v>424</v>
      </c>
      <c r="H80">
        <v>1.66</v>
      </c>
      <c r="I80">
        <v>71.2174</v>
      </c>
      <c r="K80" s="2">
        <v>0.15763888888888888</v>
      </c>
      <c r="L80" s="3">
        <f t="shared" si="5"/>
        <v>304.15763888888887</v>
      </c>
      <c r="M80">
        <f t="shared" si="3"/>
        <v>490.0972001204249</v>
      </c>
      <c r="N80">
        <f t="shared" si="4"/>
        <v>112.9371726563001</v>
      </c>
    </row>
    <row r="81" spans="1:14" ht="12.75">
      <c r="A81" t="s">
        <v>61</v>
      </c>
      <c r="B81" s="1">
        <v>36829</v>
      </c>
      <c r="C81" s="2">
        <v>0.16217592592592592</v>
      </c>
      <c r="D81" t="s">
        <v>423</v>
      </c>
      <c r="E81">
        <v>0.67</v>
      </c>
      <c r="F81">
        <v>8.949</v>
      </c>
      <c r="G81" t="s">
        <v>424</v>
      </c>
      <c r="H81">
        <v>1.66</v>
      </c>
      <c r="I81">
        <v>71.4279</v>
      </c>
      <c r="K81" s="2">
        <v>0.15972222222222224</v>
      </c>
      <c r="L81" s="3">
        <f t="shared" si="5"/>
        <v>304.15972222222223</v>
      </c>
      <c r="M81">
        <f t="shared" si="3"/>
        <v>481.10833942626124</v>
      </c>
      <c r="N81">
        <f t="shared" si="4"/>
        <v>113.18601671280175</v>
      </c>
    </row>
    <row r="82" spans="1:14" ht="12.75">
      <c r="A82" t="s">
        <v>62</v>
      </c>
      <c r="B82" s="1">
        <v>36829</v>
      </c>
      <c r="C82" s="2">
        <v>0.16425925925925924</v>
      </c>
      <c r="D82" t="s">
        <v>423</v>
      </c>
      <c r="E82">
        <v>0.668</v>
      </c>
      <c r="F82">
        <v>9.3963</v>
      </c>
      <c r="G82" t="s">
        <v>424</v>
      </c>
      <c r="H82">
        <v>1.66</v>
      </c>
      <c r="I82">
        <v>74.7903</v>
      </c>
      <c r="K82" s="2">
        <v>0.16180555555555556</v>
      </c>
      <c r="L82" s="3">
        <f t="shared" si="5"/>
        <v>304.16180555555553</v>
      </c>
      <c r="M82">
        <f t="shared" si="3"/>
        <v>505.15569222829123</v>
      </c>
      <c r="N82">
        <f t="shared" si="4"/>
        <v>117.16090153741561</v>
      </c>
    </row>
    <row r="83" spans="1:14" ht="12.75">
      <c r="A83" t="s">
        <v>63</v>
      </c>
      <c r="B83" s="1">
        <v>36829</v>
      </c>
      <c r="C83" s="2">
        <v>0.1663425925925926</v>
      </c>
      <c r="D83" t="s">
        <v>423</v>
      </c>
      <c r="E83">
        <v>0.67</v>
      </c>
      <c r="F83">
        <v>9.6146</v>
      </c>
      <c r="G83" t="s">
        <v>424</v>
      </c>
      <c r="H83">
        <v>1.658</v>
      </c>
      <c r="I83">
        <v>74.2621</v>
      </c>
      <c r="K83" s="2">
        <v>0.1638888888888889</v>
      </c>
      <c r="L83" s="3">
        <f t="shared" si="5"/>
        <v>304.1638888888889</v>
      </c>
      <c r="M83">
        <f t="shared" si="3"/>
        <v>516.8917465915443</v>
      </c>
      <c r="N83">
        <f t="shared" si="4"/>
        <v>116.5364861899373</v>
      </c>
    </row>
    <row r="84" spans="1:14" ht="12.75">
      <c r="A84" t="s">
        <v>64</v>
      </c>
      <c r="B84" s="1">
        <v>36829</v>
      </c>
      <c r="C84" s="2">
        <v>0.16842592592592595</v>
      </c>
      <c r="D84" t="s">
        <v>423</v>
      </c>
      <c r="E84">
        <v>0.67</v>
      </c>
      <c r="F84">
        <v>10.1848</v>
      </c>
      <c r="G84" t="s">
        <v>424</v>
      </c>
      <c r="H84">
        <v>1.66</v>
      </c>
      <c r="I84">
        <v>74.8217</v>
      </c>
      <c r="K84" s="2">
        <v>0.16597222222222222</v>
      </c>
      <c r="L84" s="3">
        <f t="shared" si="5"/>
        <v>304.1659722222222</v>
      </c>
      <c r="M84">
        <f t="shared" si="3"/>
        <v>547.5463420928132</v>
      </c>
      <c r="N84">
        <f t="shared" si="4"/>
        <v>117.19802126840926</v>
      </c>
    </row>
    <row r="85" spans="1:14" ht="12.75">
      <c r="A85" t="s">
        <v>65</v>
      </c>
      <c r="B85" s="1">
        <v>36829</v>
      </c>
      <c r="C85" s="2">
        <v>0.17050925925925928</v>
      </c>
      <c r="D85" t="s">
        <v>423</v>
      </c>
      <c r="E85">
        <v>0.668</v>
      </c>
      <c r="F85">
        <v>9.2683</v>
      </c>
      <c r="G85" t="s">
        <v>424</v>
      </c>
      <c r="H85">
        <v>1.66</v>
      </c>
      <c r="I85">
        <v>73.0625</v>
      </c>
      <c r="K85" s="2">
        <v>0.16805555555555554</v>
      </c>
      <c r="L85" s="3">
        <f t="shared" si="5"/>
        <v>304.16805555555555</v>
      </c>
      <c r="M85">
        <f t="shared" si="3"/>
        <v>498.2742677734291</v>
      </c>
      <c r="N85">
        <f t="shared" si="4"/>
        <v>115.11837060713731</v>
      </c>
    </row>
    <row r="86" spans="1:14" ht="12.75">
      <c r="A86" t="s">
        <v>66</v>
      </c>
      <c r="B86" s="1">
        <v>36829</v>
      </c>
      <c r="C86" s="2">
        <v>0.17260416666666667</v>
      </c>
      <c r="D86" t="s">
        <v>423</v>
      </c>
      <c r="E86">
        <v>0.668</v>
      </c>
      <c r="F86">
        <v>8.8753</v>
      </c>
      <c r="G86" t="s">
        <v>424</v>
      </c>
      <c r="H86">
        <v>1.66</v>
      </c>
      <c r="I86">
        <v>74.2001</v>
      </c>
      <c r="K86" s="2">
        <v>0.17013888888888887</v>
      </c>
      <c r="L86" s="3">
        <f t="shared" si="5"/>
        <v>304.1701388888889</v>
      </c>
      <c r="M86">
        <f t="shared" si="3"/>
        <v>477.1461442518601</v>
      </c>
      <c r="N86">
        <f t="shared" si="4"/>
        <v>116.46319245358058</v>
      </c>
    </row>
    <row r="87" spans="1:14" ht="12.75">
      <c r="A87" t="s">
        <v>67</v>
      </c>
      <c r="B87" s="1">
        <v>36829</v>
      </c>
      <c r="C87" s="2">
        <v>0.1746875</v>
      </c>
      <c r="D87" t="s">
        <v>423</v>
      </c>
      <c r="E87">
        <v>0.67</v>
      </c>
      <c r="F87">
        <v>10.0731</v>
      </c>
      <c r="G87" t="s">
        <v>424</v>
      </c>
      <c r="H87">
        <v>1.661</v>
      </c>
      <c r="I87">
        <v>72.4301</v>
      </c>
      <c r="K87" s="2">
        <v>0.17222222222222225</v>
      </c>
      <c r="L87" s="3">
        <f t="shared" si="5"/>
        <v>304.1722222222222</v>
      </c>
      <c r="M87">
        <f t="shared" si="3"/>
        <v>541.541224033375</v>
      </c>
      <c r="N87">
        <f t="shared" si="4"/>
        <v>114.37077449629805</v>
      </c>
    </row>
    <row r="88" spans="1:14" ht="12.75">
      <c r="A88" t="s">
        <v>431</v>
      </c>
      <c r="B88" s="1">
        <v>36829</v>
      </c>
      <c r="C88">
        <f>AVERAGE(C87,C89)</f>
        <v>0.17677083333333332</v>
      </c>
      <c r="D88" t="s">
        <v>423</v>
      </c>
      <c r="E88" t="s">
        <v>431</v>
      </c>
      <c r="F88" t="s">
        <v>431</v>
      </c>
      <c r="G88" t="s">
        <v>424</v>
      </c>
      <c r="H88" t="s">
        <v>431</v>
      </c>
      <c r="I88" t="s">
        <v>431</v>
      </c>
      <c r="K88" s="2">
        <v>0.17430555555555557</v>
      </c>
      <c r="L88" s="3">
        <f t="shared" si="5"/>
        <v>304.1743055555556</v>
      </c>
      <c r="M88" t="s">
        <v>431</v>
      </c>
      <c r="N88" t="s">
        <v>431</v>
      </c>
    </row>
    <row r="89" spans="1:14" ht="12.75">
      <c r="A89" t="s">
        <v>68</v>
      </c>
      <c r="B89" s="1">
        <v>36829</v>
      </c>
      <c r="C89" s="2">
        <v>0.17885416666666668</v>
      </c>
      <c r="D89" t="s">
        <v>423</v>
      </c>
      <c r="E89">
        <v>0.668</v>
      </c>
      <c r="F89">
        <v>9.1109</v>
      </c>
      <c r="G89" t="s">
        <v>424</v>
      </c>
      <c r="H89">
        <v>1.661</v>
      </c>
      <c r="I89">
        <v>71.8884</v>
      </c>
      <c r="K89" s="2">
        <v>0.1763888888888889</v>
      </c>
      <c r="L89" s="3">
        <f t="shared" si="5"/>
        <v>304.1763888888889</v>
      </c>
      <c r="M89">
        <f t="shared" si="3"/>
        <v>489.81226613909087</v>
      </c>
      <c r="N89">
        <f t="shared" si="4"/>
        <v>113.73040002880663</v>
      </c>
    </row>
    <row r="90" spans="1:14" ht="12.75">
      <c r="A90" t="s">
        <v>69</v>
      </c>
      <c r="B90" s="1">
        <v>36829</v>
      </c>
      <c r="C90" s="2">
        <v>0.1809375</v>
      </c>
      <c r="D90" t="s">
        <v>423</v>
      </c>
      <c r="E90">
        <v>0.67</v>
      </c>
      <c r="F90">
        <v>8.704</v>
      </c>
      <c r="G90" t="s">
        <v>424</v>
      </c>
      <c r="H90">
        <v>1.661</v>
      </c>
      <c r="I90">
        <v>75.4208</v>
      </c>
      <c r="K90" s="2">
        <v>0.17847222222222223</v>
      </c>
      <c r="L90" s="3">
        <f t="shared" si="5"/>
        <v>304.17847222222224</v>
      </c>
      <c r="M90">
        <f t="shared" si="3"/>
        <v>467.93686293062666</v>
      </c>
      <c r="N90">
        <f t="shared" si="4"/>
        <v>117.9062515498826</v>
      </c>
    </row>
    <row r="91" spans="1:14" ht="12.75">
      <c r="A91" t="s">
        <v>70</v>
      </c>
      <c r="B91" s="1">
        <v>36829</v>
      </c>
      <c r="C91" s="2">
        <v>0.18302083333333333</v>
      </c>
      <c r="D91" t="s">
        <v>423</v>
      </c>
      <c r="E91">
        <v>0.67</v>
      </c>
      <c r="F91">
        <v>9.4226</v>
      </c>
      <c r="G91" t="s">
        <v>424</v>
      </c>
      <c r="H91">
        <v>1.661</v>
      </c>
      <c r="I91">
        <v>72.8581</v>
      </c>
      <c r="K91" s="2">
        <v>0.18055555555555555</v>
      </c>
      <c r="L91" s="3">
        <f t="shared" si="5"/>
        <v>304.18055555555554</v>
      </c>
      <c r="M91">
        <f t="shared" si="3"/>
        <v>506.56960990925114</v>
      </c>
      <c r="N91">
        <f t="shared" si="4"/>
        <v>114.87673770856753</v>
      </c>
    </row>
    <row r="92" spans="1:14" ht="12.75">
      <c r="A92" t="s">
        <v>71</v>
      </c>
      <c r="B92" s="1">
        <v>36829</v>
      </c>
      <c r="C92" s="2">
        <v>0.18510416666666665</v>
      </c>
      <c r="D92" t="s">
        <v>423</v>
      </c>
      <c r="E92">
        <v>0.67</v>
      </c>
      <c r="F92">
        <v>8.333</v>
      </c>
      <c r="G92" t="s">
        <v>424</v>
      </c>
      <c r="H92">
        <v>1.66</v>
      </c>
      <c r="I92">
        <v>73.3882</v>
      </c>
      <c r="K92" s="2">
        <v>0.1826388888888889</v>
      </c>
      <c r="L92" s="3">
        <f t="shared" si="5"/>
        <v>304.1826388888889</v>
      </c>
      <c r="M92">
        <f t="shared" si="3"/>
        <v>447.9914842372371</v>
      </c>
      <c r="N92">
        <f t="shared" si="4"/>
        <v>115.50339915441805</v>
      </c>
    </row>
    <row r="93" spans="1:14" ht="12.75">
      <c r="A93" t="s">
        <v>72</v>
      </c>
      <c r="B93" s="1">
        <v>36829</v>
      </c>
      <c r="C93" s="2">
        <v>0.1871875</v>
      </c>
      <c r="D93" t="s">
        <v>423</v>
      </c>
      <c r="E93">
        <v>0.67</v>
      </c>
      <c r="F93">
        <v>10.2228</v>
      </c>
      <c r="G93" t="s">
        <v>424</v>
      </c>
      <c r="H93">
        <v>1.66</v>
      </c>
      <c r="I93">
        <v>73.4406</v>
      </c>
      <c r="K93" s="2">
        <v>0.18472222222222223</v>
      </c>
      <c r="L93" s="3">
        <f t="shared" si="5"/>
        <v>304.1847222222222</v>
      </c>
      <c r="M93">
        <f t="shared" si="3"/>
        <v>549.5892649778503</v>
      </c>
      <c r="N93">
        <f t="shared" si="4"/>
        <v>115.5653441832099</v>
      </c>
    </row>
    <row r="94" spans="1:14" ht="12.75">
      <c r="A94" t="s">
        <v>431</v>
      </c>
      <c r="B94" s="1">
        <v>36829</v>
      </c>
      <c r="C94">
        <f>AVERAGE(C93,C95)</f>
        <v>0.18927662037037038</v>
      </c>
      <c r="D94" t="s">
        <v>423</v>
      </c>
      <c r="E94" t="s">
        <v>431</v>
      </c>
      <c r="F94" t="s">
        <v>431</v>
      </c>
      <c r="G94" t="s">
        <v>424</v>
      </c>
      <c r="H94" t="s">
        <v>431</v>
      </c>
      <c r="I94" t="s">
        <v>431</v>
      </c>
      <c r="K94" s="2">
        <v>0.18680555555555556</v>
      </c>
      <c r="L94" s="3">
        <f t="shared" si="5"/>
        <v>304.18680555555557</v>
      </c>
      <c r="M94" t="s">
        <v>431</v>
      </c>
      <c r="N94" t="s">
        <v>431</v>
      </c>
    </row>
    <row r="95" spans="1:14" ht="12.75">
      <c r="A95" t="s">
        <v>73</v>
      </c>
      <c r="B95" s="1">
        <v>36829</v>
      </c>
      <c r="C95" s="2">
        <v>0.19136574074074075</v>
      </c>
      <c r="D95" t="s">
        <v>423</v>
      </c>
      <c r="E95">
        <v>0.67</v>
      </c>
      <c r="F95">
        <v>9.4514</v>
      </c>
      <c r="G95" t="s">
        <v>424</v>
      </c>
      <c r="H95">
        <v>1.66</v>
      </c>
      <c r="I95">
        <v>73.2302</v>
      </c>
      <c r="K95" s="2">
        <v>0.18888888888888888</v>
      </c>
      <c r="L95" s="3">
        <f t="shared" si="5"/>
        <v>304.18888888888887</v>
      </c>
      <c r="M95">
        <f t="shared" si="3"/>
        <v>508.1179304115952</v>
      </c>
      <c r="N95">
        <f t="shared" si="4"/>
        <v>115.31661834241203</v>
      </c>
    </row>
    <row r="96" spans="1:14" ht="12.75">
      <c r="A96" t="s">
        <v>74</v>
      </c>
      <c r="B96" s="1">
        <v>36829</v>
      </c>
      <c r="C96" s="2">
        <v>0.19344907407407408</v>
      </c>
      <c r="D96" t="s">
        <v>423</v>
      </c>
      <c r="E96">
        <v>0.67</v>
      </c>
      <c r="F96">
        <v>8.8153</v>
      </c>
      <c r="G96" t="s">
        <v>424</v>
      </c>
      <c r="H96">
        <v>1.661</v>
      </c>
      <c r="I96">
        <v>73.7467</v>
      </c>
      <c r="K96" s="2">
        <v>0.1909722222222222</v>
      </c>
      <c r="L96" s="3">
        <f t="shared" si="5"/>
        <v>304.19097222222223</v>
      </c>
      <c r="M96">
        <f t="shared" si="3"/>
        <v>473.9204765386436</v>
      </c>
      <c r="N96">
        <f t="shared" si="4"/>
        <v>115.9272024525456</v>
      </c>
    </row>
    <row r="97" spans="1:14" ht="12.75">
      <c r="A97" t="s">
        <v>431</v>
      </c>
      <c r="B97" s="1">
        <v>36829</v>
      </c>
      <c r="C97">
        <f>AVERAGE(C96,C98)</f>
        <v>0.1955324074074074</v>
      </c>
      <c r="D97" t="s">
        <v>423</v>
      </c>
      <c r="E97" t="s">
        <v>431</v>
      </c>
      <c r="F97" t="s">
        <v>431</v>
      </c>
      <c r="G97" t="s">
        <v>424</v>
      </c>
      <c r="H97" t="s">
        <v>431</v>
      </c>
      <c r="I97" t="s">
        <v>431</v>
      </c>
      <c r="K97" s="2">
        <v>0.19305555555555554</v>
      </c>
      <c r="L97" s="3">
        <f t="shared" si="5"/>
        <v>304.19305555555553</v>
      </c>
      <c r="M97" t="s">
        <v>431</v>
      </c>
      <c r="N97" t="s">
        <v>431</v>
      </c>
    </row>
    <row r="98" spans="1:14" ht="12.75">
      <c r="A98" t="s">
        <v>75</v>
      </c>
      <c r="B98" s="1">
        <v>36829</v>
      </c>
      <c r="C98" s="2">
        <v>0.19761574074074073</v>
      </c>
      <c r="D98" t="s">
        <v>423</v>
      </c>
      <c r="E98">
        <v>0.668</v>
      </c>
      <c r="F98">
        <v>9.1479</v>
      </c>
      <c r="G98" t="s">
        <v>424</v>
      </c>
      <c r="H98">
        <v>1.66</v>
      </c>
      <c r="I98">
        <v>72.3375</v>
      </c>
      <c r="K98" s="2">
        <v>0.1951388888888889</v>
      </c>
      <c r="L98" s="3">
        <f t="shared" si="5"/>
        <v>304.1951388888889</v>
      </c>
      <c r="M98">
        <f t="shared" si="3"/>
        <v>491.80142789557436</v>
      </c>
      <c r="N98">
        <f t="shared" si="4"/>
        <v>114.26130675457813</v>
      </c>
    </row>
    <row r="99" spans="1:14" ht="12.75">
      <c r="A99" t="s">
        <v>76</v>
      </c>
      <c r="B99" s="1">
        <v>36829</v>
      </c>
      <c r="C99" s="2">
        <v>0.19969907407407406</v>
      </c>
      <c r="D99" t="s">
        <v>423</v>
      </c>
      <c r="E99">
        <v>0.668</v>
      </c>
      <c r="F99">
        <v>9.5297</v>
      </c>
      <c r="G99" t="s">
        <v>424</v>
      </c>
      <c r="H99">
        <v>1.661</v>
      </c>
      <c r="I99">
        <v>73.2386</v>
      </c>
      <c r="K99" s="2">
        <v>0.19722222222222222</v>
      </c>
      <c r="L99" s="3">
        <f t="shared" si="5"/>
        <v>304.1972222222222</v>
      </c>
      <c r="M99">
        <f t="shared" si="3"/>
        <v>512.3274267773429</v>
      </c>
      <c r="N99">
        <f t="shared" si="4"/>
        <v>115.32654846153133</v>
      </c>
    </row>
    <row r="100" spans="1:14" ht="12.75">
      <c r="A100" t="s">
        <v>77</v>
      </c>
      <c r="B100" s="1">
        <v>36829</v>
      </c>
      <c r="C100" s="2">
        <v>0.2017939814814815</v>
      </c>
      <c r="D100" t="s">
        <v>423</v>
      </c>
      <c r="E100">
        <v>0.671</v>
      </c>
      <c r="F100">
        <v>9.0953</v>
      </c>
      <c r="G100" t="s">
        <v>424</v>
      </c>
      <c r="H100">
        <v>1.663</v>
      </c>
      <c r="I100">
        <v>73.7994</v>
      </c>
      <c r="K100" s="2">
        <v>0.19930555555555554</v>
      </c>
      <c r="L100" s="3">
        <f t="shared" si="5"/>
        <v>304.19930555555555</v>
      </c>
      <c r="M100">
        <f t="shared" si="3"/>
        <v>488.9735925336544</v>
      </c>
      <c r="N100">
        <f t="shared" si="4"/>
        <v>115.98950212844886</v>
      </c>
    </row>
    <row r="101" spans="1:14" ht="12.75">
      <c r="A101" t="s">
        <v>431</v>
      </c>
      <c r="B101" s="1">
        <v>36829</v>
      </c>
      <c r="C101">
        <f>AVERAGE(C100,C102)</f>
        <v>0.20387731481481483</v>
      </c>
      <c r="D101" t="s">
        <v>423</v>
      </c>
      <c r="E101" t="s">
        <v>431</v>
      </c>
      <c r="F101" t="s">
        <v>431</v>
      </c>
      <c r="G101" t="s">
        <v>424</v>
      </c>
      <c r="H101" t="s">
        <v>431</v>
      </c>
      <c r="I101" t="s">
        <v>431</v>
      </c>
      <c r="K101" s="2">
        <v>0.20138888888888887</v>
      </c>
      <c r="L101" s="3">
        <f t="shared" si="5"/>
        <v>304.2013888888889</v>
      </c>
      <c r="M101" t="s">
        <v>431</v>
      </c>
      <c r="N101" t="s">
        <v>431</v>
      </c>
    </row>
    <row r="102" spans="1:14" ht="12.75">
      <c r="A102" t="s">
        <v>78</v>
      </c>
      <c r="B102" s="1">
        <v>36829</v>
      </c>
      <c r="C102" s="2">
        <v>0.20596064814814816</v>
      </c>
      <c r="D102" t="s">
        <v>423</v>
      </c>
      <c r="E102">
        <v>0.67</v>
      </c>
      <c r="F102">
        <v>8.9834</v>
      </c>
      <c r="G102" t="s">
        <v>424</v>
      </c>
      <c r="H102">
        <v>1.661</v>
      </c>
      <c r="I102">
        <v>71.0049</v>
      </c>
      <c r="K102" s="2">
        <v>0.2034722222222222</v>
      </c>
      <c r="L102" s="3">
        <f t="shared" si="5"/>
        <v>304.2034722222222</v>
      </c>
      <c r="M102">
        <f t="shared" si="3"/>
        <v>482.95772224850543</v>
      </c>
      <c r="N102">
        <f t="shared" si="4"/>
        <v>112.68596428572238</v>
      </c>
    </row>
    <row r="103" spans="1:14" ht="12.75">
      <c r="A103" t="s">
        <v>79</v>
      </c>
      <c r="B103" s="1">
        <v>36829</v>
      </c>
      <c r="C103" s="2">
        <v>0.20804398148148148</v>
      </c>
      <c r="D103" t="s">
        <v>423</v>
      </c>
      <c r="E103">
        <v>0.668</v>
      </c>
      <c r="F103">
        <v>8.822</v>
      </c>
      <c r="G103" t="s">
        <v>424</v>
      </c>
      <c r="H103">
        <v>1.661</v>
      </c>
      <c r="I103">
        <v>73.3452</v>
      </c>
      <c r="K103" s="2">
        <v>0.20555555555555557</v>
      </c>
      <c r="L103" s="3">
        <f t="shared" si="5"/>
        <v>304.2055555555556</v>
      </c>
      <c r="M103">
        <f t="shared" si="3"/>
        <v>474.2806760999527</v>
      </c>
      <c r="N103">
        <f t="shared" si="4"/>
        <v>115.45256640178349</v>
      </c>
    </row>
    <row r="104" spans="1:14" ht="12.75">
      <c r="A104" t="s">
        <v>80</v>
      </c>
      <c r="B104" s="1">
        <v>36829</v>
      </c>
      <c r="C104" s="2">
        <v>0.2101273148148148</v>
      </c>
      <c r="D104" t="s">
        <v>423</v>
      </c>
      <c r="E104">
        <v>0.67</v>
      </c>
      <c r="F104">
        <v>8.6225</v>
      </c>
      <c r="G104" t="s">
        <v>424</v>
      </c>
      <c r="H104">
        <v>1.66</v>
      </c>
      <c r="I104">
        <v>74.2832</v>
      </c>
      <c r="K104" s="2">
        <v>0.2076388888888889</v>
      </c>
      <c r="L104" s="3">
        <f t="shared" si="5"/>
        <v>304.2076388888889</v>
      </c>
      <c r="M104">
        <f t="shared" si="3"/>
        <v>463.5553309535074</v>
      </c>
      <c r="N104">
        <f t="shared" si="4"/>
        <v>116.56142970343939</v>
      </c>
    </row>
    <row r="105" spans="1:14" ht="12.75">
      <c r="A105" t="s">
        <v>81</v>
      </c>
      <c r="B105" s="1">
        <v>36829</v>
      </c>
      <c r="C105" s="2">
        <v>0.21221064814814816</v>
      </c>
      <c r="D105" t="s">
        <v>423</v>
      </c>
      <c r="E105">
        <v>0.67</v>
      </c>
      <c r="F105">
        <v>9.3472</v>
      </c>
      <c r="G105" t="s">
        <v>424</v>
      </c>
      <c r="H105">
        <v>1.661</v>
      </c>
      <c r="I105">
        <v>74.1925</v>
      </c>
      <c r="K105" s="2">
        <v>0.20972222222222223</v>
      </c>
      <c r="L105" s="3">
        <f t="shared" si="5"/>
        <v>304.20972222222224</v>
      </c>
      <c r="M105">
        <f t="shared" si="3"/>
        <v>502.51602081630904</v>
      </c>
      <c r="N105">
        <f t="shared" si="4"/>
        <v>116.45420806009162</v>
      </c>
    </row>
    <row r="106" spans="1:14" ht="12.75">
      <c r="A106" t="s">
        <v>82</v>
      </c>
      <c r="B106" s="1">
        <v>36829</v>
      </c>
      <c r="C106" s="2">
        <v>0.2142939814814815</v>
      </c>
      <c r="D106" t="s">
        <v>423</v>
      </c>
      <c r="E106">
        <v>0.67</v>
      </c>
      <c r="F106">
        <v>8.7059</v>
      </c>
      <c r="G106" t="s">
        <v>424</v>
      </c>
      <c r="H106">
        <v>1.661</v>
      </c>
      <c r="I106">
        <v>77.0111</v>
      </c>
      <c r="K106" s="2">
        <v>0.21180555555555555</v>
      </c>
      <c r="L106" s="3">
        <f t="shared" si="5"/>
        <v>304.21180555555554</v>
      </c>
      <c r="M106">
        <f t="shared" si="3"/>
        <v>468.0390090748785</v>
      </c>
      <c r="N106">
        <f t="shared" si="4"/>
        <v>119.7862358874342</v>
      </c>
    </row>
    <row r="107" spans="1:14" ht="12.75">
      <c r="A107" t="s">
        <v>83</v>
      </c>
      <c r="B107" s="1">
        <v>36829</v>
      </c>
      <c r="C107" s="2">
        <v>0.21637731481481481</v>
      </c>
      <c r="D107" t="s">
        <v>423</v>
      </c>
      <c r="E107">
        <v>0.668</v>
      </c>
      <c r="F107">
        <v>9.7832</v>
      </c>
      <c r="G107" t="s">
        <v>424</v>
      </c>
      <c r="H107">
        <v>1.661</v>
      </c>
      <c r="I107">
        <v>73.3239</v>
      </c>
      <c r="K107" s="2">
        <v>0.2138888888888889</v>
      </c>
      <c r="L107" s="3">
        <f t="shared" si="5"/>
        <v>304.2138888888889</v>
      </c>
      <c r="M107">
        <f t="shared" si="3"/>
        <v>525.9558728656832</v>
      </c>
      <c r="N107">
        <f t="shared" si="4"/>
        <v>115.42738645687382</v>
      </c>
    </row>
    <row r="108" spans="1:14" ht="12.75">
      <c r="A108" t="s">
        <v>431</v>
      </c>
      <c r="B108" s="1">
        <v>36829</v>
      </c>
      <c r="C108">
        <f>AVERAGE(C107,C110)</f>
        <v>0.21950810185185188</v>
      </c>
      <c r="D108" t="s">
        <v>423</v>
      </c>
      <c r="E108" t="s">
        <v>431</v>
      </c>
      <c r="F108" t="s">
        <v>431</v>
      </c>
      <c r="G108" t="s">
        <v>424</v>
      </c>
      <c r="H108" t="s">
        <v>431</v>
      </c>
      <c r="I108" t="s">
        <v>431</v>
      </c>
      <c r="K108" s="2">
        <v>0.21597222222222223</v>
      </c>
      <c r="L108" s="3">
        <f t="shared" si="5"/>
        <v>304.2159722222222</v>
      </c>
      <c r="M108" t="s">
        <v>431</v>
      </c>
      <c r="N108" t="s">
        <v>431</v>
      </c>
    </row>
    <row r="109" spans="1:14" ht="12.75">
      <c r="A109" t="s">
        <v>431</v>
      </c>
      <c r="B109" s="1">
        <v>36829</v>
      </c>
      <c r="C109">
        <f>AVERAGE(C108,C110)</f>
        <v>0.2210734953703704</v>
      </c>
      <c r="D109" t="s">
        <v>423</v>
      </c>
      <c r="E109" t="s">
        <v>431</v>
      </c>
      <c r="F109" t="s">
        <v>431</v>
      </c>
      <c r="G109" t="s">
        <v>424</v>
      </c>
      <c r="H109" t="s">
        <v>431</v>
      </c>
      <c r="I109" t="s">
        <v>431</v>
      </c>
      <c r="K109" s="2">
        <v>0.21805555555555556</v>
      </c>
      <c r="L109" s="3">
        <f t="shared" si="5"/>
        <v>304.21805555555557</v>
      </c>
      <c r="M109" t="s">
        <v>431</v>
      </c>
      <c r="N109" t="s">
        <v>431</v>
      </c>
    </row>
    <row r="110" spans="1:14" ht="12.75">
      <c r="A110" t="s">
        <v>84</v>
      </c>
      <c r="B110" s="1">
        <v>36829</v>
      </c>
      <c r="C110" s="2">
        <v>0.22263888888888891</v>
      </c>
      <c r="D110" t="s">
        <v>423</v>
      </c>
      <c r="E110">
        <v>0.67</v>
      </c>
      <c r="F110">
        <v>9.0381</v>
      </c>
      <c r="G110" t="s">
        <v>424</v>
      </c>
      <c r="H110">
        <v>1.661</v>
      </c>
      <c r="I110">
        <v>74.6634</v>
      </c>
      <c r="K110" s="2">
        <v>0.22013888888888888</v>
      </c>
      <c r="L110" s="3">
        <f t="shared" si="5"/>
        <v>304.22013888888887</v>
      </c>
      <c r="M110">
        <f t="shared" si="3"/>
        <v>485.89845598038795</v>
      </c>
      <c r="N110">
        <f t="shared" si="4"/>
        <v>117.01088580929178</v>
      </c>
    </row>
    <row r="111" spans="1:14" ht="12.75">
      <c r="A111" t="s">
        <v>85</v>
      </c>
      <c r="B111" s="1">
        <v>36829</v>
      </c>
      <c r="C111" s="2">
        <v>0.22472222222222224</v>
      </c>
      <c r="D111" t="s">
        <v>423</v>
      </c>
      <c r="E111">
        <v>0.67</v>
      </c>
      <c r="F111">
        <v>8.5369</v>
      </c>
      <c r="G111" t="s">
        <v>424</v>
      </c>
      <c r="H111">
        <v>1.663</v>
      </c>
      <c r="I111">
        <v>71.276</v>
      </c>
      <c r="K111" s="2">
        <v>0.2222222222222222</v>
      </c>
      <c r="L111" s="3">
        <f t="shared" si="5"/>
        <v>304.22222222222223</v>
      </c>
      <c r="M111">
        <f t="shared" si="3"/>
        <v>458.9533783493183</v>
      </c>
      <c r="N111">
        <f t="shared" si="4"/>
        <v>113.00644705872764</v>
      </c>
    </row>
    <row r="112" spans="1:14" ht="12.75">
      <c r="A112" t="s">
        <v>431</v>
      </c>
      <c r="B112" s="1">
        <v>36829</v>
      </c>
      <c r="C112">
        <f>AVERAGE(C111,C113)</f>
        <v>0.22683449074074075</v>
      </c>
      <c r="D112" t="s">
        <v>423</v>
      </c>
      <c r="E112" t="s">
        <v>431</v>
      </c>
      <c r="F112" t="s">
        <v>431</v>
      </c>
      <c r="G112" t="s">
        <v>424</v>
      </c>
      <c r="H112" t="s">
        <v>431</v>
      </c>
      <c r="I112" t="s">
        <v>431</v>
      </c>
      <c r="K112" s="2">
        <v>0.22430555555555556</v>
      </c>
      <c r="L112" s="3">
        <f t="shared" si="5"/>
        <v>304.22430555555553</v>
      </c>
      <c r="M112" t="s">
        <v>431</v>
      </c>
      <c r="N112" t="s">
        <v>431</v>
      </c>
    </row>
    <row r="113" spans="1:14" ht="12.75">
      <c r="A113" t="s">
        <v>86</v>
      </c>
      <c r="B113" s="1">
        <v>36829</v>
      </c>
      <c r="C113" s="2">
        <v>0.22894675925925925</v>
      </c>
      <c r="D113" t="s">
        <v>423</v>
      </c>
      <c r="E113">
        <v>0.67</v>
      </c>
      <c r="F113">
        <v>9.3946</v>
      </c>
      <c r="G113" t="s">
        <v>424</v>
      </c>
      <c r="H113">
        <v>1.66</v>
      </c>
      <c r="I113">
        <v>73.7218</v>
      </c>
      <c r="K113" s="2">
        <v>0.2263888888888889</v>
      </c>
      <c r="L113" s="3">
        <f t="shared" si="5"/>
        <v>304.2263888888889</v>
      </c>
      <c r="M113">
        <f aca="true" t="shared" si="6" ref="M113:M176">500*F113/AVERAGE($Q$207,$Q$47)</f>
        <v>505.06429830975014</v>
      </c>
      <c r="N113">
        <f t="shared" si="4"/>
        <v>115.8977667422991</v>
      </c>
    </row>
    <row r="114" spans="1:14" ht="12.75">
      <c r="A114" t="s">
        <v>87</v>
      </c>
      <c r="B114" s="1">
        <v>36829</v>
      </c>
      <c r="C114" s="2">
        <v>0.23098379629629628</v>
      </c>
      <c r="D114" t="s">
        <v>423</v>
      </c>
      <c r="E114">
        <v>0.671</v>
      </c>
      <c r="F114">
        <v>9.1833</v>
      </c>
      <c r="G114" t="s">
        <v>424</v>
      </c>
      <c r="H114">
        <v>1.661</v>
      </c>
      <c r="I114">
        <v>75.6126</v>
      </c>
      <c r="K114" s="2">
        <v>0.22847222222222222</v>
      </c>
      <c r="L114" s="3">
        <f t="shared" si="5"/>
        <v>304.2284722222222</v>
      </c>
      <c r="M114">
        <f t="shared" si="6"/>
        <v>493.7045718463722</v>
      </c>
      <c r="N114">
        <f aca="true" t="shared" si="7" ref="N114:N176">(277-103)/(-60+(AVERAGE($P$207,$P$47)))*I114+277-((277-103)/(-60+(AVERAGE($P$207,$P$47)))*210)</f>
        <v>118.13298926977347</v>
      </c>
    </row>
    <row r="115" spans="1:14" ht="12.75">
      <c r="A115" t="s">
        <v>431</v>
      </c>
      <c r="B115" s="1">
        <v>36829</v>
      </c>
      <c r="C115">
        <f>AVERAGE(C114,C116)</f>
        <v>0.23309606481481482</v>
      </c>
      <c r="D115" t="s">
        <v>423</v>
      </c>
      <c r="E115" t="s">
        <v>431</v>
      </c>
      <c r="F115" t="s">
        <v>431</v>
      </c>
      <c r="G115" t="s">
        <v>424</v>
      </c>
      <c r="H115" t="s">
        <v>431</v>
      </c>
      <c r="I115" t="s">
        <v>431</v>
      </c>
      <c r="K115" s="2">
        <v>0.23055555555555554</v>
      </c>
      <c r="L115" s="3">
        <f t="shared" si="5"/>
        <v>304.23055555555555</v>
      </c>
      <c r="M115" t="s">
        <v>431</v>
      </c>
      <c r="N115" t="s">
        <v>431</v>
      </c>
    </row>
    <row r="116" spans="1:14" ht="12.75">
      <c r="A116" t="s">
        <v>88</v>
      </c>
      <c r="B116" s="1">
        <v>36829</v>
      </c>
      <c r="C116" s="2">
        <v>0.23520833333333332</v>
      </c>
      <c r="D116" t="s">
        <v>423</v>
      </c>
      <c r="E116">
        <v>0.668</v>
      </c>
      <c r="F116">
        <v>9.6232</v>
      </c>
      <c r="G116" t="s">
        <v>424</v>
      </c>
      <c r="H116">
        <v>1.661</v>
      </c>
      <c r="I116">
        <v>74.3882</v>
      </c>
      <c r="K116" s="2">
        <v>0.23263888888888887</v>
      </c>
      <c r="L116" s="3">
        <f t="shared" si="5"/>
        <v>304.2326388888889</v>
      </c>
      <c r="M116">
        <f t="shared" si="6"/>
        <v>517.3540922971056</v>
      </c>
      <c r="N116">
        <f t="shared" si="7"/>
        <v>116.68555619243074</v>
      </c>
    </row>
    <row r="117" spans="1:14" ht="12.75">
      <c r="A117" t="s">
        <v>89</v>
      </c>
      <c r="B117" s="1">
        <v>36829</v>
      </c>
      <c r="C117" s="2">
        <v>0.2372337962962963</v>
      </c>
      <c r="D117" t="s">
        <v>423</v>
      </c>
      <c r="E117">
        <v>0.67</v>
      </c>
      <c r="F117">
        <v>9.2488</v>
      </c>
      <c r="G117" t="s">
        <v>424</v>
      </c>
      <c r="H117">
        <v>1.661</v>
      </c>
      <c r="I117">
        <v>74.73</v>
      </c>
      <c r="K117" s="2">
        <v>0.2347222222222222</v>
      </c>
      <c r="L117" s="3">
        <f t="shared" si="5"/>
        <v>304.2347222222222</v>
      </c>
      <c r="M117">
        <f t="shared" si="6"/>
        <v>497.2259257666337</v>
      </c>
      <c r="N117">
        <f t="shared" si="7"/>
        <v>117.08961746802345</v>
      </c>
    </row>
    <row r="118" spans="1:14" ht="12.75">
      <c r="A118" t="s">
        <v>90</v>
      </c>
      <c r="B118" s="1">
        <v>36829</v>
      </c>
      <c r="C118" s="2">
        <v>0.23931712962962962</v>
      </c>
      <c r="D118" t="s">
        <v>423</v>
      </c>
      <c r="E118">
        <v>0.67</v>
      </c>
      <c r="F118">
        <v>9.6649</v>
      </c>
      <c r="G118" t="s">
        <v>424</v>
      </c>
      <c r="H118">
        <v>1.661</v>
      </c>
      <c r="I118">
        <v>76.7607</v>
      </c>
      <c r="K118" s="2">
        <v>0.23680555555555557</v>
      </c>
      <c r="L118" s="3">
        <f t="shared" si="5"/>
        <v>304.2368055555556</v>
      </c>
      <c r="M118">
        <f t="shared" si="6"/>
        <v>519.5959313577911</v>
      </c>
      <c r="N118">
        <f t="shared" si="7"/>
        <v>119.49022376511584</v>
      </c>
    </row>
    <row r="119" spans="1:14" ht="12.75">
      <c r="A119" t="s">
        <v>91</v>
      </c>
      <c r="B119" s="1">
        <v>36829</v>
      </c>
      <c r="C119" s="2">
        <v>0.24140046296296294</v>
      </c>
      <c r="D119" t="s">
        <v>423</v>
      </c>
      <c r="E119">
        <v>0.668</v>
      </c>
      <c r="F119">
        <v>9.7817</v>
      </c>
      <c r="G119" t="s">
        <v>424</v>
      </c>
      <c r="H119">
        <v>1.661</v>
      </c>
      <c r="I119">
        <v>74.1871</v>
      </c>
      <c r="K119" s="2">
        <v>0.2388888888888889</v>
      </c>
      <c r="L119" s="3">
        <f t="shared" si="5"/>
        <v>304.2388888888889</v>
      </c>
      <c r="M119">
        <f t="shared" si="6"/>
        <v>525.8752311728529</v>
      </c>
      <c r="N119">
        <f t="shared" si="7"/>
        <v>116.44782441208639</v>
      </c>
    </row>
    <row r="120" spans="1:14" ht="12.75">
      <c r="A120" t="s">
        <v>92</v>
      </c>
      <c r="B120" s="1">
        <v>36829</v>
      </c>
      <c r="C120" s="2">
        <v>0.2434953703703704</v>
      </c>
      <c r="D120" t="s">
        <v>423</v>
      </c>
      <c r="E120">
        <v>0.668</v>
      </c>
      <c r="F120">
        <v>8.6891</v>
      </c>
      <c r="G120" t="s">
        <v>424</v>
      </c>
      <c r="H120">
        <v>1.661</v>
      </c>
      <c r="I120">
        <v>78.7597</v>
      </c>
      <c r="K120" s="2">
        <v>0.24097222222222223</v>
      </c>
      <c r="L120" s="3">
        <f t="shared" si="5"/>
        <v>304.24097222222224</v>
      </c>
      <c r="M120">
        <f t="shared" si="6"/>
        <v>467.13582211517786</v>
      </c>
      <c r="N120">
        <f t="shared" si="7"/>
        <v>121.85335568410318</v>
      </c>
    </row>
    <row r="121" spans="1:14" ht="12.75">
      <c r="A121" t="s">
        <v>93</v>
      </c>
      <c r="B121" s="1">
        <v>36829</v>
      </c>
      <c r="C121" s="2">
        <v>0.24557870370370372</v>
      </c>
      <c r="D121" t="s">
        <v>423</v>
      </c>
      <c r="E121">
        <v>0.67</v>
      </c>
      <c r="F121">
        <v>9.1197</v>
      </c>
      <c r="G121" t="s">
        <v>424</v>
      </c>
      <c r="H121">
        <v>1.663</v>
      </c>
      <c r="I121">
        <v>76.3426</v>
      </c>
      <c r="K121" s="2">
        <v>0.24305555555555555</v>
      </c>
      <c r="L121" s="3">
        <f t="shared" si="5"/>
        <v>304.24305555555554</v>
      </c>
      <c r="M121">
        <f t="shared" si="6"/>
        <v>490.2853640703626</v>
      </c>
      <c r="N121">
        <f t="shared" si="7"/>
        <v>118.99596390752271</v>
      </c>
    </row>
    <row r="122" spans="1:14" ht="12.75">
      <c r="A122" t="s">
        <v>94</v>
      </c>
      <c r="B122" s="1">
        <v>36829</v>
      </c>
      <c r="C122" s="2">
        <v>0.24766203703703704</v>
      </c>
      <c r="D122" t="s">
        <v>423</v>
      </c>
      <c r="E122">
        <v>0.668</v>
      </c>
      <c r="F122">
        <v>8.977</v>
      </c>
      <c r="G122" t="s">
        <v>424</v>
      </c>
      <c r="H122">
        <v>1.661</v>
      </c>
      <c r="I122">
        <v>76.5602</v>
      </c>
      <c r="K122" s="2">
        <v>0.24513888888888888</v>
      </c>
      <c r="L122" s="3">
        <f t="shared" si="5"/>
        <v>304.2451388888889</v>
      </c>
      <c r="M122">
        <f t="shared" si="6"/>
        <v>482.61365102576235</v>
      </c>
      <c r="N122">
        <f t="shared" si="7"/>
        <v>119.25320127899425</v>
      </c>
    </row>
    <row r="123" spans="1:14" ht="12.75">
      <c r="A123" t="s">
        <v>95</v>
      </c>
      <c r="B123" s="1">
        <v>36829</v>
      </c>
      <c r="C123" s="2">
        <v>0.24974537037037037</v>
      </c>
      <c r="D123" t="s">
        <v>423</v>
      </c>
      <c r="E123">
        <v>0.67</v>
      </c>
      <c r="F123">
        <v>9.5289</v>
      </c>
      <c r="G123" t="s">
        <v>424</v>
      </c>
      <c r="H123">
        <v>1.661</v>
      </c>
      <c r="I123">
        <v>76.6165</v>
      </c>
      <c r="K123" s="2">
        <v>0.24722222222222223</v>
      </c>
      <c r="L123" s="3">
        <f t="shared" si="5"/>
        <v>304.2472222222222</v>
      </c>
      <c r="M123">
        <f t="shared" si="6"/>
        <v>512.2844178745</v>
      </c>
      <c r="N123">
        <f t="shared" si="7"/>
        <v>119.31975672023441</v>
      </c>
    </row>
    <row r="124" spans="1:14" ht="12.75">
      <c r="A124" t="s">
        <v>96</v>
      </c>
      <c r="B124" s="1">
        <v>36829</v>
      </c>
      <c r="C124" s="2">
        <v>0.2518287037037037</v>
      </c>
      <c r="D124" t="s">
        <v>423</v>
      </c>
      <c r="E124">
        <v>0.67</v>
      </c>
      <c r="F124">
        <v>9.1897</v>
      </c>
      <c r="G124" t="s">
        <v>424</v>
      </c>
      <c r="H124">
        <v>1.658</v>
      </c>
      <c r="I124">
        <v>75.8614</v>
      </c>
      <c r="K124" s="2">
        <v>0.24930555555555556</v>
      </c>
      <c r="L124" s="3">
        <f t="shared" si="5"/>
        <v>304.24930555555557</v>
      </c>
      <c r="M124">
        <f t="shared" si="6"/>
        <v>494.04864306911537</v>
      </c>
      <c r="N124">
        <f t="shared" si="7"/>
        <v>118.42710994083103</v>
      </c>
    </row>
    <row r="125" spans="1:14" ht="12.75">
      <c r="A125" t="s">
        <v>97</v>
      </c>
      <c r="B125" s="1">
        <v>36829</v>
      </c>
      <c r="C125" s="2">
        <v>0.253912037037037</v>
      </c>
      <c r="D125" t="s">
        <v>423</v>
      </c>
      <c r="E125">
        <v>0.67</v>
      </c>
      <c r="F125">
        <v>9.9202</v>
      </c>
      <c r="G125" t="s">
        <v>424</v>
      </c>
      <c r="H125">
        <v>1.66</v>
      </c>
      <c r="I125">
        <v>77.3543</v>
      </c>
      <c r="K125" s="2">
        <v>0.2513888888888889</v>
      </c>
      <c r="L125" s="3">
        <f t="shared" si="5"/>
        <v>304.25138888888887</v>
      </c>
      <c r="M125">
        <f t="shared" si="6"/>
        <v>533.3211474775278</v>
      </c>
      <c r="N125">
        <f t="shared" si="7"/>
        <v>120.19195218288013</v>
      </c>
    </row>
    <row r="126" spans="1:14" ht="12.75">
      <c r="A126" t="s">
        <v>98</v>
      </c>
      <c r="B126" s="1">
        <v>36829</v>
      </c>
      <c r="C126" s="2">
        <v>0.2559953703703704</v>
      </c>
      <c r="D126" t="s">
        <v>423</v>
      </c>
      <c r="E126">
        <v>0.67</v>
      </c>
      <c r="F126">
        <v>8.9688</v>
      </c>
      <c r="G126" t="s">
        <v>424</v>
      </c>
      <c r="H126">
        <v>1.66</v>
      </c>
      <c r="I126">
        <v>75.7814</v>
      </c>
      <c r="K126" s="2">
        <v>0.2534722222222222</v>
      </c>
      <c r="L126" s="3">
        <f t="shared" si="5"/>
        <v>304.25347222222223</v>
      </c>
      <c r="M126">
        <f t="shared" si="6"/>
        <v>482.1728097716227</v>
      </c>
      <c r="N126">
        <f t="shared" si="7"/>
        <v>118.33253737779</v>
      </c>
    </row>
    <row r="127" spans="1:14" ht="12.75">
      <c r="A127" t="s">
        <v>99</v>
      </c>
      <c r="B127" s="1">
        <v>36829</v>
      </c>
      <c r="C127" s="2">
        <v>0.2580787037037037</v>
      </c>
      <c r="D127" t="s">
        <v>423</v>
      </c>
      <c r="E127">
        <v>0.67</v>
      </c>
      <c r="F127">
        <v>9.4234</v>
      </c>
      <c r="G127" t="s">
        <v>424</v>
      </c>
      <c r="H127">
        <v>1.66</v>
      </c>
      <c r="I127">
        <v>76.112</v>
      </c>
      <c r="K127" s="2">
        <v>0.2555555555555556</v>
      </c>
      <c r="L127" s="3">
        <f t="shared" si="5"/>
        <v>304.25555555555553</v>
      </c>
      <c r="M127">
        <f t="shared" si="6"/>
        <v>506.6126188120942</v>
      </c>
      <c r="N127">
        <f t="shared" si="7"/>
        <v>118.72335849455698</v>
      </c>
    </row>
    <row r="128" spans="1:14" ht="12.75">
      <c r="A128" t="s">
        <v>100</v>
      </c>
      <c r="B128" s="1">
        <v>36829</v>
      </c>
      <c r="C128" s="2">
        <v>0.2601736111111111</v>
      </c>
      <c r="D128" t="s">
        <v>423</v>
      </c>
      <c r="E128">
        <v>0.668</v>
      </c>
      <c r="F128">
        <v>8.6053</v>
      </c>
      <c r="G128" t="s">
        <v>424</v>
      </c>
      <c r="H128">
        <v>1.66</v>
      </c>
      <c r="I128">
        <v>76.1369</v>
      </c>
      <c r="K128" s="2">
        <v>0.2576388888888889</v>
      </c>
      <c r="L128" s="3">
        <f t="shared" si="5"/>
        <v>304.2576388888889</v>
      </c>
      <c r="M128">
        <f t="shared" si="6"/>
        <v>462.63063954238527</v>
      </c>
      <c r="N128">
        <f t="shared" si="7"/>
        <v>118.75279420480348</v>
      </c>
    </row>
    <row r="129" spans="1:14" ht="12.75">
      <c r="A129" t="s">
        <v>101</v>
      </c>
      <c r="B129" s="1">
        <v>36829</v>
      </c>
      <c r="C129" s="2">
        <v>0.2622569444444444</v>
      </c>
      <c r="D129" t="s">
        <v>423</v>
      </c>
      <c r="E129">
        <v>0.668</v>
      </c>
      <c r="F129">
        <v>9.3681</v>
      </c>
      <c r="G129" t="s">
        <v>424</v>
      </c>
      <c r="H129">
        <v>1.658</v>
      </c>
      <c r="I129">
        <v>73.1397</v>
      </c>
      <c r="K129" s="2">
        <v>0.25972222222222224</v>
      </c>
      <c r="L129" s="3">
        <f t="shared" si="5"/>
        <v>304.2597222222222</v>
      </c>
      <c r="M129">
        <f t="shared" si="6"/>
        <v>503.6396284030795</v>
      </c>
      <c r="N129">
        <f t="shared" si="7"/>
        <v>115.2096331304719</v>
      </c>
    </row>
    <row r="130" spans="1:14" ht="12.75">
      <c r="A130" t="s">
        <v>102</v>
      </c>
      <c r="B130" s="1">
        <v>36829</v>
      </c>
      <c r="C130" s="2">
        <v>0.26434027777777774</v>
      </c>
      <c r="D130" t="s">
        <v>423</v>
      </c>
      <c r="E130">
        <v>0.67</v>
      </c>
      <c r="F130">
        <v>8.9525</v>
      </c>
      <c r="G130" t="s">
        <v>424</v>
      </c>
      <c r="H130">
        <v>1.658</v>
      </c>
      <c r="I130">
        <v>75.2348</v>
      </c>
      <c r="K130" s="2">
        <v>0.26180555555555557</v>
      </c>
      <c r="L130" s="3">
        <f t="shared" si="5"/>
        <v>304.26180555555555</v>
      </c>
      <c r="M130">
        <f t="shared" si="6"/>
        <v>481.29650337619887</v>
      </c>
      <c r="N130">
        <f t="shared" si="7"/>
        <v>117.68637034081229</v>
      </c>
    </row>
    <row r="131" spans="1:14" ht="12.75">
      <c r="A131" t="s">
        <v>103</v>
      </c>
      <c r="B131" s="1">
        <v>36829</v>
      </c>
      <c r="C131" s="2">
        <v>0.2664814814814815</v>
      </c>
      <c r="D131" t="s">
        <v>423</v>
      </c>
      <c r="E131">
        <v>0.675</v>
      </c>
      <c r="F131">
        <v>9.6574</v>
      </c>
      <c r="G131" t="s">
        <v>424</v>
      </c>
      <c r="H131">
        <v>1.661</v>
      </c>
      <c r="I131">
        <v>72.9835</v>
      </c>
      <c r="K131" s="2">
        <v>0.2638888888888889</v>
      </c>
      <c r="L131" s="3">
        <f t="shared" si="5"/>
        <v>304.2638888888889</v>
      </c>
      <c r="M131">
        <f t="shared" si="6"/>
        <v>519.192722893639</v>
      </c>
      <c r="N131">
        <f t="shared" si="7"/>
        <v>115.02498020113433</v>
      </c>
    </row>
    <row r="132" spans="1:14" ht="12.75">
      <c r="A132" t="s">
        <v>104</v>
      </c>
      <c r="B132" s="1">
        <v>36829</v>
      </c>
      <c r="C132" s="2">
        <v>0.26850694444444445</v>
      </c>
      <c r="D132" t="s">
        <v>423</v>
      </c>
      <c r="E132">
        <v>0.67</v>
      </c>
      <c r="F132">
        <v>9.4945</v>
      </c>
      <c r="G132" t="s">
        <v>424</v>
      </c>
      <c r="H132">
        <v>1.66</v>
      </c>
      <c r="I132">
        <v>77.0151</v>
      </c>
      <c r="K132" s="2">
        <v>0.2659722222222222</v>
      </c>
      <c r="L132" s="3">
        <f t="shared" si="5"/>
        <v>304.2659722222222</v>
      </c>
      <c r="M132">
        <f t="shared" si="6"/>
        <v>510.43503505225584</v>
      </c>
      <c r="N132">
        <f t="shared" si="7"/>
        <v>119.79096451558627</v>
      </c>
    </row>
    <row r="133" spans="1:14" ht="12.75">
      <c r="A133" t="s">
        <v>105</v>
      </c>
      <c r="B133" s="1">
        <v>36829</v>
      </c>
      <c r="C133" s="2">
        <v>0.2705902777777778</v>
      </c>
      <c r="D133" t="s">
        <v>423</v>
      </c>
      <c r="E133">
        <v>0.67</v>
      </c>
      <c r="F133">
        <v>9.1546</v>
      </c>
      <c r="G133" t="s">
        <v>424</v>
      </c>
      <c r="H133">
        <v>1.66</v>
      </c>
      <c r="I133">
        <v>77.2954</v>
      </c>
      <c r="K133" s="2">
        <v>0.26805555555555555</v>
      </c>
      <c r="L133" s="3">
        <f t="shared" si="5"/>
        <v>304.2680555555556</v>
      </c>
      <c r="M133">
        <f t="shared" si="6"/>
        <v>492.1616274568836</v>
      </c>
      <c r="N133">
        <f t="shared" si="7"/>
        <v>120.12232313334124</v>
      </c>
    </row>
    <row r="134" spans="1:14" ht="12.75">
      <c r="A134" t="s">
        <v>106</v>
      </c>
      <c r="B134" s="1">
        <v>36829</v>
      </c>
      <c r="C134" s="2">
        <v>0.2726851851851852</v>
      </c>
      <c r="D134" t="s">
        <v>423</v>
      </c>
      <c r="E134">
        <v>0.668</v>
      </c>
      <c r="F134">
        <v>9.2684</v>
      </c>
      <c r="G134" t="s">
        <v>424</v>
      </c>
      <c r="H134">
        <v>1.66</v>
      </c>
      <c r="I134">
        <v>78.5529</v>
      </c>
      <c r="K134" s="2">
        <v>0.2701388888888889</v>
      </c>
      <c r="L134" s="3">
        <f aca="true" t="shared" si="8" ref="L134:L197">B134-DATE(1999,12,31)+K134</f>
        <v>304.2701388888889</v>
      </c>
      <c r="M134">
        <f t="shared" si="6"/>
        <v>498.2796438862845</v>
      </c>
      <c r="N134">
        <f t="shared" si="7"/>
        <v>121.6088856086422</v>
      </c>
    </row>
    <row r="135" spans="1:14" ht="12.75">
      <c r="A135" t="s">
        <v>431</v>
      </c>
      <c r="B135" s="1">
        <v>36829</v>
      </c>
      <c r="C135">
        <f>AVERAGE(C134,C136)</f>
        <v>0.2747685185185185</v>
      </c>
      <c r="D135" t="s">
        <v>423</v>
      </c>
      <c r="E135" t="s">
        <v>431</v>
      </c>
      <c r="F135" t="s">
        <v>431</v>
      </c>
      <c r="G135" t="s">
        <v>424</v>
      </c>
      <c r="H135" t="s">
        <v>431</v>
      </c>
      <c r="I135" t="s">
        <v>431</v>
      </c>
      <c r="K135" s="2">
        <v>0.2722222222222222</v>
      </c>
      <c r="L135" s="3">
        <f t="shared" si="8"/>
        <v>304.27222222222224</v>
      </c>
      <c r="M135" t="s">
        <v>431</v>
      </c>
      <c r="N135" t="s">
        <v>431</v>
      </c>
    </row>
    <row r="136" spans="1:14" ht="12.75">
      <c r="A136" t="s">
        <v>107</v>
      </c>
      <c r="B136" s="1">
        <v>36829</v>
      </c>
      <c r="C136" s="2">
        <v>0.27685185185185185</v>
      </c>
      <c r="D136" t="s">
        <v>423</v>
      </c>
      <c r="E136">
        <v>0.67</v>
      </c>
      <c r="F136">
        <v>8.6294</v>
      </c>
      <c r="G136" t="s">
        <v>424</v>
      </c>
      <c r="H136">
        <v>1.661</v>
      </c>
      <c r="I136">
        <v>77.7972</v>
      </c>
      <c r="K136" s="2">
        <v>0.2743055555555555</v>
      </c>
      <c r="L136" s="3">
        <f t="shared" si="8"/>
        <v>304.27430555555554</v>
      </c>
      <c r="M136">
        <f t="shared" si="6"/>
        <v>463.92628274052726</v>
      </c>
      <c r="N136">
        <f t="shared" si="7"/>
        <v>120.715529535016</v>
      </c>
    </row>
    <row r="137" spans="1:14" ht="12.75">
      <c r="A137" t="s">
        <v>108</v>
      </c>
      <c r="B137" s="1">
        <v>36829</v>
      </c>
      <c r="C137" s="2">
        <v>0.2789351851851852</v>
      </c>
      <c r="D137" t="s">
        <v>423</v>
      </c>
      <c r="E137">
        <v>0.67</v>
      </c>
      <c r="F137">
        <v>8.9869</v>
      </c>
      <c r="G137" t="s">
        <v>424</v>
      </c>
      <c r="H137">
        <v>1.66</v>
      </c>
      <c r="I137">
        <v>75.4314</v>
      </c>
      <c r="K137" s="2">
        <v>0.27638888888888885</v>
      </c>
      <c r="L137" s="3">
        <f t="shared" si="8"/>
        <v>304.2763888888889</v>
      </c>
      <c r="M137">
        <f t="shared" si="6"/>
        <v>483.14588619844307</v>
      </c>
      <c r="N137">
        <f t="shared" si="7"/>
        <v>117.91878241448558</v>
      </c>
    </row>
    <row r="138" spans="1:14" ht="12.75">
      <c r="A138" t="s">
        <v>431</v>
      </c>
      <c r="B138" s="1">
        <v>36829</v>
      </c>
      <c r="C138">
        <f>AVERAGE(C137,C140)</f>
        <v>0.28206018518518516</v>
      </c>
      <c r="D138" t="s">
        <v>423</v>
      </c>
      <c r="E138" t="s">
        <v>431</v>
      </c>
      <c r="F138" t="s">
        <v>431</v>
      </c>
      <c r="G138" t="s">
        <v>424</v>
      </c>
      <c r="H138" t="s">
        <v>431</v>
      </c>
      <c r="I138" t="s">
        <v>431</v>
      </c>
      <c r="K138" s="2">
        <v>0.27847222222222223</v>
      </c>
      <c r="L138" s="3">
        <f t="shared" si="8"/>
        <v>304.2784722222222</v>
      </c>
      <c r="M138" t="s">
        <v>431</v>
      </c>
      <c r="N138" t="s">
        <v>431</v>
      </c>
    </row>
    <row r="139" spans="1:14" ht="12.75">
      <c r="A139" t="s">
        <v>431</v>
      </c>
      <c r="B139" s="1">
        <v>36829</v>
      </c>
      <c r="C139">
        <f>AVERAGE(C138,C140)</f>
        <v>0.2836226851851852</v>
      </c>
      <c r="D139" t="s">
        <v>423</v>
      </c>
      <c r="E139" t="s">
        <v>431</v>
      </c>
      <c r="F139" t="s">
        <v>431</v>
      </c>
      <c r="G139" t="s">
        <v>424</v>
      </c>
      <c r="H139" t="s">
        <v>431</v>
      </c>
      <c r="I139" t="s">
        <v>431</v>
      </c>
      <c r="K139" s="2">
        <v>0.28055555555555556</v>
      </c>
      <c r="L139" s="3">
        <f t="shared" si="8"/>
        <v>304.28055555555557</v>
      </c>
      <c r="M139" t="s">
        <v>431</v>
      </c>
      <c r="N139" t="s">
        <v>431</v>
      </c>
    </row>
    <row r="140" spans="1:14" ht="12.75">
      <c r="A140" t="s">
        <v>109</v>
      </c>
      <c r="B140" s="1">
        <v>36829</v>
      </c>
      <c r="C140" s="2">
        <v>0.28518518518518515</v>
      </c>
      <c r="D140" t="s">
        <v>423</v>
      </c>
      <c r="E140">
        <v>0.67</v>
      </c>
      <c r="F140">
        <v>9.4959</v>
      </c>
      <c r="G140" t="s">
        <v>424</v>
      </c>
      <c r="H140">
        <v>1.661</v>
      </c>
      <c r="I140">
        <v>74.3337</v>
      </c>
      <c r="K140" s="2">
        <v>0.2826388888888889</v>
      </c>
      <c r="L140" s="3">
        <f t="shared" si="8"/>
        <v>304.28263888888887</v>
      </c>
      <c r="M140">
        <f t="shared" si="6"/>
        <v>510.51030063223095</v>
      </c>
      <c r="N140">
        <f t="shared" si="7"/>
        <v>116.62112863385903</v>
      </c>
    </row>
    <row r="141" spans="1:14" ht="12.75">
      <c r="A141" t="s">
        <v>110</v>
      </c>
      <c r="B141" s="1">
        <v>36829</v>
      </c>
      <c r="C141" s="2">
        <v>0.28728009259259263</v>
      </c>
      <c r="D141" t="s">
        <v>423</v>
      </c>
      <c r="E141">
        <v>0.668</v>
      </c>
      <c r="F141">
        <v>10.0021</v>
      </c>
      <c r="G141" t="s">
        <v>424</v>
      </c>
      <c r="H141">
        <v>1.66</v>
      </c>
      <c r="I141">
        <v>74.8762</v>
      </c>
      <c r="K141" s="2">
        <v>0.2847222222222222</v>
      </c>
      <c r="L141" s="3">
        <f t="shared" si="8"/>
        <v>304.28472222222223</v>
      </c>
      <c r="M141">
        <f t="shared" si="6"/>
        <v>537.7241839060686</v>
      </c>
      <c r="N141">
        <f t="shared" si="7"/>
        <v>117.26244882698091</v>
      </c>
    </row>
    <row r="142" spans="1:14" ht="12.75">
      <c r="A142" t="s">
        <v>111</v>
      </c>
      <c r="B142" s="1">
        <v>36829</v>
      </c>
      <c r="C142" s="2">
        <v>0.28936342592592595</v>
      </c>
      <c r="D142" t="s">
        <v>423</v>
      </c>
      <c r="E142">
        <v>0.668</v>
      </c>
      <c r="F142">
        <v>8.8793</v>
      </c>
      <c r="G142" t="s">
        <v>424</v>
      </c>
      <c r="H142">
        <v>1.658</v>
      </c>
      <c r="I142">
        <v>75.5131</v>
      </c>
      <c r="K142" s="2">
        <v>0.28680555555555554</v>
      </c>
      <c r="L142" s="3">
        <f t="shared" si="8"/>
        <v>304.28680555555553</v>
      </c>
      <c r="M142">
        <f t="shared" si="6"/>
        <v>477.36118876607463</v>
      </c>
      <c r="N142">
        <f t="shared" si="7"/>
        <v>118.01536464449117</v>
      </c>
    </row>
    <row r="143" spans="1:14" ht="12.75">
      <c r="A143" t="s">
        <v>112</v>
      </c>
      <c r="B143" s="1">
        <v>36829</v>
      </c>
      <c r="C143" s="2">
        <v>0.2914467592592593</v>
      </c>
      <c r="D143" t="s">
        <v>423</v>
      </c>
      <c r="E143">
        <v>0.67</v>
      </c>
      <c r="F143">
        <v>9.0235</v>
      </c>
      <c r="G143" t="s">
        <v>424</v>
      </c>
      <c r="H143">
        <v>1.66</v>
      </c>
      <c r="I143">
        <v>80.8976</v>
      </c>
      <c r="K143" s="2">
        <v>0.2888888888888889</v>
      </c>
      <c r="L143" s="3">
        <f t="shared" si="8"/>
        <v>304.2888888888889</v>
      </c>
      <c r="M143">
        <f t="shared" si="6"/>
        <v>485.11354350350524</v>
      </c>
      <c r="N143">
        <f t="shared" si="7"/>
        <v>124.38068921567054</v>
      </c>
    </row>
    <row r="144" spans="1:14" ht="12.75">
      <c r="A144" t="s">
        <v>113</v>
      </c>
      <c r="B144" s="1">
        <v>36829</v>
      </c>
      <c r="C144" s="2">
        <v>0.2935300925925926</v>
      </c>
      <c r="D144" t="s">
        <v>423</v>
      </c>
      <c r="E144">
        <v>0.668</v>
      </c>
      <c r="F144">
        <v>9.7396</v>
      </c>
      <c r="G144" t="s">
        <v>424</v>
      </c>
      <c r="H144">
        <v>1.66</v>
      </c>
      <c r="I144">
        <v>77.9872</v>
      </c>
      <c r="K144" s="2">
        <v>0.29097222222222224</v>
      </c>
      <c r="L144" s="3">
        <f t="shared" si="8"/>
        <v>304.2909722222222</v>
      </c>
      <c r="M144">
        <f t="shared" si="6"/>
        <v>523.6118876607458</v>
      </c>
      <c r="N144">
        <f t="shared" si="7"/>
        <v>120.94013937223838</v>
      </c>
    </row>
    <row r="145" spans="1:14" ht="12.75">
      <c r="A145" t="s">
        <v>114</v>
      </c>
      <c r="B145" s="1">
        <v>36829</v>
      </c>
      <c r="C145" s="2">
        <v>0.29561342592592593</v>
      </c>
      <c r="D145" t="s">
        <v>423</v>
      </c>
      <c r="E145">
        <v>0.668</v>
      </c>
      <c r="F145">
        <v>9.3256</v>
      </c>
      <c r="G145" t="s">
        <v>424</v>
      </c>
      <c r="H145">
        <v>1.66</v>
      </c>
      <c r="I145">
        <v>76.2528</v>
      </c>
      <c r="K145" s="2">
        <v>0.29305555555555557</v>
      </c>
      <c r="L145" s="3">
        <f t="shared" si="8"/>
        <v>304.29305555555555</v>
      </c>
      <c r="M145">
        <f t="shared" si="6"/>
        <v>501.354780439551</v>
      </c>
      <c r="N145">
        <f t="shared" si="7"/>
        <v>118.88980620550916</v>
      </c>
    </row>
    <row r="146" spans="1:14" ht="12.75">
      <c r="A146" t="s">
        <v>115</v>
      </c>
      <c r="B146" s="1">
        <v>36829</v>
      </c>
      <c r="C146" s="2">
        <v>0.29769675925925926</v>
      </c>
      <c r="D146" t="s">
        <v>423</v>
      </c>
      <c r="E146">
        <v>0.67</v>
      </c>
      <c r="F146">
        <v>9.0154</v>
      </c>
      <c r="G146" t="s">
        <v>424</v>
      </c>
      <c r="H146">
        <v>1.661</v>
      </c>
      <c r="I146">
        <v>78.1842</v>
      </c>
      <c r="K146" s="2">
        <v>0.2951388888888889</v>
      </c>
      <c r="L146" s="3">
        <f t="shared" si="8"/>
        <v>304.2951388888889</v>
      </c>
      <c r="M146">
        <f t="shared" si="6"/>
        <v>484.67807836222096</v>
      </c>
      <c r="N146">
        <f t="shared" si="7"/>
        <v>121.1730243087269</v>
      </c>
    </row>
    <row r="147" spans="1:14" ht="12.75">
      <c r="A147" t="s">
        <v>431</v>
      </c>
      <c r="B147" s="1">
        <v>36829</v>
      </c>
      <c r="C147">
        <f>AVERAGE(C146,C148)</f>
        <v>0.2997800925925926</v>
      </c>
      <c r="D147" t="s">
        <v>423</v>
      </c>
      <c r="E147" t="s">
        <v>431</v>
      </c>
      <c r="F147" t="s">
        <v>431</v>
      </c>
      <c r="G147" t="s">
        <v>424</v>
      </c>
      <c r="H147" t="s">
        <v>431</v>
      </c>
      <c r="I147" t="s">
        <v>431</v>
      </c>
      <c r="K147" s="2">
        <v>0.2972222222222222</v>
      </c>
      <c r="L147" s="3">
        <f t="shared" si="8"/>
        <v>304.2972222222222</v>
      </c>
      <c r="M147" t="s">
        <v>431</v>
      </c>
      <c r="N147" t="s">
        <v>431</v>
      </c>
    </row>
    <row r="148" spans="1:14" ht="12.75">
      <c r="A148" t="s">
        <v>116</v>
      </c>
      <c r="B148" s="1">
        <v>36829</v>
      </c>
      <c r="C148" s="2">
        <v>0.3018634259259259</v>
      </c>
      <c r="D148" t="s">
        <v>423</v>
      </c>
      <c r="E148">
        <v>0.67</v>
      </c>
      <c r="F148">
        <v>8.7153</v>
      </c>
      <c r="G148" t="s">
        <v>424</v>
      </c>
      <c r="H148">
        <v>1.66</v>
      </c>
      <c r="I148">
        <v>76.2793</v>
      </c>
      <c r="K148" s="2">
        <v>0.29930555555555555</v>
      </c>
      <c r="L148" s="3">
        <f t="shared" si="8"/>
        <v>304.2993055555556</v>
      </c>
      <c r="M148">
        <f t="shared" si="6"/>
        <v>468.5443636832824</v>
      </c>
      <c r="N148">
        <f t="shared" si="7"/>
        <v>118.92113336701652</v>
      </c>
    </row>
    <row r="149" spans="1:14" ht="12.75">
      <c r="A149" t="s">
        <v>117</v>
      </c>
      <c r="B149" s="1">
        <v>36829</v>
      </c>
      <c r="C149" s="2">
        <v>0.30395833333333333</v>
      </c>
      <c r="D149" t="s">
        <v>423</v>
      </c>
      <c r="E149">
        <v>0.67</v>
      </c>
      <c r="F149">
        <v>9.5451</v>
      </c>
      <c r="G149" t="s">
        <v>424</v>
      </c>
      <c r="H149">
        <v>1.66</v>
      </c>
      <c r="I149">
        <v>77.694</v>
      </c>
      <c r="K149" s="2">
        <v>0.3013888888888889</v>
      </c>
      <c r="L149" s="3">
        <f t="shared" si="8"/>
        <v>304.3013888888889</v>
      </c>
      <c r="M149">
        <f t="shared" si="6"/>
        <v>513.1553481570686</v>
      </c>
      <c r="N149">
        <f t="shared" si="7"/>
        <v>120.5935309286931</v>
      </c>
    </row>
    <row r="150" spans="1:14" ht="12.75">
      <c r="A150" t="s">
        <v>118</v>
      </c>
      <c r="B150" s="1">
        <v>36829</v>
      </c>
      <c r="C150" s="2">
        <v>0.30604166666666666</v>
      </c>
      <c r="D150" t="s">
        <v>423</v>
      </c>
      <c r="E150">
        <v>0.67</v>
      </c>
      <c r="F150">
        <v>9.5338</v>
      </c>
      <c r="G150" t="s">
        <v>424</v>
      </c>
      <c r="H150">
        <v>1.66</v>
      </c>
      <c r="I150">
        <v>78.6344</v>
      </c>
      <c r="K150" s="2">
        <v>0.3034722222222222</v>
      </c>
      <c r="L150" s="3">
        <f t="shared" si="8"/>
        <v>304.30347222222224</v>
      </c>
      <c r="M150">
        <f t="shared" si="6"/>
        <v>512.5478474044127</v>
      </c>
      <c r="N150">
        <f t="shared" si="7"/>
        <v>121.7052314072402</v>
      </c>
    </row>
    <row r="151" spans="1:14" ht="12.75">
      <c r="A151" t="s">
        <v>119</v>
      </c>
      <c r="B151" s="1">
        <v>36829</v>
      </c>
      <c r="C151" s="2">
        <v>0.308125</v>
      </c>
      <c r="D151" t="s">
        <v>423</v>
      </c>
      <c r="E151">
        <v>0.668</v>
      </c>
      <c r="F151">
        <v>8.7396</v>
      </c>
      <c r="G151" t="s">
        <v>424</v>
      </c>
      <c r="H151">
        <v>1.66</v>
      </c>
      <c r="I151">
        <v>75.4162</v>
      </c>
      <c r="K151" s="2">
        <v>0.3055555555555555</v>
      </c>
      <c r="L151" s="3">
        <f t="shared" si="8"/>
        <v>304.30555555555554</v>
      </c>
      <c r="M151">
        <f t="shared" si="6"/>
        <v>469.8507591071351</v>
      </c>
      <c r="N151">
        <f t="shared" si="7"/>
        <v>117.90081362750777</v>
      </c>
    </row>
    <row r="152" spans="1:14" ht="12.75">
      <c r="A152" t="s">
        <v>120</v>
      </c>
      <c r="B152" s="1">
        <v>36829</v>
      </c>
      <c r="C152" s="2">
        <v>0.31026620370370367</v>
      </c>
      <c r="D152" t="s">
        <v>423</v>
      </c>
      <c r="E152">
        <v>0.673</v>
      </c>
      <c r="F152">
        <v>8.6227</v>
      </c>
      <c r="G152" t="s">
        <v>424</v>
      </c>
      <c r="H152">
        <v>1.666</v>
      </c>
      <c r="I152">
        <v>76.8881</v>
      </c>
      <c r="K152" s="2">
        <v>0.3076388888888889</v>
      </c>
      <c r="L152" s="3">
        <f t="shared" si="8"/>
        <v>304.3076388888889</v>
      </c>
      <c r="M152">
        <f t="shared" si="6"/>
        <v>463.56608317921814</v>
      </c>
      <c r="N152">
        <f t="shared" si="7"/>
        <v>119.64083057175861</v>
      </c>
    </row>
    <row r="153" spans="1:14" ht="12.75">
      <c r="A153" t="s">
        <v>121</v>
      </c>
      <c r="B153" s="1">
        <v>36829</v>
      </c>
      <c r="C153" s="2">
        <v>0.3122916666666667</v>
      </c>
      <c r="D153" t="s">
        <v>423</v>
      </c>
      <c r="E153">
        <v>0.67</v>
      </c>
      <c r="F153">
        <v>8.8007</v>
      </c>
      <c r="G153" t="s">
        <v>424</v>
      </c>
      <c r="H153">
        <v>1.661</v>
      </c>
      <c r="I153">
        <v>78.4868</v>
      </c>
      <c r="K153" s="2">
        <v>0.30972222222222223</v>
      </c>
      <c r="L153" s="3">
        <f t="shared" si="8"/>
        <v>304.3097222222222</v>
      </c>
      <c r="M153">
        <f t="shared" si="6"/>
        <v>473.1355640617608</v>
      </c>
      <c r="N153">
        <f t="shared" si="7"/>
        <v>121.53074502842952</v>
      </c>
    </row>
    <row r="154" spans="1:14" ht="12.75">
      <c r="A154" t="s">
        <v>122</v>
      </c>
      <c r="B154" s="1">
        <v>36829</v>
      </c>
      <c r="C154" s="2">
        <v>0.314375</v>
      </c>
      <c r="D154" t="s">
        <v>423</v>
      </c>
      <c r="E154">
        <v>0.67</v>
      </c>
      <c r="F154">
        <v>8.5494</v>
      </c>
      <c r="G154" t="s">
        <v>424</v>
      </c>
      <c r="H154">
        <v>1.661</v>
      </c>
      <c r="I154">
        <v>76.373</v>
      </c>
      <c r="K154" s="2">
        <v>0.31180555555555556</v>
      </c>
      <c r="L154" s="3">
        <f t="shared" si="8"/>
        <v>304.31180555555557</v>
      </c>
      <c r="M154">
        <f t="shared" si="6"/>
        <v>459.62539245623844</v>
      </c>
      <c r="N154">
        <f t="shared" si="7"/>
        <v>119.03190148147831</v>
      </c>
    </row>
    <row r="155" spans="1:14" ht="12.75">
      <c r="A155" t="s">
        <v>123</v>
      </c>
      <c r="B155" s="1">
        <v>36829</v>
      </c>
      <c r="C155" s="2">
        <v>0.3164699074074074</v>
      </c>
      <c r="D155" t="s">
        <v>423</v>
      </c>
      <c r="E155">
        <v>0.67</v>
      </c>
      <c r="F155">
        <v>9.4561</v>
      </c>
      <c r="G155" t="s">
        <v>424</v>
      </c>
      <c r="H155">
        <v>1.663</v>
      </c>
      <c r="I155">
        <v>77.6459</v>
      </c>
      <c r="K155" s="2">
        <v>0.3138888888888889</v>
      </c>
      <c r="L155" s="3">
        <f t="shared" si="8"/>
        <v>304.31388888888887</v>
      </c>
      <c r="M155">
        <f t="shared" si="6"/>
        <v>508.3706077157971</v>
      </c>
      <c r="N155">
        <f t="shared" si="7"/>
        <v>120.53666917516466</v>
      </c>
    </row>
    <row r="156" spans="1:14" ht="12.75">
      <c r="A156" t="s">
        <v>431</v>
      </c>
      <c r="B156" s="1">
        <v>36829</v>
      </c>
      <c r="C156">
        <f>AVERAGE(C155,C157)</f>
        <v>0.31855324074074076</v>
      </c>
      <c r="D156" t="s">
        <v>423</v>
      </c>
      <c r="E156" t="s">
        <v>431</v>
      </c>
      <c r="F156" t="s">
        <v>431</v>
      </c>
      <c r="G156" t="s">
        <v>424</v>
      </c>
      <c r="H156" t="s">
        <v>431</v>
      </c>
      <c r="I156" t="s">
        <v>431</v>
      </c>
      <c r="K156" s="2">
        <v>0.3159722222222222</v>
      </c>
      <c r="L156" s="3">
        <f t="shared" si="8"/>
        <v>304.31597222222223</v>
      </c>
      <c r="M156" t="s">
        <v>431</v>
      </c>
      <c r="N156" t="s">
        <v>431</v>
      </c>
    </row>
    <row r="157" spans="1:14" ht="12.75">
      <c r="A157" t="s">
        <v>124</v>
      </c>
      <c r="B157" s="1">
        <v>36829</v>
      </c>
      <c r="C157" s="2">
        <v>0.3206365740740741</v>
      </c>
      <c r="D157" t="s">
        <v>423</v>
      </c>
      <c r="E157">
        <v>0.67</v>
      </c>
      <c r="F157">
        <v>9.3405</v>
      </c>
      <c r="G157" t="s">
        <v>424</v>
      </c>
      <c r="H157">
        <v>1.663</v>
      </c>
      <c r="I157">
        <v>73.2039</v>
      </c>
      <c r="K157" s="2">
        <v>0.31805555555555554</v>
      </c>
      <c r="L157" s="3">
        <f t="shared" si="8"/>
        <v>304.31805555555553</v>
      </c>
      <c r="M157">
        <f t="shared" si="6"/>
        <v>502.1558212549998</v>
      </c>
      <c r="N157">
        <f t="shared" si="7"/>
        <v>115.28552761231231</v>
      </c>
    </row>
    <row r="158" spans="1:14" ht="12.75">
      <c r="A158" t="s">
        <v>125</v>
      </c>
      <c r="B158" s="1">
        <v>36829</v>
      </c>
      <c r="C158" s="2">
        <v>0.3227199074074074</v>
      </c>
      <c r="D158" t="s">
        <v>423</v>
      </c>
      <c r="E158">
        <v>0.67</v>
      </c>
      <c r="F158">
        <v>9.2348</v>
      </c>
      <c r="G158" t="s">
        <v>424</v>
      </c>
      <c r="H158">
        <v>1.66</v>
      </c>
      <c r="I158">
        <v>74.8048</v>
      </c>
      <c r="K158" s="2">
        <v>0.3201388888888889</v>
      </c>
      <c r="L158" s="3">
        <f t="shared" si="8"/>
        <v>304.3201388888889</v>
      </c>
      <c r="M158">
        <f t="shared" si="6"/>
        <v>496.4732699668831</v>
      </c>
      <c r="N158">
        <f t="shared" si="7"/>
        <v>117.17804281446678</v>
      </c>
    </row>
    <row r="159" spans="1:14" ht="12.75">
      <c r="A159" t="s">
        <v>431</v>
      </c>
      <c r="B159" s="1">
        <v>36829</v>
      </c>
      <c r="C159">
        <f>AVERAGE(C158,C160)</f>
        <v>0.32480324074074074</v>
      </c>
      <c r="D159" t="s">
        <v>423</v>
      </c>
      <c r="E159" t="s">
        <v>431</v>
      </c>
      <c r="F159" t="s">
        <v>431</v>
      </c>
      <c r="G159" t="s">
        <v>424</v>
      </c>
      <c r="H159" t="s">
        <v>431</v>
      </c>
      <c r="I159" t="s">
        <v>431</v>
      </c>
      <c r="K159" s="2">
        <v>0.32222222222222224</v>
      </c>
      <c r="L159" s="3">
        <f t="shared" si="8"/>
        <v>304.3222222222222</v>
      </c>
      <c r="M159" t="s">
        <v>431</v>
      </c>
      <c r="N159" t="s">
        <v>431</v>
      </c>
    </row>
    <row r="160" spans="1:14" ht="12.75">
      <c r="A160" t="s">
        <v>126</v>
      </c>
      <c r="B160" s="1">
        <v>36829</v>
      </c>
      <c r="C160" s="2">
        <v>0.32688657407407407</v>
      </c>
      <c r="D160" t="s">
        <v>423</v>
      </c>
      <c r="E160">
        <v>0.67</v>
      </c>
      <c r="F160">
        <v>8.1621</v>
      </c>
      <c r="G160" t="s">
        <v>424</v>
      </c>
      <c r="H160">
        <v>1.66</v>
      </c>
      <c r="I160">
        <v>77.9951</v>
      </c>
      <c r="K160" s="2">
        <v>0.32430555555555557</v>
      </c>
      <c r="L160" s="3">
        <f t="shared" si="8"/>
        <v>304.32430555555555</v>
      </c>
      <c r="M160">
        <f t="shared" si="6"/>
        <v>438.8037073674251</v>
      </c>
      <c r="N160">
        <f t="shared" si="7"/>
        <v>120.94947841283869</v>
      </c>
    </row>
    <row r="161" spans="1:14" ht="12.75">
      <c r="A161" t="s">
        <v>127</v>
      </c>
      <c r="B161" s="1">
        <v>36829</v>
      </c>
      <c r="C161" s="2">
        <v>0.32896990740740745</v>
      </c>
      <c r="D161" t="s">
        <v>423</v>
      </c>
      <c r="E161">
        <v>0.67</v>
      </c>
      <c r="F161">
        <v>10.06</v>
      </c>
      <c r="G161" t="s">
        <v>424</v>
      </c>
      <c r="H161">
        <v>1.66</v>
      </c>
      <c r="I161">
        <v>74.2049</v>
      </c>
      <c r="K161" s="2">
        <v>0.3263888888888889</v>
      </c>
      <c r="L161" s="3">
        <f t="shared" si="8"/>
        <v>304.3263888888889</v>
      </c>
      <c r="M161">
        <f t="shared" si="6"/>
        <v>540.8369532493226</v>
      </c>
      <c r="N161">
        <f t="shared" si="7"/>
        <v>116.46886680736299</v>
      </c>
    </row>
    <row r="162" spans="1:14" ht="12.75">
      <c r="A162" t="s">
        <v>128</v>
      </c>
      <c r="B162" s="1">
        <v>36829</v>
      </c>
      <c r="C162" s="2">
        <v>0.3310648148148148</v>
      </c>
      <c r="D162" t="s">
        <v>423</v>
      </c>
      <c r="E162">
        <v>0.668</v>
      </c>
      <c r="F162">
        <v>9.2556</v>
      </c>
      <c r="G162" t="s">
        <v>424</v>
      </c>
      <c r="H162">
        <v>1.658</v>
      </c>
      <c r="I162">
        <v>78.2228</v>
      </c>
      <c r="K162" s="2">
        <v>0.3284722222222222</v>
      </c>
      <c r="L162" s="3">
        <f t="shared" si="8"/>
        <v>304.3284722222222</v>
      </c>
      <c r="M162">
        <f t="shared" si="6"/>
        <v>497.5915014407982</v>
      </c>
      <c r="N162">
        <f t="shared" si="7"/>
        <v>121.21865557039422</v>
      </c>
    </row>
    <row r="163" spans="1:14" ht="12.75">
      <c r="A163" t="s">
        <v>129</v>
      </c>
      <c r="B163" s="1">
        <v>36829</v>
      </c>
      <c r="C163" s="2">
        <v>0.33314814814814814</v>
      </c>
      <c r="D163" t="s">
        <v>423</v>
      </c>
      <c r="E163">
        <v>0.668</v>
      </c>
      <c r="F163">
        <v>9.4822</v>
      </c>
      <c r="G163" t="s">
        <v>424</v>
      </c>
      <c r="H163">
        <v>1.658</v>
      </c>
      <c r="I163">
        <v>74.3267</v>
      </c>
      <c r="K163" s="2">
        <v>0.33055555555555555</v>
      </c>
      <c r="L163" s="3">
        <f t="shared" si="8"/>
        <v>304.3305555555556</v>
      </c>
      <c r="M163">
        <f t="shared" si="6"/>
        <v>509.77377317104646</v>
      </c>
      <c r="N163">
        <f t="shared" si="7"/>
        <v>116.61285353459294</v>
      </c>
    </row>
    <row r="164" spans="1:14" ht="12.75">
      <c r="A164" t="s">
        <v>130</v>
      </c>
      <c r="B164" s="1">
        <v>36829</v>
      </c>
      <c r="C164" s="2">
        <v>0.33523148148148146</v>
      </c>
      <c r="D164" t="s">
        <v>423</v>
      </c>
      <c r="E164">
        <v>0.668</v>
      </c>
      <c r="F164">
        <v>8.7262</v>
      </c>
      <c r="G164" t="s">
        <v>424</v>
      </c>
      <c r="H164">
        <v>1.66</v>
      </c>
      <c r="I164">
        <v>74.88</v>
      </c>
      <c r="K164" s="2">
        <v>0.3326388888888889</v>
      </c>
      <c r="L164" s="3">
        <f t="shared" si="8"/>
        <v>304.3326388888889</v>
      </c>
      <c r="M164">
        <f t="shared" si="6"/>
        <v>469.1303599845169</v>
      </c>
      <c r="N164">
        <f t="shared" si="7"/>
        <v>117.26694102372534</v>
      </c>
    </row>
    <row r="165" spans="1:14" ht="12.75">
      <c r="A165" t="s">
        <v>131</v>
      </c>
      <c r="B165" s="1">
        <v>36829</v>
      </c>
      <c r="C165" s="2">
        <v>0.33731481481481485</v>
      </c>
      <c r="D165" t="s">
        <v>423</v>
      </c>
      <c r="E165">
        <v>0.67</v>
      </c>
      <c r="F165">
        <v>9.1138</v>
      </c>
      <c r="G165" t="s">
        <v>424</v>
      </c>
      <c r="H165">
        <v>1.656</v>
      </c>
      <c r="I165">
        <v>77.0368</v>
      </c>
      <c r="K165" s="2">
        <v>0.334722222222222</v>
      </c>
      <c r="L165" s="3">
        <f t="shared" si="8"/>
        <v>304.33472222222224</v>
      </c>
      <c r="M165">
        <f t="shared" si="6"/>
        <v>489.96817341189626</v>
      </c>
      <c r="N165">
        <f t="shared" si="7"/>
        <v>119.81661732331116</v>
      </c>
    </row>
    <row r="166" spans="1:14" ht="12.75">
      <c r="A166" t="s">
        <v>431</v>
      </c>
      <c r="B166" s="1">
        <v>36829</v>
      </c>
      <c r="C166">
        <f>AVERAGE(C165,C167)</f>
        <v>0.33939814814814817</v>
      </c>
      <c r="D166" t="s">
        <v>423</v>
      </c>
      <c r="E166" t="s">
        <v>431</v>
      </c>
      <c r="F166" t="s">
        <v>431</v>
      </c>
      <c r="G166" t="s">
        <v>424</v>
      </c>
      <c r="H166" t="s">
        <v>431</v>
      </c>
      <c r="I166" t="s">
        <v>431</v>
      </c>
      <c r="K166" s="2">
        <v>0.336805555555556</v>
      </c>
      <c r="L166" s="3">
        <f t="shared" si="8"/>
        <v>304.33680555555554</v>
      </c>
      <c r="M166" t="s">
        <v>431</v>
      </c>
      <c r="N166" t="s">
        <v>431</v>
      </c>
    </row>
    <row r="167" spans="1:14" ht="12.75">
      <c r="A167" t="s">
        <v>132</v>
      </c>
      <c r="B167" s="1">
        <v>36829</v>
      </c>
      <c r="C167" s="2">
        <v>0.3414814814814815</v>
      </c>
      <c r="D167" t="s">
        <v>423</v>
      </c>
      <c r="E167">
        <v>0.673</v>
      </c>
      <c r="F167">
        <v>9.1449</v>
      </c>
      <c r="G167" t="s">
        <v>424</v>
      </c>
      <c r="H167">
        <v>1.663</v>
      </c>
      <c r="I167">
        <v>75.6094</v>
      </c>
      <c r="K167" s="2">
        <v>0.338888888888889</v>
      </c>
      <c r="L167" s="3">
        <f t="shared" si="8"/>
        <v>304.3388888888889</v>
      </c>
      <c r="M167">
        <f t="shared" si="6"/>
        <v>491.64014450991357</v>
      </c>
      <c r="N167">
        <f t="shared" si="7"/>
        <v>118.12920636725181</v>
      </c>
    </row>
    <row r="168" spans="1:14" ht="12.75">
      <c r="A168" t="s">
        <v>133</v>
      </c>
      <c r="B168" s="1">
        <v>36829</v>
      </c>
      <c r="C168" s="2">
        <v>0.34356481481481477</v>
      </c>
      <c r="D168" t="s">
        <v>423</v>
      </c>
      <c r="E168">
        <v>0.67</v>
      </c>
      <c r="F168">
        <v>8.4075</v>
      </c>
      <c r="G168" t="s">
        <v>424</v>
      </c>
      <c r="H168">
        <v>1.66</v>
      </c>
      <c r="I168">
        <v>77.321</v>
      </c>
      <c r="K168" s="2">
        <v>0.340972222222222</v>
      </c>
      <c r="L168" s="3">
        <f t="shared" si="8"/>
        <v>304.3409722222222</v>
      </c>
      <c r="M168">
        <f t="shared" si="6"/>
        <v>451.9966883144811</v>
      </c>
      <c r="N168">
        <f t="shared" si="7"/>
        <v>120.15258635351432</v>
      </c>
    </row>
    <row r="169" spans="1:14" ht="12.75">
      <c r="A169" t="s">
        <v>134</v>
      </c>
      <c r="B169" s="1">
        <v>36829</v>
      </c>
      <c r="C169" s="2">
        <v>0.34564814814814815</v>
      </c>
      <c r="D169" t="s">
        <v>423</v>
      </c>
      <c r="E169">
        <v>0.668</v>
      </c>
      <c r="F169">
        <v>10.246</v>
      </c>
      <c r="G169" t="s">
        <v>424</v>
      </c>
      <c r="H169">
        <v>1.66</v>
      </c>
      <c r="I169">
        <v>78.1511</v>
      </c>
      <c r="K169" s="2">
        <v>0.343055555555556</v>
      </c>
      <c r="L169" s="3">
        <f t="shared" si="8"/>
        <v>304.34305555555557</v>
      </c>
      <c r="M169">
        <f t="shared" si="6"/>
        <v>550.8365231602942</v>
      </c>
      <c r="N169">
        <f t="shared" si="7"/>
        <v>121.13389491076867</v>
      </c>
    </row>
    <row r="170" spans="1:14" ht="12.75">
      <c r="A170" t="s">
        <v>135</v>
      </c>
      <c r="B170" s="1">
        <v>36829</v>
      </c>
      <c r="C170" s="2">
        <v>0.34774305555555557</v>
      </c>
      <c r="D170" t="s">
        <v>423</v>
      </c>
      <c r="E170">
        <v>0.67</v>
      </c>
      <c r="F170">
        <v>8.94</v>
      </c>
      <c r="G170" t="s">
        <v>424</v>
      </c>
      <c r="H170">
        <v>1.661</v>
      </c>
      <c r="I170">
        <v>77.7683</v>
      </c>
      <c r="K170" s="2">
        <v>0.345138888888889</v>
      </c>
      <c r="L170" s="3">
        <f t="shared" si="8"/>
        <v>304.34513888888887</v>
      </c>
      <c r="M170">
        <f t="shared" si="6"/>
        <v>480.62448926927874</v>
      </c>
      <c r="N170">
        <f t="shared" si="7"/>
        <v>120.68136519661743</v>
      </c>
    </row>
    <row r="171" spans="1:14" ht="12.75">
      <c r="A171" t="s">
        <v>431</v>
      </c>
      <c r="B171" s="1">
        <v>36829</v>
      </c>
      <c r="C171">
        <f>AVERAGE(C170,C172)</f>
        <v>0.3498263888888889</v>
      </c>
      <c r="D171" t="s">
        <v>423</v>
      </c>
      <c r="E171" t="s">
        <v>431</v>
      </c>
      <c r="F171" t="s">
        <v>431</v>
      </c>
      <c r="G171" t="s">
        <v>424</v>
      </c>
      <c r="H171" t="s">
        <v>431</v>
      </c>
      <c r="I171" t="s">
        <v>431</v>
      </c>
      <c r="K171" s="2">
        <v>0.347222222222222</v>
      </c>
      <c r="L171" s="3">
        <f t="shared" si="8"/>
        <v>304.34722222222223</v>
      </c>
      <c r="M171" t="s">
        <v>431</v>
      </c>
      <c r="N171" t="s">
        <v>431</v>
      </c>
    </row>
    <row r="172" spans="1:14" ht="12.75">
      <c r="A172" t="s">
        <v>136</v>
      </c>
      <c r="B172" s="1">
        <v>36829</v>
      </c>
      <c r="C172" s="2">
        <v>0.3519097222222222</v>
      </c>
      <c r="D172" t="s">
        <v>423</v>
      </c>
      <c r="E172">
        <v>0.671</v>
      </c>
      <c r="F172">
        <v>9.0033</v>
      </c>
      <c r="G172" t="s">
        <v>424</v>
      </c>
      <c r="H172">
        <v>1.658</v>
      </c>
      <c r="I172">
        <v>74.7538</v>
      </c>
      <c r="K172" s="2">
        <v>0.349305555555555</v>
      </c>
      <c r="L172" s="3">
        <f t="shared" si="8"/>
        <v>304.34930555555553</v>
      </c>
      <c r="M172">
        <f t="shared" si="6"/>
        <v>484.02756870672226</v>
      </c>
      <c r="N172">
        <f t="shared" si="7"/>
        <v>117.11775280552814</v>
      </c>
    </row>
    <row r="173" spans="1:14" ht="12.75">
      <c r="A173" t="s">
        <v>137</v>
      </c>
      <c r="B173" s="1">
        <v>36829</v>
      </c>
      <c r="C173" s="2">
        <v>0.35399305555555555</v>
      </c>
      <c r="D173" t="s">
        <v>423</v>
      </c>
      <c r="E173">
        <v>0.668</v>
      </c>
      <c r="F173">
        <v>9.561</v>
      </c>
      <c r="G173" t="s">
        <v>424</v>
      </c>
      <c r="H173">
        <v>1.66</v>
      </c>
      <c r="I173">
        <v>75.7944</v>
      </c>
      <c r="K173" s="2">
        <v>0.351388888888889</v>
      </c>
      <c r="L173" s="3">
        <f t="shared" si="8"/>
        <v>304.3513888888889</v>
      </c>
      <c r="M173">
        <f t="shared" si="6"/>
        <v>514.010150101071</v>
      </c>
      <c r="N173">
        <f t="shared" si="7"/>
        <v>118.34790541928413</v>
      </c>
    </row>
    <row r="174" spans="1:14" ht="12.75">
      <c r="A174" t="s">
        <v>138</v>
      </c>
      <c r="B174" s="1">
        <v>36829</v>
      </c>
      <c r="C174" s="2">
        <v>0.3560763888888889</v>
      </c>
      <c r="D174" t="s">
        <v>423</v>
      </c>
      <c r="E174">
        <v>0.67</v>
      </c>
      <c r="F174">
        <v>9.2335</v>
      </c>
      <c r="G174" t="s">
        <v>424</v>
      </c>
      <c r="H174">
        <v>1.661</v>
      </c>
      <c r="I174">
        <v>75.7586</v>
      </c>
      <c r="K174" s="2">
        <v>0.353472222222222</v>
      </c>
      <c r="L174" s="3">
        <f t="shared" si="8"/>
        <v>304.3534722222222</v>
      </c>
      <c r="M174">
        <f t="shared" si="6"/>
        <v>496.40338049976344</v>
      </c>
      <c r="N174">
        <f t="shared" si="7"/>
        <v>118.3055841973233</v>
      </c>
    </row>
    <row r="175" spans="1:14" ht="12.75">
      <c r="A175" t="s">
        <v>139</v>
      </c>
      <c r="B175" s="1">
        <v>36829</v>
      </c>
      <c r="C175" s="2">
        <v>0.3581597222222222</v>
      </c>
      <c r="D175" t="s">
        <v>423</v>
      </c>
      <c r="E175">
        <v>0.67</v>
      </c>
      <c r="F175">
        <v>9.1823</v>
      </c>
      <c r="G175" t="s">
        <v>424</v>
      </c>
      <c r="H175">
        <v>1.66</v>
      </c>
      <c r="I175">
        <v>77.2905</v>
      </c>
      <c r="K175" s="2">
        <v>0.355555555555555</v>
      </c>
      <c r="L175" s="3">
        <f t="shared" si="8"/>
        <v>304.35555555555555</v>
      </c>
      <c r="M175">
        <f t="shared" si="6"/>
        <v>493.65081071781856</v>
      </c>
      <c r="N175">
        <f t="shared" si="7"/>
        <v>120.11653056385495</v>
      </c>
    </row>
    <row r="176" spans="1:14" ht="12.75">
      <c r="A176" t="s">
        <v>140</v>
      </c>
      <c r="B176" s="1">
        <v>36829</v>
      </c>
      <c r="C176" s="2">
        <v>0.3602546296296296</v>
      </c>
      <c r="D176" t="s">
        <v>423</v>
      </c>
      <c r="E176">
        <v>0.668</v>
      </c>
      <c r="F176">
        <v>9.4965</v>
      </c>
      <c r="G176" t="s">
        <v>424</v>
      </c>
      <c r="H176">
        <v>1.66</v>
      </c>
      <c r="I176">
        <v>75.5897</v>
      </c>
      <c r="K176" s="2">
        <v>0.357638888888889</v>
      </c>
      <c r="L176" s="3">
        <f t="shared" si="8"/>
        <v>304.3576388888889</v>
      </c>
      <c r="M176">
        <f t="shared" si="6"/>
        <v>510.5425573093631</v>
      </c>
      <c r="N176">
        <f t="shared" si="7"/>
        <v>118.10591787360295</v>
      </c>
    </row>
    <row r="177" spans="1:14" ht="12.75">
      <c r="A177" t="s">
        <v>431</v>
      </c>
      <c r="B177" s="1">
        <v>36829</v>
      </c>
      <c r="C177">
        <f>AVERAGE(C176,C178)</f>
        <v>0.36233796296296295</v>
      </c>
      <c r="D177" t="s">
        <v>423</v>
      </c>
      <c r="E177" t="s">
        <v>431</v>
      </c>
      <c r="F177" t="s">
        <v>431</v>
      </c>
      <c r="G177" t="s">
        <v>424</v>
      </c>
      <c r="H177" t="s">
        <v>431</v>
      </c>
      <c r="I177" t="s">
        <v>431</v>
      </c>
      <c r="K177" s="2">
        <v>0.359722222222222</v>
      </c>
      <c r="L177" s="3">
        <f t="shared" si="8"/>
        <v>304.3597222222222</v>
      </c>
      <c r="M177" t="s">
        <v>431</v>
      </c>
      <c r="N177" t="s">
        <v>431</v>
      </c>
    </row>
    <row r="178" spans="1:14" ht="12.75">
      <c r="A178" t="s">
        <v>141</v>
      </c>
      <c r="B178" s="1">
        <v>36829</v>
      </c>
      <c r="C178" s="2">
        <v>0.36442129629629627</v>
      </c>
      <c r="D178" t="s">
        <v>423</v>
      </c>
      <c r="E178">
        <v>0.67</v>
      </c>
      <c r="F178">
        <v>9.1393</v>
      </c>
      <c r="G178" t="s">
        <v>424</v>
      </c>
      <c r="H178">
        <v>1.661</v>
      </c>
      <c r="I178">
        <v>77.6314</v>
      </c>
      <c r="K178" s="2">
        <v>0.361805555555555</v>
      </c>
      <c r="L178" s="3">
        <f t="shared" si="8"/>
        <v>304.3618055555556</v>
      </c>
      <c r="M178">
        <f aca="true" t="shared" si="9" ref="M178:M202">500*F178/AVERAGE($Q$207,$Q$47)</f>
        <v>491.3390821900134</v>
      </c>
      <c r="N178">
        <f aca="true" t="shared" si="10" ref="N178:N204">(277-103)/(-60+(AVERAGE($P$207,$P$47)))*I178+277-((277-103)/(-60+(AVERAGE($P$207,$P$47)))*210)</f>
        <v>120.5195278981135</v>
      </c>
    </row>
    <row r="179" spans="1:14" ht="12.75">
      <c r="A179" t="s">
        <v>142</v>
      </c>
      <c r="B179" s="1">
        <v>36829</v>
      </c>
      <c r="C179" s="2">
        <v>0.36650462962962965</v>
      </c>
      <c r="D179" t="s">
        <v>423</v>
      </c>
      <c r="E179">
        <v>0.67</v>
      </c>
      <c r="F179">
        <v>9.0422</v>
      </c>
      <c r="G179" t="s">
        <v>424</v>
      </c>
      <c r="H179">
        <v>1.661</v>
      </c>
      <c r="I179">
        <v>74.6672</v>
      </c>
      <c r="K179" s="2">
        <v>0.363888888888889</v>
      </c>
      <c r="L179" s="3">
        <f t="shared" si="8"/>
        <v>304.3638888888889</v>
      </c>
      <c r="M179">
        <f t="shared" si="9"/>
        <v>486.1188766074577</v>
      </c>
      <c r="N179">
        <f t="shared" si="10"/>
        <v>117.01537800603626</v>
      </c>
    </row>
    <row r="180" spans="1:14" ht="12.75">
      <c r="A180" t="s">
        <v>143</v>
      </c>
      <c r="B180" s="1">
        <v>36829</v>
      </c>
      <c r="C180" s="2">
        <v>0.368587962962963</v>
      </c>
      <c r="D180" t="s">
        <v>423</v>
      </c>
      <c r="E180">
        <v>0.67</v>
      </c>
      <c r="F180">
        <v>10.1533</v>
      </c>
      <c r="G180" t="s">
        <v>424</v>
      </c>
      <c r="H180">
        <v>1.661</v>
      </c>
      <c r="I180">
        <v>76.3543</v>
      </c>
      <c r="K180" s="2">
        <v>0.365972222222222</v>
      </c>
      <c r="L180" s="3">
        <f t="shared" si="8"/>
        <v>304.36597222222224</v>
      </c>
      <c r="M180">
        <f t="shared" si="9"/>
        <v>545.8528665433745</v>
      </c>
      <c r="N180">
        <f t="shared" si="10"/>
        <v>119.0097951448675</v>
      </c>
    </row>
    <row r="181" spans="1:14" ht="12.75">
      <c r="A181" t="s">
        <v>144</v>
      </c>
      <c r="B181" s="1">
        <v>36829</v>
      </c>
      <c r="C181" s="2">
        <v>0.3706712962962963</v>
      </c>
      <c r="D181" t="s">
        <v>423</v>
      </c>
      <c r="E181">
        <v>0.67</v>
      </c>
      <c r="F181">
        <v>9.3394</v>
      </c>
      <c r="G181" t="s">
        <v>424</v>
      </c>
      <c r="H181">
        <v>1.66</v>
      </c>
      <c r="I181">
        <v>74.6783</v>
      </c>
      <c r="K181" s="2">
        <v>0.368055555555555</v>
      </c>
      <c r="L181" s="3">
        <f t="shared" si="8"/>
        <v>304.36805555555554</v>
      </c>
      <c r="M181">
        <f t="shared" si="9"/>
        <v>502.0966840135908</v>
      </c>
      <c r="N181">
        <f t="shared" si="10"/>
        <v>117.02849994915817</v>
      </c>
    </row>
    <row r="182" spans="1:14" ht="12.75">
      <c r="A182" t="s">
        <v>145</v>
      </c>
      <c r="B182" s="1">
        <v>36829</v>
      </c>
      <c r="C182" s="2">
        <v>0.37275462962962963</v>
      </c>
      <c r="D182" t="s">
        <v>423</v>
      </c>
      <c r="E182">
        <v>0.668</v>
      </c>
      <c r="F182">
        <v>9.555</v>
      </c>
      <c r="G182" t="s">
        <v>424</v>
      </c>
      <c r="H182">
        <v>1.656</v>
      </c>
      <c r="I182">
        <v>74.1598</v>
      </c>
      <c r="K182" s="2">
        <v>0.370138888888889</v>
      </c>
      <c r="L182" s="3">
        <f t="shared" si="8"/>
        <v>304.3701388888889</v>
      </c>
      <c r="M182">
        <f t="shared" si="9"/>
        <v>513.6875833297493</v>
      </c>
      <c r="N182">
        <f t="shared" si="10"/>
        <v>116.41555152494863</v>
      </c>
    </row>
    <row r="183" spans="1:14" ht="12.75">
      <c r="A183" t="s">
        <v>431</v>
      </c>
      <c r="B183" s="1">
        <v>36829</v>
      </c>
      <c r="C183">
        <f>AVERAGE(C182,C184)</f>
        <v>0.37484375</v>
      </c>
      <c r="D183" t="s">
        <v>423</v>
      </c>
      <c r="E183" t="s">
        <v>431</v>
      </c>
      <c r="F183" t="s">
        <v>431</v>
      </c>
      <c r="G183" t="s">
        <v>424</v>
      </c>
      <c r="H183" t="s">
        <v>431</v>
      </c>
      <c r="I183" t="s">
        <v>431</v>
      </c>
      <c r="K183" s="2">
        <v>0.372222222222222</v>
      </c>
      <c r="L183" s="3">
        <f t="shared" si="8"/>
        <v>304.3722222222222</v>
      </c>
      <c r="M183" t="s">
        <v>431</v>
      </c>
      <c r="N183" t="s">
        <v>431</v>
      </c>
    </row>
    <row r="184" spans="1:14" ht="12.75">
      <c r="A184" t="s">
        <v>146</v>
      </c>
      <c r="B184" s="1">
        <v>36829</v>
      </c>
      <c r="C184" s="2">
        <v>0.3769328703703703</v>
      </c>
      <c r="D184" t="s">
        <v>423</v>
      </c>
      <c r="E184">
        <v>0.67</v>
      </c>
      <c r="F184">
        <v>9.4848</v>
      </c>
      <c r="G184" t="s">
        <v>424</v>
      </c>
      <c r="H184">
        <v>1.658</v>
      </c>
      <c r="I184">
        <v>79.6752</v>
      </c>
      <c r="K184" s="2">
        <v>0.374305555555555</v>
      </c>
      <c r="L184" s="3">
        <f t="shared" si="8"/>
        <v>304.37430555555557</v>
      </c>
      <c r="M184">
        <f t="shared" si="9"/>
        <v>509.91355210528576</v>
      </c>
      <c r="N184">
        <f t="shared" si="10"/>
        <v>122.93562045240384</v>
      </c>
    </row>
    <row r="185" spans="1:14" ht="12.75">
      <c r="A185" t="s">
        <v>147</v>
      </c>
      <c r="B185" s="1">
        <v>36829</v>
      </c>
      <c r="C185" s="2">
        <v>0.3790162037037037</v>
      </c>
      <c r="D185" t="s">
        <v>423</v>
      </c>
      <c r="E185">
        <v>0.668</v>
      </c>
      <c r="F185">
        <v>8.8168</v>
      </c>
      <c r="G185" t="s">
        <v>424</v>
      </c>
      <c r="H185">
        <v>1.658</v>
      </c>
      <c r="I185">
        <v>77.3892</v>
      </c>
      <c r="K185" s="2">
        <v>0.376388888888889</v>
      </c>
      <c r="L185" s="3">
        <f t="shared" si="8"/>
        <v>304.37638888888887</v>
      </c>
      <c r="M185">
        <f t="shared" si="9"/>
        <v>474.001118231474</v>
      </c>
      <c r="N185">
        <f t="shared" si="10"/>
        <v>120.2332094635068</v>
      </c>
    </row>
    <row r="186" spans="1:14" ht="12.75">
      <c r="A186" t="s">
        <v>148</v>
      </c>
      <c r="B186" s="1">
        <v>36829</v>
      </c>
      <c r="C186" s="2">
        <v>0.3810995370370371</v>
      </c>
      <c r="D186" t="s">
        <v>423</v>
      </c>
      <c r="E186">
        <v>0.67</v>
      </c>
      <c r="F186">
        <v>9.2313</v>
      </c>
      <c r="G186" t="s">
        <v>424</v>
      </c>
      <c r="H186">
        <v>1.66</v>
      </c>
      <c r="I186">
        <v>78.6814</v>
      </c>
      <c r="K186" s="2">
        <v>0.378472222222222</v>
      </c>
      <c r="L186" s="3">
        <f t="shared" si="8"/>
        <v>304.37847222222223</v>
      </c>
      <c r="M186">
        <f t="shared" si="9"/>
        <v>496.28510601694546</v>
      </c>
      <c r="N186">
        <f t="shared" si="10"/>
        <v>121.76079278802678</v>
      </c>
    </row>
    <row r="187" spans="1:14" ht="12.75">
      <c r="A187" t="s">
        <v>431</v>
      </c>
      <c r="B187" s="1">
        <v>36829</v>
      </c>
      <c r="C187">
        <f>AVERAGE(C186,C189)</f>
        <v>0.3842245370370371</v>
      </c>
      <c r="D187" t="s">
        <v>423</v>
      </c>
      <c r="E187" t="s">
        <v>431</v>
      </c>
      <c r="F187" t="s">
        <v>431</v>
      </c>
      <c r="G187" t="s">
        <v>424</v>
      </c>
      <c r="H187" t="s">
        <v>431</v>
      </c>
      <c r="I187" t="s">
        <v>431</v>
      </c>
      <c r="K187" s="2">
        <v>0.380555555555555</v>
      </c>
      <c r="L187" s="3">
        <f t="shared" si="8"/>
        <v>304.38055555555553</v>
      </c>
      <c r="M187" t="s">
        <v>431</v>
      </c>
      <c r="N187" t="s">
        <v>431</v>
      </c>
    </row>
    <row r="188" spans="1:14" ht="12.75">
      <c r="A188" t="s">
        <v>431</v>
      </c>
      <c r="B188" s="1">
        <v>36829</v>
      </c>
      <c r="C188">
        <f>AVERAGE(C187,C189)</f>
        <v>0.38578703703703704</v>
      </c>
      <c r="D188" t="s">
        <v>423</v>
      </c>
      <c r="E188" t="s">
        <v>431</v>
      </c>
      <c r="F188" t="s">
        <v>431</v>
      </c>
      <c r="G188" t="s">
        <v>424</v>
      </c>
      <c r="H188" t="s">
        <v>431</v>
      </c>
      <c r="I188" t="s">
        <v>431</v>
      </c>
      <c r="K188" s="2">
        <v>0.382638888888889</v>
      </c>
      <c r="L188" s="3">
        <f t="shared" si="8"/>
        <v>304.3826388888889</v>
      </c>
      <c r="M188" t="s">
        <v>431</v>
      </c>
      <c r="N188" t="s">
        <v>431</v>
      </c>
    </row>
    <row r="189" spans="1:14" ht="12.75">
      <c r="A189" t="s">
        <v>149</v>
      </c>
      <c r="B189" s="1">
        <v>36829</v>
      </c>
      <c r="C189" s="2">
        <v>0.387349537037037</v>
      </c>
      <c r="D189" t="s">
        <v>423</v>
      </c>
      <c r="E189">
        <v>0.67</v>
      </c>
      <c r="F189">
        <v>9.4761</v>
      </c>
      <c r="G189" t="s">
        <v>424</v>
      </c>
      <c r="H189">
        <v>1.658</v>
      </c>
      <c r="I189">
        <v>75.0329</v>
      </c>
      <c r="K189" s="2">
        <v>0.384722222222222</v>
      </c>
      <c r="L189" s="3">
        <f t="shared" si="8"/>
        <v>304.3847222222222</v>
      </c>
      <c r="M189">
        <f t="shared" si="9"/>
        <v>509.4458302868694</v>
      </c>
      <c r="N189">
        <f t="shared" si="10"/>
        <v>117.44769283483748</v>
      </c>
    </row>
    <row r="190" spans="1:14" ht="12.75">
      <c r="A190" t="s">
        <v>150</v>
      </c>
      <c r="B190" s="1">
        <v>36829</v>
      </c>
      <c r="C190" s="2">
        <v>0.38950231481481484</v>
      </c>
      <c r="D190" t="s">
        <v>423</v>
      </c>
      <c r="E190">
        <v>0.671</v>
      </c>
      <c r="F190">
        <v>8.8149</v>
      </c>
      <c r="G190" t="s">
        <v>424</v>
      </c>
      <c r="H190">
        <v>1.66</v>
      </c>
      <c r="I190">
        <v>74.2942</v>
      </c>
      <c r="K190" s="2">
        <v>0.386805555555555</v>
      </c>
      <c r="L190" s="3">
        <f t="shared" si="8"/>
        <v>304.38680555555555</v>
      </c>
      <c r="M190">
        <f t="shared" si="9"/>
        <v>473.89897208722203</v>
      </c>
      <c r="N190">
        <f t="shared" si="10"/>
        <v>116.57443343085754</v>
      </c>
    </row>
    <row r="191" spans="1:14" ht="12.75">
      <c r="A191" t="s">
        <v>151</v>
      </c>
      <c r="B191" s="1">
        <v>36829</v>
      </c>
      <c r="C191" s="2">
        <v>0.39152777777777775</v>
      </c>
      <c r="D191" t="s">
        <v>423</v>
      </c>
      <c r="E191">
        <v>0.673</v>
      </c>
      <c r="F191">
        <v>9.4914</v>
      </c>
      <c r="G191" t="s">
        <v>424</v>
      </c>
      <c r="H191">
        <v>1.665</v>
      </c>
      <c r="I191">
        <v>78.0673</v>
      </c>
      <c r="K191" s="2">
        <v>0.388888888888889</v>
      </c>
      <c r="L191" s="3">
        <f t="shared" si="8"/>
        <v>304.3888888888889</v>
      </c>
      <c r="M191">
        <f t="shared" si="9"/>
        <v>510.26837555373965</v>
      </c>
      <c r="N191">
        <f t="shared" si="10"/>
        <v>121.03483015098323</v>
      </c>
    </row>
    <row r="192" spans="1:14" ht="12.75">
      <c r="A192" t="s">
        <v>152</v>
      </c>
      <c r="B192" s="1">
        <v>36829</v>
      </c>
      <c r="C192" s="2">
        <v>0.39361111111111113</v>
      </c>
      <c r="D192" t="s">
        <v>423</v>
      </c>
      <c r="E192">
        <v>0.67</v>
      </c>
      <c r="F192">
        <v>9.2754</v>
      </c>
      <c r="G192" t="s">
        <v>424</v>
      </c>
      <c r="H192">
        <v>1.661</v>
      </c>
      <c r="I192">
        <v>76.4301</v>
      </c>
      <c r="K192" s="2">
        <v>0.390972222222222</v>
      </c>
      <c r="L192" s="3">
        <f t="shared" si="8"/>
        <v>304.3909722222222</v>
      </c>
      <c r="M192">
        <f t="shared" si="9"/>
        <v>498.65597178615974</v>
      </c>
      <c r="N192">
        <f t="shared" si="10"/>
        <v>119.09940264834881</v>
      </c>
    </row>
    <row r="193" spans="1:14" ht="12.75">
      <c r="A193" t="s">
        <v>153</v>
      </c>
      <c r="B193" s="1">
        <v>36829</v>
      </c>
      <c r="C193" s="2">
        <v>0.3956944444444444</v>
      </c>
      <c r="D193" t="s">
        <v>423</v>
      </c>
      <c r="E193">
        <v>0.67</v>
      </c>
      <c r="F193">
        <v>9.1042</v>
      </c>
      <c r="G193" t="s">
        <v>424</v>
      </c>
      <c r="H193">
        <v>1.661</v>
      </c>
      <c r="I193">
        <v>79.389</v>
      </c>
      <c r="K193" s="2">
        <v>0.393055555555555</v>
      </c>
      <c r="L193" s="3">
        <f t="shared" si="8"/>
        <v>304.3930555555556</v>
      </c>
      <c r="M193">
        <f t="shared" si="9"/>
        <v>489.45206657778164</v>
      </c>
      <c r="N193">
        <f t="shared" si="10"/>
        <v>122.59728710812459</v>
      </c>
    </row>
    <row r="194" spans="1:14" ht="12.75">
      <c r="A194" t="s">
        <v>154</v>
      </c>
      <c r="B194" s="1">
        <v>36829</v>
      </c>
      <c r="C194" s="2">
        <v>0.3977777777777778</v>
      </c>
      <c r="D194" t="s">
        <v>423</v>
      </c>
      <c r="E194">
        <v>0.67</v>
      </c>
      <c r="F194">
        <v>9.3022</v>
      </c>
      <c r="G194" t="s">
        <v>424</v>
      </c>
      <c r="H194">
        <v>1.661</v>
      </c>
      <c r="I194">
        <v>75.6267</v>
      </c>
      <c r="K194" s="2">
        <v>0.395138888888889</v>
      </c>
      <c r="L194" s="3">
        <f t="shared" si="8"/>
        <v>304.3951388888889</v>
      </c>
      <c r="M194">
        <f t="shared" si="9"/>
        <v>500.09677003139643</v>
      </c>
      <c r="N194">
        <f t="shared" si="10"/>
        <v>118.14965768400947</v>
      </c>
    </row>
    <row r="195" spans="1:14" ht="12.75">
      <c r="A195" t="s">
        <v>155</v>
      </c>
      <c r="B195" s="1">
        <v>36829</v>
      </c>
      <c r="C195" s="2">
        <v>0.39986111111111106</v>
      </c>
      <c r="D195" t="s">
        <v>423</v>
      </c>
      <c r="E195">
        <v>0.67</v>
      </c>
      <c r="F195">
        <v>9.5983</v>
      </c>
      <c r="G195" t="s">
        <v>424</v>
      </c>
      <c r="H195">
        <v>1.66</v>
      </c>
      <c r="I195">
        <v>75.9844</v>
      </c>
      <c r="K195" s="2">
        <v>0.397222222222222</v>
      </c>
      <c r="L195" s="3">
        <f t="shared" si="8"/>
        <v>304.39722222222224</v>
      </c>
      <c r="M195">
        <f t="shared" si="9"/>
        <v>516.0154401961206</v>
      </c>
      <c r="N195">
        <f t="shared" si="10"/>
        <v>118.57251525650656</v>
      </c>
    </row>
    <row r="196" spans="1:14" ht="12.75">
      <c r="A196" t="s">
        <v>156</v>
      </c>
      <c r="B196" s="1">
        <v>36829</v>
      </c>
      <c r="C196" s="2">
        <v>0.40195601851851853</v>
      </c>
      <c r="D196" t="s">
        <v>423</v>
      </c>
      <c r="E196">
        <v>0.67</v>
      </c>
      <c r="F196">
        <v>9.0584</v>
      </c>
      <c r="G196" t="s">
        <v>424</v>
      </c>
      <c r="H196">
        <v>1.658</v>
      </c>
      <c r="I196">
        <v>76.6423</v>
      </c>
      <c r="K196" s="2">
        <v>0.399305555555555</v>
      </c>
      <c r="L196" s="3">
        <f t="shared" si="8"/>
        <v>304.39930555555554</v>
      </c>
      <c r="M196">
        <f t="shared" si="9"/>
        <v>486.98980689002633</v>
      </c>
      <c r="N196">
        <f t="shared" si="10"/>
        <v>119.35025637181514</v>
      </c>
    </row>
    <row r="197" spans="1:14" ht="12.75">
      <c r="A197" t="s">
        <v>157</v>
      </c>
      <c r="B197" s="1">
        <v>36829</v>
      </c>
      <c r="C197" s="2">
        <v>0.40403935185185186</v>
      </c>
      <c r="D197" t="s">
        <v>423</v>
      </c>
      <c r="E197">
        <v>0.671</v>
      </c>
      <c r="F197">
        <v>8.835</v>
      </c>
      <c r="G197" t="s">
        <v>424</v>
      </c>
      <c r="H197">
        <v>1.66</v>
      </c>
      <c r="I197">
        <v>76.7232</v>
      </c>
      <c r="K197" s="2">
        <v>0.401388888888889</v>
      </c>
      <c r="L197" s="3">
        <f t="shared" si="8"/>
        <v>304.4013888888889</v>
      </c>
      <c r="M197">
        <f t="shared" si="9"/>
        <v>474.97957077114967</v>
      </c>
      <c r="N197">
        <f t="shared" si="10"/>
        <v>119.44589287619038</v>
      </c>
    </row>
    <row r="198" spans="1:14" ht="12.75">
      <c r="A198" t="s">
        <v>431</v>
      </c>
      <c r="B198" s="1">
        <v>36829</v>
      </c>
      <c r="C198">
        <f>AVERAGE(C197,C199)</f>
        <v>0.4061226851851852</v>
      </c>
      <c r="D198" t="s">
        <v>423</v>
      </c>
      <c r="E198" t="s">
        <v>431</v>
      </c>
      <c r="F198" t="s">
        <v>431</v>
      </c>
      <c r="G198" t="s">
        <v>424</v>
      </c>
      <c r="H198" t="s">
        <v>431</v>
      </c>
      <c r="I198" t="s">
        <v>431</v>
      </c>
      <c r="K198" s="2">
        <v>0.403472222222222</v>
      </c>
      <c r="L198" s="3">
        <f aca="true" t="shared" si="11" ref="L198:L261">B198-DATE(1999,12,31)+K198</f>
        <v>304.4034722222222</v>
      </c>
      <c r="M198" t="s">
        <v>431</v>
      </c>
      <c r="N198" t="s">
        <v>431</v>
      </c>
    </row>
    <row r="199" spans="1:14" ht="12.75">
      <c r="A199" t="s">
        <v>158</v>
      </c>
      <c r="B199" s="1">
        <v>36829</v>
      </c>
      <c r="C199" s="2">
        <v>0.4082060185185185</v>
      </c>
      <c r="D199" t="s">
        <v>423</v>
      </c>
      <c r="E199">
        <v>0.668</v>
      </c>
      <c r="F199">
        <v>8.7955</v>
      </c>
      <c r="G199" t="s">
        <v>424</v>
      </c>
      <c r="H199">
        <v>1.66</v>
      </c>
      <c r="I199">
        <v>73.2768</v>
      </c>
      <c r="K199" s="2">
        <v>0.405555555555555</v>
      </c>
      <c r="L199" s="3">
        <f t="shared" si="11"/>
        <v>304.40555555555557</v>
      </c>
      <c r="M199">
        <f t="shared" si="9"/>
        <v>472.85600619328204</v>
      </c>
      <c r="N199">
        <f t="shared" si="10"/>
        <v>115.37170686038343</v>
      </c>
    </row>
    <row r="200" spans="1:14" ht="12.75">
      <c r="A200" t="s">
        <v>159</v>
      </c>
      <c r="B200" s="1">
        <v>36829</v>
      </c>
      <c r="C200" s="2">
        <v>0.41028935185185184</v>
      </c>
      <c r="D200" t="s">
        <v>423</v>
      </c>
      <c r="E200">
        <v>0.668</v>
      </c>
      <c r="F200">
        <v>8.5296</v>
      </c>
      <c r="G200" t="s">
        <v>424</v>
      </c>
      <c r="H200">
        <v>1.66</v>
      </c>
      <c r="I200">
        <v>75.1987</v>
      </c>
      <c r="K200" s="2">
        <v>0.407638888888889</v>
      </c>
      <c r="L200" s="3">
        <f t="shared" si="11"/>
        <v>304.40763888888887</v>
      </c>
      <c r="M200">
        <f t="shared" si="9"/>
        <v>458.56092211087696</v>
      </c>
      <c r="N200">
        <f t="shared" si="10"/>
        <v>117.64369447174005</v>
      </c>
    </row>
    <row r="201" spans="1:14" ht="12.75">
      <c r="A201" t="s">
        <v>160</v>
      </c>
      <c r="B201" s="1">
        <v>36829</v>
      </c>
      <c r="C201" s="2">
        <v>0.4123726851851852</v>
      </c>
      <c r="D201" t="s">
        <v>423</v>
      </c>
      <c r="E201">
        <v>0.668</v>
      </c>
      <c r="F201">
        <v>8.6248</v>
      </c>
      <c r="G201" t="s">
        <v>424</v>
      </c>
      <c r="H201">
        <v>1.658</v>
      </c>
      <c r="I201">
        <v>71.9718</v>
      </c>
      <c r="K201" s="2">
        <v>0.409722222222222</v>
      </c>
      <c r="L201" s="3">
        <f t="shared" si="11"/>
        <v>304.40972222222223</v>
      </c>
      <c r="M201">
        <f t="shared" si="9"/>
        <v>463.6789815491808</v>
      </c>
      <c r="N201">
        <f t="shared" si="10"/>
        <v>113.82899192577685</v>
      </c>
    </row>
    <row r="202" spans="1:14" ht="12.75">
      <c r="A202" t="s">
        <v>161</v>
      </c>
      <c r="B202" s="1">
        <v>36829</v>
      </c>
      <c r="C202" s="2">
        <v>0.4144560185185185</v>
      </c>
      <c r="D202" t="s">
        <v>423</v>
      </c>
      <c r="E202">
        <v>0.668</v>
      </c>
      <c r="F202">
        <v>8.856</v>
      </c>
      <c r="G202" t="s">
        <v>424</v>
      </c>
      <c r="H202">
        <v>1.66</v>
      </c>
      <c r="I202">
        <v>73.9193</v>
      </c>
      <c r="K202" s="2">
        <v>0.411805555555555</v>
      </c>
      <c r="L202" s="3">
        <f t="shared" si="11"/>
        <v>304.41180555555553</v>
      </c>
      <c r="M202">
        <f t="shared" si="9"/>
        <v>476.10855447077546</v>
      </c>
      <c r="N202">
        <f t="shared" si="10"/>
        <v>116.13124275730655</v>
      </c>
    </row>
    <row r="203" spans="1:14" ht="12.75">
      <c r="A203" t="s">
        <v>431</v>
      </c>
      <c r="B203" s="1">
        <v>36829</v>
      </c>
      <c r="C203">
        <f>AVERAGE(C202,C204)</f>
        <v>0.4165451388888889</v>
      </c>
      <c r="D203" t="s">
        <v>423</v>
      </c>
      <c r="E203" t="s">
        <v>431</v>
      </c>
      <c r="F203" t="s">
        <v>431</v>
      </c>
      <c r="G203" t="s">
        <v>424</v>
      </c>
      <c r="H203" t="s">
        <v>431</v>
      </c>
      <c r="I203" t="s">
        <v>431</v>
      </c>
      <c r="K203" s="2">
        <v>0.413888888888889</v>
      </c>
      <c r="L203" s="3">
        <f t="shared" si="11"/>
        <v>304.4138888888889</v>
      </c>
      <c r="M203" t="s">
        <v>431</v>
      </c>
      <c r="N203" t="s">
        <v>431</v>
      </c>
    </row>
    <row r="204" spans="1:14" ht="12.75">
      <c r="A204" t="s">
        <v>162</v>
      </c>
      <c r="B204" s="1">
        <v>36829</v>
      </c>
      <c r="C204" s="2">
        <v>0.4186342592592593</v>
      </c>
      <c r="D204" t="s">
        <v>423</v>
      </c>
      <c r="E204">
        <v>0.67</v>
      </c>
      <c r="F204">
        <v>9.4237</v>
      </c>
      <c r="G204" t="s">
        <v>424</v>
      </c>
      <c r="H204">
        <v>1.658</v>
      </c>
      <c r="I204">
        <v>73.1</v>
      </c>
      <c r="K204" s="2">
        <v>0.415972222222222</v>
      </c>
      <c r="L204" s="3">
        <f t="shared" si="11"/>
        <v>304.4159722222222</v>
      </c>
      <c r="M204">
        <f>$O$4/AVERAGE($P$207,$P$47)*F204*40</f>
        <v>503.95925643902166</v>
      </c>
      <c r="N204">
        <f t="shared" si="10"/>
        <v>115.16270149606277</v>
      </c>
    </row>
    <row r="205" spans="1:17" ht="12.75">
      <c r="A205" t="s">
        <v>163</v>
      </c>
      <c r="B205" s="1">
        <v>36829</v>
      </c>
      <c r="C205" s="2">
        <v>0.42071759259259256</v>
      </c>
      <c r="D205" t="s">
        <v>423</v>
      </c>
      <c r="E205">
        <v>0.67</v>
      </c>
      <c r="F205">
        <v>9.6574</v>
      </c>
      <c r="G205" t="s">
        <v>424</v>
      </c>
      <c r="H205">
        <v>1.66</v>
      </c>
      <c r="I205">
        <v>205.613</v>
      </c>
      <c r="K205" s="2">
        <v>0.418055555555555</v>
      </c>
      <c r="L205" s="3">
        <f t="shared" si="11"/>
        <v>304.41805555555555</v>
      </c>
      <c r="M205" t="s">
        <v>431</v>
      </c>
      <c r="N205" t="s">
        <v>431</v>
      </c>
      <c r="P205" t="s">
        <v>432</v>
      </c>
      <c r="Q205" t="s">
        <v>423</v>
      </c>
    </row>
    <row r="206" spans="1:14" ht="12.75">
      <c r="A206" t="s">
        <v>164</v>
      </c>
      <c r="B206" s="1">
        <v>36829</v>
      </c>
      <c r="C206" s="2">
        <v>0.42280092592592594</v>
      </c>
      <c r="D206" t="s">
        <v>423</v>
      </c>
      <c r="E206">
        <v>0.67</v>
      </c>
      <c r="F206">
        <v>9.0978</v>
      </c>
      <c r="G206" t="s">
        <v>424</v>
      </c>
      <c r="H206">
        <v>1.66</v>
      </c>
      <c r="I206">
        <v>208.4014</v>
      </c>
      <c r="K206" s="2">
        <v>0.420138888888889</v>
      </c>
      <c r="L206" s="3">
        <f t="shared" si="11"/>
        <v>304.4201388888889</v>
      </c>
      <c r="M206" t="s">
        <v>431</v>
      </c>
      <c r="N206" t="s">
        <v>431</v>
      </c>
    </row>
    <row r="207" spans="1:17" ht="12.75">
      <c r="A207" t="s">
        <v>165</v>
      </c>
      <c r="B207" s="1">
        <v>36829</v>
      </c>
      <c r="C207" s="2">
        <v>0.42488425925925927</v>
      </c>
      <c r="D207" t="s">
        <v>423</v>
      </c>
      <c r="E207">
        <v>0.67</v>
      </c>
      <c r="F207">
        <v>9.4786</v>
      </c>
      <c r="G207" t="s">
        <v>424</v>
      </c>
      <c r="H207">
        <v>1.661</v>
      </c>
      <c r="I207">
        <v>203.2952</v>
      </c>
      <c r="K207" s="2">
        <v>0.422222222222222</v>
      </c>
      <c r="L207" s="3">
        <f t="shared" si="11"/>
        <v>304.4222222222222</v>
      </c>
      <c r="M207" t="s">
        <v>431</v>
      </c>
      <c r="N207" t="s">
        <v>431</v>
      </c>
      <c r="P207">
        <f>AVERAGE(I206:I208)</f>
        <v>207.27380000000002</v>
      </c>
      <c r="Q207">
        <f>AVERAGE(F206:F208)</f>
        <v>9.157066666666667</v>
      </c>
    </row>
    <row r="208" spans="1:17" ht="12.75">
      <c r="A208" t="s">
        <v>166</v>
      </c>
      <c r="B208" s="1">
        <v>36829</v>
      </c>
      <c r="C208" s="2">
        <v>0.4269675925925926</v>
      </c>
      <c r="D208" t="s">
        <v>423</v>
      </c>
      <c r="E208">
        <v>0.668</v>
      </c>
      <c r="F208">
        <v>8.8948</v>
      </c>
      <c r="G208" t="s">
        <v>424</v>
      </c>
      <c r="H208">
        <v>1.658</v>
      </c>
      <c r="I208">
        <v>210.1248</v>
      </c>
      <c r="K208" s="2">
        <v>0.424305555555555</v>
      </c>
      <c r="L208" s="3">
        <f t="shared" si="11"/>
        <v>304.4243055555556</v>
      </c>
      <c r="M208" t="s">
        <v>431</v>
      </c>
      <c r="N208" t="s">
        <v>431</v>
      </c>
      <c r="P208">
        <f>STDEV(I206:I208)</f>
        <v>3.5516855660356135</v>
      </c>
      <c r="Q208">
        <f>STDEV(F206:F208)</f>
        <v>0.2963781593392471</v>
      </c>
    </row>
    <row r="209" spans="1:14" ht="12.75">
      <c r="A209" t="s">
        <v>167</v>
      </c>
      <c r="B209" s="1">
        <v>36829</v>
      </c>
      <c r="C209" s="2">
        <v>0.4290509259259259</v>
      </c>
      <c r="D209" t="s">
        <v>423</v>
      </c>
      <c r="E209">
        <v>0.67</v>
      </c>
      <c r="F209">
        <v>8.8757</v>
      </c>
      <c r="G209" t="s">
        <v>424</v>
      </c>
      <c r="H209">
        <v>1.658</v>
      </c>
      <c r="I209">
        <v>72.0883</v>
      </c>
      <c r="K209" s="2">
        <v>0.426388888888889</v>
      </c>
      <c r="L209" s="3">
        <f t="shared" si="11"/>
        <v>304.4263888888889</v>
      </c>
      <c r="M209">
        <f aca="true" t="shared" si="12" ref="M209:M272">500*F209/AVERAGE($Q$367,$Q$207)</f>
        <v>490.63400576368883</v>
      </c>
      <c r="N209">
        <f aca="true" t="shared" si="13" ref="N209:N272">(277-103)/(-60+(AVERAGE($P$207,$P$367)))*I209+277-((277-103)/(-60+(AVERAGE($P$207,$P$367)))*210)</f>
        <v>113.66443943289431</v>
      </c>
    </row>
    <row r="210" spans="1:14" ht="12.75">
      <c r="A210" t="s">
        <v>168</v>
      </c>
      <c r="B210" s="1">
        <v>36829</v>
      </c>
      <c r="C210" s="2">
        <v>0.43113425925925924</v>
      </c>
      <c r="D210" t="s">
        <v>423</v>
      </c>
      <c r="E210">
        <v>0.67</v>
      </c>
      <c r="F210">
        <v>9.1952</v>
      </c>
      <c r="G210" t="s">
        <v>424</v>
      </c>
      <c r="H210">
        <v>1.656</v>
      </c>
      <c r="I210">
        <v>74.6373</v>
      </c>
      <c r="K210" s="2">
        <v>0.428472222222222</v>
      </c>
      <c r="L210" s="3">
        <f t="shared" si="11"/>
        <v>304.42847222222224</v>
      </c>
      <c r="M210">
        <f t="shared" si="12"/>
        <v>508.29543695689034</v>
      </c>
      <c r="N210">
        <f t="shared" si="13"/>
        <v>116.68334460109651</v>
      </c>
    </row>
    <row r="211" spans="1:14" ht="12.75">
      <c r="A211" t="s">
        <v>169</v>
      </c>
      <c r="B211" s="1">
        <v>36829</v>
      </c>
      <c r="C211" s="2">
        <v>0.43321759259259257</v>
      </c>
      <c r="D211" t="s">
        <v>423</v>
      </c>
      <c r="E211">
        <v>0.67</v>
      </c>
      <c r="F211">
        <v>9.8927</v>
      </c>
      <c r="G211" t="s">
        <v>424</v>
      </c>
      <c r="H211">
        <v>1.658</v>
      </c>
      <c r="I211">
        <v>72.7917</v>
      </c>
      <c r="K211" s="2">
        <v>0.430555555555555</v>
      </c>
      <c r="L211" s="3">
        <f t="shared" si="11"/>
        <v>304.43055555555554</v>
      </c>
      <c r="M211">
        <f t="shared" si="12"/>
        <v>546.8520825195133</v>
      </c>
      <c r="N211">
        <f t="shared" si="13"/>
        <v>114.49751040006316</v>
      </c>
    </row>
    <row r="212" spans="1:14" ht="12.75">
      <c r="A212" t="s">
        <v>170</v>
      </c>
      <c r="B212" s="1">
        <v>36829</v>
      </c>
      <c r="C212" s="2">
        <v>0.4353125</v>
      </c>
      <c r="D212" t="s">
        <v>423</v>
      </c>
      <c r="E212">
        <v>0.668</v>
      </c>
      <c r="F212">
        <v>8.891</v>
      </c>
      <c r="G212" t="s">
        <v>424</v>
      </c>
      <c r="H212">
        <v>1.658</v>
      </c>
      <c r="I212">
        <v>73.4949</v>
      </c>
      <c r="K212" s="2">
        <v>0.432638888888889</v>
      </c>
      <c r="L212" s="3">
        <f t="shared" si="11"/>
        <v>304.4326388888889</v>
      </c>
      <c r="M212">
        <f t="shared" si="12"/>
        <v>491.4797644405464</v>
      </c>
      <c r="N212">
        <f t="shared" si="13"/>
        <v>115.330344497466</v>
      </c>
    </row>
    <row r="213" spans="1:14" ht="12.75">
      <c r="A213" t="s">
        <v>171</v>
      </c>
      <c r="B213" s="1">
        <v>36829</v>
      </c>
      <c r="C213" s="2">
        <v>0.4373958333333334</v>
      </c>
      <c r="D213" t="s">
        <v>423</v>
      </c>
      <c r="E213">
        <v>0.67</v>
      </c>
      <c r="F213">
        <v>9.2951</v>
      </c>
      <c r="G213" t="s">
        <v>424</v>
      </c>
      <c r="H213">
        <v>1.66</v>
      </c>
      <c r="I213">
        <v>74.4459</v>
      </c>
      <c r="K213" s="2">
        <v>0.434722222222222</v>
      </c>
      <c r="L213" s="3">
        <f t="shared" si="11"/>
        <v>304.4347222222222</v>
      </c>
      <c r="M213">
        <f t="shared" si="12"/>
        <v>513.8177436116661</v>
      </c>
      <c r="N213">
        <f t="shared" si="13"/>
        <v>116.4566602349945</v>
      </c>
    </row>
    <row r="214" spans="1:14" ht="12.75">
      <c r="A214" t="s">
        <v>172</v>
      </c>
      <c r="B214" s="1">
        <v>36829</v>
      </c>
      <c r="C214" s="2">
        <v>0.43947916666666664</v>
      </c>
      <c r="D214" t="s">
        <v>423</v>
      </c>
      <c r="E214">
        <v>0.67</v>
      </c>
      <c r="F214">
        <v>8.9929</v>
      </c>
      <c r="G214" t="s">
        <v>424</v>
      </c>
      <c r="H214">
        <v>1.66</v>
      </c>
      <c r="I214">
        <v>73.9873</v>
      </c>
      <c r="K214" s="2">
        <v>0.436805555555556</v>
      </c>
      <c r="L214" s="3">
        <f t="shared" si="11"/>
        <v>304.43680555555557</v>
      </c>
      <c r="M214">
        <f t="shared" si="12"/>
        <v>497.1126277851074</v>
      </c>
      <c r="N214">
        <f t="shared" si="13"/>
        <v>115.91351786146083</v>
      </c>
    </row>
    <row r="215" spans="1:14" ht="12.75">
      <c r="A215" t="s">
        <v>173</v>
      </c>
      <c r="B215" s="1">
        <v>36829</v>
      </c>
      <c r="C215" s="2">
        <v>0.4415625</v>
      </c>
      <c r="D215" t="s">
        <v>423</v>
      </c>
      <c r="E215">
        <v>0.673</v>
      </c>
      <c r="F215">
        <v>9.6253</v>
      </c>
      <c r="G215" t="s">
        <v>424</v>
      </c>
      <c r="H215">
        <v>1.661</v>
      </c>
      <c r="I215">
        <v>73.6619</v>
      </c>
      <c r="K215" s="2">
        <v>0.438888888888889</v>
      </c>
      <c r="L215" s="3">
        <f t="shared" si="11"/>
        <v>304.43888888888887</v>
      </c>
      <c r="M215">
        <f t="shared" si="12"/>
        <v>532.0706530952189</v>
      </c>
      <c r="N215">
        <f t="shared" si="13"/>
        <v>115.52813075211088</v>
      </c>
    </row>
    <row r="216" spans="1:14" ht="12.75">
      <c r="A216" t="s">
        <v>431</v>
      </c>
      <c r="B216" s="1">
        <v>36829</v>
      </c>
      <c r="C216">
        <f>AVERAGE(C215,C217)</f>
        <v>0.44364583333333335</v>
      </c>
      <c r="D216" t="s">
        <v>423</v>
      </c>
      <c r="E216" t="s">
        <v>431</v>
      </c>
      <c r="F216" t="s">
        <v>431</v>
      </c>
      <c r="G216" t="s">
        <v>424</v>
      </c>
      <c r="H216" t="s">
        <v>431</v>
      </c>
      <c r="I216" t="s">
        <v>431</v>
      </c>
      <c r="K216" s="2">
        <v>0.440972222222222</v>
      </c>
      <c r="L216" s="3">
        <f t="shared" si="11"/>
        <v>304.44097222222223</v>
      </c>
      <c r="M216" t="s">
        <v>431</v>
      </c>
      <c r="N216" t="s">
        <v>431</v>
      </c>
    </row>
    <row r="217" spans="1:14" ht="12.75">
      <c r="A217" t="s">
        <v>174</v>
      </c>
      <c r="B217" s="1">
        <v>36829</v>
      </c>
      <c r="C217" s="2">
        <v>0.4457291666666667</v>
      </c>
      <c r="D217" t="s">
        <v>423</v>
      </c>
      <c r="E217">
        <v>0.668</v>
      </c>
      <c r="F217">
        <v>9.0465</v>
      </c>
      <c r="G217" t="s">
        <v>424</v>
      </c>
      <c r="H217">
        <v>1.66</v>
      </c>
      <c r="I217">
        <v>73.5197</v>
      </c>
      <c r="K217" s="2">
        <v>0.443055555555556</v>
      </c>
      <c r="L217" s="3">
        <f t="shared" si="11"/>
        <v>304.44305555555553</v>
      </c>
      <c r="M217">
        <f t="shared" si="12"/>
        <v>500.07554707135336</v>
      </c>
      <c r="N217">
        <f t="shared" si="13"/>
        <v>115.35971634845515</v>
      </c>
    </row>
    <row r="218" spans="1:14" ht="12.75">
      <c r="A218" t="s">
        <v>431</v>
      </c>
      <c r="B218" s="1">
        <v>36829</v>
      </c>
      <c r="C218">
        <f>AVERAGE(C217,C219)</f>
        <v>0.4478182870370371</v>
      </c>
      <c r="D218" t="s">
        <v>423</v>
      </c>
      <c r="E218" t="s">
        <v>431</v>
      </c>
      <c r="F218" t="s">
        <v>431</v>
      </c>
      <c r="G218" t="s">
        <v>424</v>
      </c>
      <c r="H218" t="s">
        <v>431</v>
      </c>
      <c r="I218" t="s">
        <v>431</v>
      </c>
      <c r="K218" s="2">
        <v>0.445138888888889</v>
      </c>
      <c r="L218" s="3">
        <f t="shared" si="11"/>
        <v>304.4451388888889</v>
      </c>
      <c r="M218" t="s">
        <v>431</v>
      </c>
      <c r="N218" t="s">
        <v>431</v>
      </c>
    </row>
    <row r="219" spans="1:14" ht="12.75">
      <c r="A219" t="s">
        <v>175</v>
      </c>
      <c r="B219" s="1">
        <v>36829</v>
      </c>
      <c r="C219" s="2">
        <v>0.4499074074074074</v>
      </c>
      <c r="D219" t="s">
        <v>423</v>
      </c>
      <c r="E219">
        <v>0.668</v>
      </c>
      <c r="F219">
        <v>9.6277</v>
      </c>
      <c r="G219" t="s">
        <v>424</v>
      </c>
      <c r="H219">
        <v>1.66</v>
      </c>
      <c r="I219">
        <v>69.7096</v>
      </c>
      <c r="K219" s="2">
        <v>0.447222222222222</v>
      </c>
      <c r="L219" s="3">
        <f t="shared" si="11"/>
        <v>304.4472222222222</v>
      </c>
      <c r="M219">
        <f t="shared" si="12"/>
        <v>532.2033211229613</v>
      </c>
      <c r="N219">
        <f t="shared" si="13"/>
        <v>110.84722887047667</v>
      </c>
    </row>
    <row r="220" spans="1:14" ht="12.75">
      <c r="A220" t="s">
        <v>176</v>
      </c>
      <c r="B220" s="1">
        <v>36829</v>
      </c>
      <c r="C220" s="2">
        <v>0.4519907407407407</v>
      </c>
      <c r="D220" t="s">
        <v>423</v>
      </c>
      <c r="E220">
        <v>0.668</v>
      </c>
      <c r="F220">
        <v>8.6969</v>
      </c>
      <c r="G220" t="s">
        <v>424</v>
      </c>
      <c r="H220">
        <v>1.66</v>
      </c>
      <c r="I220">
        <v>73.1181</v>
      </c>
      <c r="K220" s="2">
        <v>0.449305555555556</v>
      </c>
      <c r="L220" s="3">
        <f t="shared" si="11"/>
        <v>304.44930555555555</v>
      </c>
      <c r="M220">
        <f t="shared" si="12"/>
        <v>480.75023769688306</v>
      </c>
      <c r="N220">
        <f t="shared" si="13"/>
        <v>114.88408185824329</v>
      </c>
    </row>
    <row r="221" spans="1:14" ht="12.75">
      <c r="A221" t="s">
        <v>177</v>
      </c>
      <c r="B221" s="1">
        <v>36829</v>
      </c>
      <c r="C221" s="2">
        <v>0.4540740740740741</v>
      </c>
      <c r="D221" t="s">
        <v>423</v>
      </c>
      <c r="E221">
        <v>0.67</v>
      </c>
      <c r="F221">
        <v>10.7418</v>
      </c>
      <c r="G221" t="s">
        <v>424</v>
      </c>
      <c r="H221">
        <v>1.656</v>
      </c>
      <c r="I221">
        <v>72.9417</v>
      </c>
      <c r="K221" s="2">
        <v>0.451388888888889</v>
      </c>
      <c r="L221" s="3">
        <f t="shared" si="11"/>
        <v>304.4513888888889</v>
      </c>
      <c r="M221">
        <f t="shared" si="12"/>
        <v>593.788925167862</v>
      </c>
      <c r="N221">
        <f t="shared" si="13"/>
        <v>114.67516272459449</v>
      </c>
    </row>
    <row r="222" spans="1:14" ht="12.75">
      <c r="A222" t="s">
        <v>178</v>
      </c>
      <c r="B222" s="1">
        <v>36829</v>
      </c>
      <c r="C222" s="2">
        <v>0.45615740740740746</v>
      </c>
      <c r="D222" t="s">
        <v>423</v>
      </c>
      <c r="E222">
        <v>0.671</v>
      </c>
      <c r="F222">
        <v>9.3335</v>
      </c>
      <c r="G222" t="s">
        <v>424</v>
      </c>
      <c r="H222">
        <v>1.656</v>
      </c>
      <c r="I222">
        <v>72.4876</v>
      </c>
      <c r="K222" s="2">
        <v>0.453472222222222</v>
      </c>
      <c r="L222" s="3">
        <f t="shared" si="11"/>
        <v>304.4534722222222</v>
      </c>
      <c r="M222">
        <f t="shared" si="12"/>
        <v>515.9404320555437</v>
      </c>
      <c r="N222">
        <f t="shared" si="13"/>
        <v>114.13734992079668</v>
      </c>
    </row>
    <row r="223" spans="1:14" ht="12.75">
      <c r="A223" t="s">
        <v>179</v>
      </c>
      <c r="B223" s="1">
        <v>36829</v>
      </c>
      <c r="C223" s="2">
        <v>0.4582407407407407</v>
      </c>
      <c r="D223" t="s">
        <v>423</v>
      </c>
      <c r="E223">
        <v>0.668</v>
      </c>
      <c r="F223">
        <v>8.8501</v>
      </c>
      <c r="G223" t="s">
        <v>424</v>
      </c>
      <c r="H223">
        <v>1.658</v>
      </c>
      <c r="I223">
        <v>73.9082</v>
      </c>
      <c r="K223" s="2">
        <v>0.455555555555556</v>
      </c>
      <c r="L223" s="3">
        <f t="shared" si="11"/>
        <v>304.4555555555556</v>
      </c>
      <c r="M223">
        <f t="shared" si="12"/>
        <v>489.2188801344369</v>
      </c>
      <c r="N223">
        <f t="shared" si="13"/>
        <v>115.81983586899128</v>
      </c>
    </row>
    <row r="224" spans="1:14" ht="12.75">
      <c r="A224" t="s">
        <v>180</v>
      </c>
      <c r="B224" s="1">
        <v>36829</v>
      </c>
      <c r="C224" s="2">
        <v>0.4603240740740741</v>
      </c>
      <c r="D224" t="s">
        <v>423</v>
      </c>
      <c r="E224">
        <v>0.67</v>
      </c>
      <c r="F224">
        <v>9.467</v>
      </c>
      <c r="G224" t="s">
        <v>424</v>
      </c>
      <c r="H224">
        <v>1.661</v>
      </c>
      <c r="I224">
        <v>73.2424</v>
      </c>
      <c r="K224" s="2">
        <v>0.457638888888889</v>
      </c>
      <c r="L224" s="3">
        <f t="shared" si="11"/>
        <v>304.4576388888889</v>
      </c>
      <c r="M224">
        <f t="shared" si="12"/>
        <v>523.3200910987124</v>
      </c>
      <c r="N224">
        <f t="shared" si="13"/>
        <v>115.03129641783823</v>
      </c>
    </row>
    <row r="225" spans="1:14" ht="12.75">
      <c r="A225" t="s">
        <v>181</v>
      </c>
      <c r="B225" s="1">
        <v>36829</v>
      </c>
      <c r="C225" s="2">
        <v>0.4624189814814815</v>
      </c>
      <c r="D225" t="s">
        <v>423</v>
      </c>
      <c r="E225">
        <v>0.668</v>
      </c>
      <c r="F225">
        <v>8.6851</v>
      </c>
      <c r="G225" t="s">
        <v>424</v>
      </c>
      <c r="H225">
        <v>1.66</v>
      </c>
      <c r="I225">
        <v>74.244</v>
      </c>
      <c r="K225" s="2">
        <v>0.459722222222222</v>
      </c>
      <c r="L225" s="3">
        <f t="shared" si="11"/>
        <v>304.45972222222224</v>
      </c>
      <c r="M225">
        <f t="shared" si="12"/>
        <v>480.09795322714984</v>
      </c>
      <c r="N225">
        <f t="shared" si="13"/>
        <v>116.21754020617539</v>
      </c>
    </row>
    <row r="226" spans="1:14" ht="12.75">
      <c r="A226" t="s">
        <v>182</v>
      </c>
      <c r="B226" s="1">
        <v>36829</v>
      </c>
      <c r="C226" s="2">
        <v>0.4645023148148148</v>
      </c>
      <c r="D226" t="s">
        <v>423</v>
      </c>
      <c r="E226">
        <v>0.67</v>
      </c>
      <c r="F226">
        <v>8.8709</v>
      </c>
      <c r="G226" t="s">
        <v>424</v>
      </c>
      <c r="H226">
        <v>1.66</v>
      </c>
      <c r="I226">
        <v>71.9338</v>
      </c>
      <c r="K226" s="2">
        <v>0.461805555555556</v>
      </c>
      <c r="L226" s="3">
        <f t="shared" si="11"/>
        <v>304.46180555555554</v>
      </c>
      <c r="M226">
        <f t="shared" si="12"/>
        <v>490.36866970820415</v>
      </c>
      <c r="N226">
        <f t="shared" si="13"/>
        <v>113.48145753862707</v>
      </c>
    </row>
    <row r="227" spans="1:14" ht="12.75">
      <c r="A227" t="s">
        <v>183</v>
      </c>
      <c r="B227" s="1">
        <v>36829</v>
      </c>
      <c r="C227" s="2">
        <v>0.4665856481481481</v>
      </c>
      <c r="D227" t="s">
        <v>423</v>
      </c>
      <c r="E227">
        <v>0.67</v>
      </c>
      <c r="F227">
        <v>9.138</v>
      </c>
      <c r="G227" t="s">
        <v>424</v>
      </c>
      <c r="H227">
        <v>1.658</v>
      </c>
      <c r="I227">
        <v>73.9835</v>
      </c>
      <c r="K227" s="2">
        <v>0.463888888888889</v>
      </c>
      <c r="L227" s="3">
        <f t="shared" si="11"/>
        <v>304.4638888888889</v>
      </c>
      <c r="M227">
        <f t="shared" si="12"/>
        <v>505.13351562903074</v>
      </c>
      <c r="N227">
        <f t="shared" si="13"/>
        <v>115.90901733590601</v>
      </c>
    </row>
    <row r="228" spans="1:14" ht="12.75">
      <c r="A228" t="s">
        <v>184</v>
      </c>
      <c r="B228" s="1">
        <v>36829</v>
      </c>
      <c r="C228" s="2">
        <v>0.4686689814814815</v>
      </c>
      <c r="D228" t="s">
        <v>423</v>
      </c>
      <c r="E228">
        <v>0.67</v>
      </c>
      <c r="F228">
        <v>9.4759</v>
      </c>
      <c r="G228" t="s">
        <v>424</v>
      </c>
      <c r="H228">
        <v>1.658</v>
      </c>
      <c r="I228">
        <v>74.6811</v>
      </c>
      <c r="K228" s="2">
        <v>0.465972222222222</v>
      </c>
      <c r="L228" s="3">
        <f t="shared" si="11"/>
        <v>304.4659722222222</v>
      </c>
      <c r="M228">
        <f t="shared" si="12"/>
        <v>523.812068368257</v>
      </c>
      <c r="N228">
        <f t="shared" si="13"/>
        <v>116.73521907985963</v>
      </c>
    </row>
    <row r="229" spans="1:14" ht="12.75">
      <c r="A229" t="s">
        <v>185</v>
      </c>
      <c r="B229" s="1">
        <v>36829</v>
      </c>
      <c r="C229" s="2">
        <v>0.4707523148148148</v>
      </c>
      <c r="D229" t="s">
        <v>423</v>
      </c>
      <c r="E229">
        <v>0.67</v>
      </c>
      <c r="F229">
        <v>9.3323</v>
      </c>
      <c r="G229" t="s">
        <v>424</v>
      </c>
      <c r="H229">
        <v>1.66</v>
      </c>
      <c r="I229">
        <v>71.4199</v>
      </c>
      <c r="K229" s="2">
        <v>0.468055555555556</v>
      </c>
      <c r="L229" s="3">
        <f t="shared" si="11"/>
        <v>304.46805555555557</v>
      </c>
      <c r="M229">
        <f t="shared" si="12"/>
        <v>515.8740980416725</v>
      </c>
      <c r="N229">
        <f t="shared" si="13"/>
        <v>112.87282067478276</v>
      </c>
    </row>
    <row r="230" spans="1:14" ht="12.75">
      <c r="A230" t="s">
        <v>186</v>
      </c>
      <c r="B230" s="1">
        <v>36829</v>
      </c>
      <c r="C230" s="2">
        <v>0.47283564814814816</v>
      </c>
      <c r="D230" t="s">
        <v>423</v>
      </c>
      <c r="E230">
        <v>0.67</v>
      </c>
      <c r="F230">
        <v>9.1895</v>
      </c>
      <c r="G230" t="s">
        <v>424</v>
      </c>
      <c r="H230">
        <v>1.66</v>
      </c>
      <c r="I230">
        <v>75.4875</v>
      </c>
      <c r="K230" s="2">
        <v>0.470138888888889</v>
      </c>
      <c r="L230" s="3">
        <f t="shared" si="11"/>
        <v>304.47013888888887</v>
      </c>
      <c r="M230">
        <f t="shared" si="12"/>
        <v>507.9803503910022</v>
      </c>
      <c r="N230">
        <f t="shared" si="13"/>
        <v>117.69027797654002</v>
      </c>
    </row>
    <row r="231" spans="1:14" ht="12.75">
      <c r="A231" t="s">
        <v>431</v>
      </c>
      <c r="B231" s="1">
        <v>36829</v>
      </c>
      <c r="C231">
        <f>AVERAGE(C230,C232)</f>
        <v>0.4749247685185185</v>
      </c>
      <c r="D231" t="s">
        <v>423</v>
      </c>
      <c r="E231" t="s">
        <v>431</v>
      </c>
      <c r="F231" t="s">
        <v>431</v>
      </c>
      <c r="G231" t="s">
        <v>424</v>
      </c>
      <c r="H231" t="s">
        <v>431</v>
      </c>
      <c r="I231" t="s">
        <v>431</v>
      </c>
      <c r="K231" s="2">
        <v>0.472222222222222</v>
      </c>
      <c r="L231" s="3">
        <f t="shared" si="11"/>
        <v>304.47222222222223</v>
      </c>
      <c r="M231" t="s">
        <v>431</v>
      </c>
      <c r="N231" t="s">
        <v>431</v>
      </c>
    </row>
    <row r="232" spans="1:14" ht="12.75">
      <c r="A232" t="s">
        <v>187</v>
      </c>
      <c r="B232" s="1">
        <v>36829</v>
      </c>
      <c r="C232" s="2">
        <v>0.4770138888888889</v>
      </c>
      <c r="D232" t="s">
        <v>423</v>
      </c>
      <c r="E232">
        <v>0.668</v>
      </c>
      <c r="F232">
        <v>8.4934</v>
      </c>
      <c r="G232" t="s">
        <v>424</v>
      </c>
      <c r="H232">
        <v>1.656</v>
      </c>
      <c r="I232">
        <v>72.4279</v>
      </c>
      <c r="K232" s="2">
        <v>0.474305555555555</v>
      </c>
      <c r="L232" s="3">
        <f t="shared" si="11"/>
        <v>304.47430555555553</v>
      </c>
      <c r="M232">
        <f t="shared" si="12"/>
        <v>469.5010945112289</v>
      </c>
      <c r="N232">
        <f t="shared" si="13"/>
        <v>114.06664429563318</v>
      </c>
    </row>
    <row r="233" spans="1:14" ht="12.75">
      <c r="A233" t="s">
        <v>188</v>
      </c>
      <c r="B233" s="1">
        <v>36829</v>
      </c>
      <c r="C233" s="2">
        <v>0.47909722222222223</v>
      </c>
      <c r="D233" t="s">
        <v>423</v>
      </c>
      <c r="E233">
        <v>0.671</v>
      </c>
      <c r="F233">
        <v>9.6612</v>
      </c>
      <c r="G233" t="s">
        <v>424</v>
      </c>
      <c r="H233">
        <v>1.658</v>
      </c>
      <c r="I233">
        <v>72.2598</v>
      </c>
      <c r="K233" s="2">
        <v>0.476388888888889</v>
      </c>
      <c r="L233" s="3">
        <f t="shared" si="11"/>
        <v>304.4763888888889</v>
      </c>
      <c r="M233">
        <f t="shared" si="12"/>
        <v>534.0551456768649</v>
      </c>
      <c r="N233">
        <f t="shared" si="13"/>
        <v>113.86755525727511</v>
      </c>
    </row>
    <row r="234" spans="1:14" ht="12.75">
      <c r="A234" t="s">
        <v>189</v>
      </c>
      <c r="B234" s="1">
        <v>36829</v>
      </c>
      <c r="C234" s="2">
        <v>0.4812384259259259</v>
      </c>
      <c r="D234" t="s">
        <v>423</v>
      </c>
      <c r="E234">
        <v>0.668</v>
      </c>
      <c r="F234">
        <v>8.9793</v>
      </c>
      <c r="G234" t="s">
        <v>424</v>
      </c>
      <c r="H234">
        <v>1.658</v>
      </c>
      <c r="I234">
        <v>73.662</v>
      </c>
      <c r="K234" s="2">
        <v>0.478472222222222</v>
      </c>
      <c r="L234" s="3">
        <f t="shared" si="11"/>
        <v>304.4784722222222</v>
      </c>
      <c r="M234">
        <f t="shared" si="12"/>
        <v>496.36084229456736</v>
      </c>
      <c r="N234">
        <f t="shared" si="13"/>
        <v>115.52824918699389</v>
      </c>
    </row>
    <row r="235" spans="1:14" ht="12.75">
      <c r="A235" t="s">
        <v>190</v>
      </c>
      <c r="B235" s="1">
        <v>36829</v>
      </c>
      <c r="C235" s="2">
        <v>0.4832638888888889</v>
      </c>
      <c r="D235" t="s">
        <v>423</v>
      </c>
      <c r="E235">
        <v>0.67</v>
      </c>
      <c r="F235">
        <v>8.9206</v>
      </c>
      <c r="G235" t="s">
        <v>424</v>
      </c>
      <c r="H235">
        <v>1.66</v>
      </c>
      <c r="I235">
        <v>73.4346</v>
      </c>
      <c r="K235" s="2">
        <v>0.480555555555555</v>
      </c>
      <c r="L235" s="3">
        <f t="shared" si="11"/>
        <v>304.48055555555555</v>
      </c>
      <c r="M235">
        <f t="shared" si="12"/>
        <v>493.1160034493688</v>
      </c>
      <c r="N235">
        <f t="shared" si="13"/>
        <v>115.2589282630044</v>
      </c>
    </row>
    <row r="236" spans="1:14" ht="12.75">
      <c r="A236" t="s">
        <v>191</v>
      </c>
      <c r="B236" s="1">
        <v>36829</v>
      </c>
      <c r="C236" s="2">
        <v>0.4853472222222222</v>
      </c>
      <c r="D236" t="s">
        <v>423</v>
      </c>
      <c r="E236">
        <v>0.67</v>
      </c>
      <c r="F236">
        <v>9.6901</v>
      </c>
      <c r="G236" t="s">
        <v>424</v>
      </c>
      <c r="H236">
        <v>1.66</v>
      </c>
      <c r="I236">
        <v>75.0489</v>
      </c>
      <c r="K236" s="2">
        <v>0.482638888888889</v>
      </c>
      <c r="L236" s="3">
        <f t="shared" si="11"/>
        <v>304.4826388888889</v>
      </c>
      <c r="M236">
        <f t="shared" si="12"/>
        <v>535.6526898442625</v>
      </c>
      <c r="N236">
        <f t="shared" si="13"/>
        <v>117.17082257961044</v>
      </c>
    </row>
    <row r="237" spans="1:14" ht="12.75">
      <c r="A237" t="s">
        <v>192</v>
      </c>
      <c r="B237" s="1">
        <v>36829</v>
      </c>
      <c r="C237" s="2">
        <v>0.4874305555555556</v>
      </c>
      <c r="D237" t="s">
        <v>423</v>
      </c>
      <c r="E237">
        <v>0.668</v>
      </c>
      <c r="F237">
        <v>8.8703</v>
      </c>
      <c r="G237" t="s">
        <v>424</v>
      </c>
      <c r="H237">
        <v>1.658</v>
      </c>
      <c r="I237">
        <v>72.3912</v>
      </c>
      <c r="K237" s="2">
        <v>0.484722222222222</v>
      </c>
      <c r="L237" s="3">
        <f t="shared" si="11"/>
        <v>304.4847222222222</v>
      </c>
      <c r="M237">
        <f t="shared" si="12"/>
        <v>490.3355027012686</v>
      </c>
      <c r="N237">
        <f t="shared" si="13"/>
        <v>114.02317869356455</v>
      </c>
    </row>
    <row r="238" spans="1:14" ht="12.75">
      <c r="A238" t="s">
        <v>431</v>
      </c>
      <c r="B238" s="1">
        <v>36829</v>
      </c>
      <c r="C238">
        <f>AVERAGE(C237,C239)</f>
        <v>0.4895138888888889</v>
      </c>
      <c r="D238" t="s">
        <v>423</v>
      </c>
      <c r="E238" t="s">
        <v>431</v>
      </c>
      <c r="F238" t="s">
        <v>431</v>
      </c>
      <c r="G238" t="s">
        <v>424</v>
      </c>
      <c r="H238" t="s">
        <v>431</v>
      </c>
      <c r="I238" t="s">
        <v>431</v>
      </c>
      <c r="K238" s="2">
        <v>0.486805555555555</v>
      </c>
      <c r="L238" s="3">
        <f t="shared" si="11"/>
        <v>304.4868055555556</v>
      </c>
      <c r="M238" t="s">
        <v>431</v>
      </c>
      <c r="N238" t="s">
        <v>431</v>
      </c>
    </row>
    <row r="239" spans="1:14" ht="12.75">
      <c r="A239" t="s">
        <v>193</v>
      </c>
      <c r="B239" s="1">
        <v>36829</v>
      </c>
      <c r="C239" s="2">
        <v>0.49159722222222224</v>
      </c>
      <c r="D239" t="s">
        <v>423</v>
      </c>
      <c r="E239">
        <v>0.67</v>
      </c>
      <c r="F239">
        <v>9.8236</v>
      </c>
      <c r="G239" t="s">
        <v>424</v>
      </c>
      <c r="H239">
        <v>1.656</v>
      </c>
      <c r="I239">
        <v>72.6482</v>
      </c>
      <c r="K239" s="2">
        <v>0.488888888888889</v>
      </c>
      <c r="L239" s="3">
        <f t="shared" si="11"/>
        <v>304.4888888888889</v>
      </c>
      <c r="M239">
        <f t="shared" si="12"/>
        <v>543.0323488874312</v>
      </c>
      <c r="N239">
        <f t="shared" si="13"/>
        <v>114.32755634292823</v>
      </c>
    </row>
    <row r="240" spans="1:14" ht="12.75">
      <c r="A240" t="s">
        <v>194</v>
      </c>
      <c r="B240" s="1">
        <v>36829</v>
      </c>
      <c r="C240" s="2">
        <v>0.49369212962962966</v>
      </c>
      <c r="D240" t="s">
        <v>423</v>
      </c>
      <c r="E240">
        <v>0.67</v>
      </c>
      <c r="F240">
        <v>9.1397</v>
      </c>
      <c r="G240" t="s">
        <v>424</v>
      </c>
      <c r="H240">
        <v>1.658</v>
      </c>
      <c r="I240">
        <v>76.8316</v>
      </c>
      <c r="K240" s="2">
        <v>0.490972222222222</v>
      </c>
      <c r="L240" s="3">
        <f t="shared" si="11"/>
        <v>304.49097222222224</v>
      </c>
      <c r="M240">
        <f t="shared" si="12"/>
        <v>505.22748881534824</v>
      </c>
      <c r="N240">
        <f t="shared" si="13"/>
        <v>119.28216123922368</v>
      </c>
    </row>
    <row r="241" spans="1:14" ht="12.75">
      <c r="A241" t="s">
        <v>195</v>
      </c>
      <c r="B241" s="1">
        <v>36829</v>
      </c>
      <c r="C241" s="2">
        <v>0.49577546296296293</v>
      </c>
      <c r="D241" t="s">
        <v>423</v>
      </c>
      <c r="E241">
        <v>0.668</v>
      </c>
      <c r="F241">
        <v>8.8204</v>
      </c>
      <c r="G241" t="s">
        <v>424</v>
      </c>
      <c r="H241">
        <v>1.658</v>
      </c>
      <c r="I241">
        <v>70.2401</v>
      </c>
      <c r="K241" s="2">
        <v>0.493055555555555</v>
      </c>
      <c r="L241" s="3">
        <f t="shared" si="11"/>
        <v>304.49305555555554</v>
      </c>
      <c r="M241">
        <f t="shared" si="12"/>
        <v>487.5771132911253</v>
      </c>
      <c r="N241">
        <f t="shared" si="13"/>
        <v>111.4755259249024</v>
      </c>
    </row>
    <row r="242" spans="1:14" ht="12.75">
      <c r="A242" t="s">
        <v>196</v>
      </c>
      <c r="B242" s="1">
        <v>36829</v>
      </c>
      <c r="C242" s="2">
        <v>0.4978587962962963</v>
      </c>
      <c r="D242" t="s">
        <v>423</v>
      </c>
      <c r="E242">
        <v>0.67</v>
      </c>
      <c r="F242">
        <v>8.955</v>
      </c>
      <c r="G242" t="s">
        <v>424</v>
      </c>
      <c r="H242">
        <v>1.66</v>
      </c>
      <c r="I242">
        <v>76.0325</v>
      </c>
      <c r="K242" s="2">
        <v>0.495138888888889</v>
      </c>
      <c r="L242" s="3">
        <f t="shared" si="11"/>
        <v>304.4951388888889</v>
      </c>
      <c r="M242">
        <f t="shared" si="12"/>
        <v>495.0175785136759</v>
      </c>
      <c r="N242">
        <f t="shared" si="13"/>
        <v>118.3357480890038</v>
      </c>
    </row>
    <row r="243" spans="1:14" ht="12.75">
      <c r="A243" t="s">
        <v>197</v>
      </c>
      <c r="B243" s="1">
        <v>36829</v>
      </c>
      <c r="C243" s="2">
        <v>0.49994212962962964</v>
      </c>
      <c r="D243" t="s">
        <v>423</v>
      </c>
      <c r="E243">
        <v>0.668</v>
      </c>
      <c r="F243">
        <v>8.6496</v>
      </c>
      <c r="G243" t="s">
        <v>424</v>
      </c>
      <c r="H243">
        <v>1.656</v>
      </c>
      <c r="I243">
        <v>75.2102</v>
      </c>
      <c r="K243" s="2">
        <v>0.497222222222222</v>
      </c>
      <c r="L243" s="3">
        <f t="shared" si="11"/>
        <v>304.4972222222222</v>
      </c>
      <c r="M243">
        <f t="shared" si="12"/>
        <v>478.1355719834608</v>
      </c>
      <c r="N243">
        <f t="shared" si="13"/>
        <v>117.3618580459231</v>
      </c>
    </row>
    <row r="244" spans="1:14" ht="12.75">
      <c r="A244" t="s">
        <v>431</v>
      </c>
      <c r="B244" s="1">
        <v>36829</v>
      </c>
      <c r="C244">
        <f>AVERAGE(C243,C245)</f>
        <v>0.502025462962963</v>
      </c>
      <c r="D244" t="s">
        <v>423</v>
      </c>
      <c r="E244" t="s">
        <v>431</v>
      </c>
      <c r="F244" t="s">
        <v>431</v>
      </c>
      <c r="G244" t="s">
        <v>424</v>
      </c>
      <c r="H244" t="s">
        <v>431</v>
      </c>
      <c r="I244" t="s">
        <v>431</v>
      </c>
      <c r="K244" s="2">
        <v>0.499305555555555</v>
      </c>
      <c r="L244" s="3">
        <f t="shared" si="11"/>
        <v>304.49930555555557</v>
      </c>
      <c r="M244" t="s">
        <v>431</v>
      </c>
      <c r="N244" t="s">
        <v>431</v>
      </c>
    </row>
    <row r="245" spans="1:14" ht="12.75">
      <c r="A245" t="s">
        <v>198</v>
      </c>
      <c r="B245" s="1">
        <v>36829</v>
      </c>
      <c r="C245" s="2">
        <v>0.5041087962962963</v>
      </c>
      <c r="D245" t="s">
        <v>423</v>
      </c>
      <c r="E245">
        <v>0.67</v>
      </c>
      <c r="F245">
        <v>8.7394</v>
      </c>
      <c r="G245" t="s">
        <v>424</v>
      </c>
      <c r="H245">
        <v>1.658</v>
      </c>
      <c r="I245">
        <v>74.6295</v>
      </c>
      <c r="K245" s="2">
        <v>0.501388888888889</v>
      </c>
      <c r="L245" s="3">
        <f t="shared" si="11"/>
        <v>304.50138888888887</v>
      </c>
      <c r="M245">
        <f t="shared" si="12"/>
        <v>483.0995673548207</v>
      </c>
      <c r="N245">
        <f t="shared" si="13"/>
        <v>116.67410668022086</v>
      </c>
    </row>
    <row r="246" spans="1:14" ht="12.75">
      <c r="A246" t="s">
        <v>199</v>
      </c>
      <c r="B246" s="1">
        <v>36829</v>
      </c>
      <c r="C246" s="2">
        <v>0.5062037037037037</v>
      </c>
      <c r="D246" t="s">
        <v>423</v>
      </c>
      <c r="E246">
        <v>0.67</v>
      </c>
      <c r="F246">
        <v>9.6297</v>
      </c>
      <c r="G246" t="s">
        <v>424</v>
      </c>
      <c r="H246">
        <v>1.66</v>
      </c>
      <c r="I246">
        <v>73.4209</v>
      </c>
      <c r="K246" s="2">
        <v>0.503472222222222</v>
      </c>
      <c r="L246" s="3">
        <f t="shared" si="11"/>
        <v>304.50347222222223</v>
      </c>
      <c r="M246">
        <f t="shared" si="12"/>
        <v>532.3138778127465</v>
      </c>
      <c r="N246">
        <f t="shared" si="13"/>
        <v>115.24270268403052</v>
      </c>
    </row>
    <row r="247" spans="1:14" ht="12.75">
      <c r="A247" t="s">
        <v>200</v>
      </c>
      <c r="B247" s="1">
        <v>36829</v>
      </c>
      <c r="C247" s="2">
        <v>0.508287037037037</v>
      </c>
      <c r="D247" t="s">
        <v>423</v>
      </c>
      <c r="E247">
        <v>0.67</v>
      </c>
      <c r="F247">
        <v>9.0462</v>
      </c>
      <c r="G247" t="s">
        <v>424</v>
      </c>
      <c r="H247">
        <v>1.658</v>
      </c>
      <c r="I247">
        <v>72.2981</v>
      </c>
      <c r="K247" s="2">
        <v>0.505555555555555</v>
      </c>
      <c r="L247" s="3">
        <f t="shared" si="11"/>
        <v>304.50555555555553</v>
      </c>
      <c r="M247">
        <f t="shared" si="12"/>
        <v>500.0589635678856</v>
      </c>
      <c r="N247">
        <f t="shared" si="13"/>
        <v>113.91291581747214</v>
      </c>
    </row>
    <row r="248" spans="1:14" ht="12.75">
      <c r="A248" t="s">
        <v>201</v>
      </c>
      <c r="B248" s="1">
        <v>36829</v>
      </c>
      <c r="C248" s="2">
        <v>0.5103703703703704</v>
      </c>
      <c r="D248" t="s">
        <v>423</v>
      </c>
      <c r="E248">
        <v>0.67</v>
      </c>
      <c r="F248">
        <v>9.2894</v>
      </c>
      <c r="G248" t="s">
        <v>424</v>
      </c>
      <c r="H248">
        <v>1.66</v>
      </c>
      <c r="I248">
        <v>75.1394</v>
      </c>
      <c r="K248" s="2">
        <v>0.507638888888889</v>
      </c>
      <c r="L248" s="3">
        <f t="shared" si="11"/>
        <v>304.5076388888889</v>
      </c>
      <c r="M248">
        <f t="shared" si="12"/>
        <v>513.5026570457779</v>
      </c>
      <c r="N248">
        <f t="shared" si="13"/>
        <v>117.27800614874434</v>
      </c>
    </row>
    <row r="249" spans="1:14" ht="12.75">
      <c r="A249" t="s">
        <v>202</v>
      </c>
      <c r="B249" s="1">
        <v>36829</v>
      </c>
      <c r="C249" s="2">
        <v>0.5124537037037037</v>
      </c>
      <c r="D249" t="s">
        <v>423</v>
      </c>
      <c r="E249">
        <v>0.67</v>
      </c>
      <c r="F249">
        <v>9.5729</v>
      </c>
      <c r="G249" t="s">
        <v>424</v>
      </c>
      <c r="H249">
        <v>1.656</v>
      </c>
      <c r="I249">
        <v>71.2777</v>
      </c>
      <c r="K249" s="2">
        <v>0.509722222222222</v>
      </c>
      <c r="L249" s="3">
        <f t="shared" si="11"/>
        <v>304.5097222222222</v>
      </c>
      <c r="M249">
        <f t="shared" si="12"/>
        <v>529.1740678228441</v>
      </c>
      <c r="N249">
        <f t="shared" si="13"/>
        <v>112.70440627112703</v>
      </c>
    </row>
    <row r="250" spans="1:14" ht="12.75">
      <c r="A250" t="s">
        <v>203</v>
      </c>
      <c r="B250" s="1">
        <v>36829</v>
      </c>
      <c r="C250" s="2">
        <v>0.514537037037037</v>
      </c>
      <c r="D250" t="s">
        <v>423</v>
      </c>
      <c r="E250">
        <v>0.67</v>
      </c>
      <c r="F250">
        <v>9.4323</v>
      </c>
      <c r="G250" t="s">
        <v>424</v>
      </c>
      <c r="H250">
        <v>1.655</v>
      </c>
      <c r="I250">
        <v>76.1622</v>
      </c>
      <c r="K250" s="2">
        <v>0.511805555555555</v>
      </c>
      <c r="L250" s="3">
        <f t="shared" si="11"/>
        <v>304.51180555555555</v>
      </c>
      <c r="M250">
        <f t="shared" si="12"/>
        <v>521.4019325309374</v>
      </c>
      <c r="N250">
        <f t="shared" si="13"/>
        <v>118.4893581322819</v>
      </c>
    </row>
    <row r="251" spans="1:14" ht="12.75">
      <c r="A251" t="s">
        <v>204</v>
      </c>
      <c r="B251" s="1">
        <v>36829</v>
      </c>
      <c r="C251" s="2">
        <v>0.5166203703703703</v>
      </c>
      <c r="D251" t="s">
        <v>423</v>
      </c>
      <c r="E251">
        <v>0.668</v>
      </c>
      <c r="F251">
        <v>9.4917</v>
      </c>
      <c r="G251" t="s">
        <v>424</v>
      </c>
      <c r="H251">
        <v>1.656</v>
      </c>
      <c r="I251">
        <v>74.7777</v>
      </c>
      <c r="K251" s="2">
        <v>0.513888888888889</v>
      </c>
      <c r="L251" s="3">
        <f t="shared" si="11"/>
        <v>304.5138888888889</v>
      </c>
      <c r="M251">
        <f t="shared" si="12"/>
        <v>524.6854662175608</v>
      </c>
      <c r="N251">
        <f t="shared" si="13"/>
        <v>116.84962717685778</v>
      </c>
    </row>
    <row r="252" spans="1:14" ht="12.75">
      <c r="A252" t="s">
        <v>205</v>
      </c>
      <c r="B252" s="1">
        <v>36829</v>
      </c>
      <c r="C252" s="2">
        <v>0.5187037037037037</v>
      </c>
      <c r="D252" t="s">
        <v>423</v>
      </c>
      <c r="E252">
        <v>0.67</v>
      </c>
      <c r="F252">
        <v>8.8121</v>
      </c>
      <c r="G252" t="s">
        <v>424</v>
      </c>
      <c r="H252">
        <v>1.66</v>
      </c>
      <c r="I252">
        <v>75.7302</v>
      </c>
      <c r="K252" s="2">
        <v>0.515972222222222</v>
      </c>
      <c r="L252" s="3">
        <f t="shared" si="11"/>
        <v>304.5159722222222</v>
      </c>
      <c r="M252">
        <f t="shared" si="12"/>
        <v>487.1183030285162</v>
      </c>
      <c r="N252">
        <f t="shared" si="13"/>
        <v>117.97771943763166</v>
      </c>
    </row>
    <row r="253" spans="1:14" ht="12.75">
      <c r="A253" t="s">
        <v>206</v>
      </c>
      <c r="B253" s="1">
        <v>36829</v>
      </c>
      <c r="C253" s="2">
        <v>0.5207986111111111</v>
      </c>
      <c r="D253" t="s">
        <v>423</v>
      </c>
      <c r="E253">
        <v>0.668</v>
      </c>
      <c r="F253">
        <v>8.4558</v>
      </c>
      <c r="G253" t="s">
        <v>424</v>
      </c>
      <c r="H253">
        <v>1.66</v>
      </c>
      <c r="I253">
        <v>74.5915</v>
      </c>
      <c r="K253" s="2">
        <v>0.518055555555555</v>
      </c>
      <c r="L253" s="3">
        <f t="shared" si="11"/>
        <v>304.5180555555556</v>
      </c>
      <c r="M253">
        <f t="shared" si="12"/>
        <v>467.42262874326525</v>
      </c>
      <c r="N253">
        <f t="shared" si="13"/>
        <v>116.62910142467297</v>
      </c>
    </row>
    <row r="254" spans="1:14" ht="12.75">
      <c r="A254" t="s">
        <v>207</v>
      </c>
      <c r="B254" s="1">
        <v>36829</v>
      </c>
      <c r="C254" s="2">
        <v>0.5228819444444445</v>
      </c>
      <c r="D254" t="s">
        <v>423</v>
      </c>
      <c r="E254">
        <v>0.668</v>
      </c>
      <c r="F254">
        <v>8.7567</v>
      </c>
      <c r="G254" t="s">
        <v>424</v>
      </c>
      <c r="H254">
        <v>1.658</v>
      </c>
      <c r="I254">
        <v>70.3914</v>
      </c>
      <c r="K254" s="2">
        <v>0.520138888888888</v>
      </c>
      <c r="L254" s="3">
        <f t="shared" si="11"/>
        <v>304.5201388888889</v>
      </c>
      <c r="M254">
        <f t="shared" si="12"/>
        <v>484.05588272146355</v>
      </c>
      <c r="N254">
        <f t="shared" si="13"/>
        <v>111.65471790291303</v>
      </c>
    </row>
    <row r="255" spans="1:14" ht="12.75">
      <c r="A255" t="s">
        <v>208</v>
      </c>
      <c r="B255" s="1">
        <v>36829</v>
      </c>
      <c r="C255" s="2">
        <v>0.5249652777777778</v>
      </c>
      <c r="D255" t="s">
        <v>423</v>
      </c>
      <c r="E255">
        <v>0.668</v>
      </c>
      <c r="F255">
        <v>8.8937</v>
      </c>
      <c r="G255" t="s">
        <v>424</v>
      </c>
      <c r="H255">
        <v>1.655</v>
      </c>
      <c r="I255">
        <v>73.1525</v>
      </c>
      <c r="K255" s="2">
        <v>0.522222222222222</v>
      </c>
      <c r="L255" s="3">
        <f t="shared" si="11"/>
        <v>304.52222222222224</v>
      </c>
      <c r="M255">
        <f t="shared" si="12"/>
        <v>491.62901597175653</v>
      </c>
      <c r="N255">
        <f t="shared" si="13"/>
        <v>114.92482345800249</v>
      </c>
    </row>
    <row r="256" spans="1:14" ht="12.75">
      <c r="A256" t="s">
        <v>209</v>
      </c>
      <c r="B256" s="1">
        <v>36829</v>
      </c>
      <c r="C256" s="2">
        <v>0.5270486111111111</v>
      </c>
      <c r="D256" t="s">
        <v>423</v>
      </c>
      <c r="E256">
        <v>0.668</v>
      </c>
      <c r="F256">
        <v>9.4663</v>
      </c>
      <c r="G256" t="s">
        <v>424</v>
      </c>
      <c r="H256">
        <v>1.655</v>
      </c>
      <c r="I256">
        <v>72.6851</v>
      </c>
      <c r="K256" s="2">
        <v>0.524305555555555</v>
      </c>
      <c r="L256" s="3">
        <f t="shared" si="11"/>
        <v>304.52430555555554</v>
      </c>
      <c r="M256">
        <f t="shared" si="12"/>
        <v>523.2813962572876</v>
      </c>
      <c r="N256">
        <f t="shared" si="13"/>
        <v>114.37125881476288</v>
      </c>
    </row>
    <row r="257" spans="1:14" ht="12.75">
      <c r="A257" t="s">
        <v>210</v>
      </c>
      <c r="B257" s="1">
        <v>36829</v>
      </c>
      <c r="C257" s="2">
        <v>0.5291319444444444</v>
      </c>
      <c r="D257" t="s">
        <v>423</v>
      </c>
      <c r="E257">
        <v>0.67</v>
      </c>
      <c r="F257">
        <v>8.7469</v>
      </c>
      <c r="G257" t="s">
        <v>424</v>
      </c>
      <c r="H257">
        <v>1.658</v>
      </c>
      <c r="I257">
        <v>73.8851</v>
      </c>
      <c r="K257" s="2">
        <v>0.526388888888889</v>
      </c>
      <c r="L257" s="3">
        <f t="shared" si="11"/>
        <v>304.5263888888889</v>
      </c>
      <c r="M257">
        <f t="shared" si="12"/>
        <v>483.5141549415155</v>
      </c>
      <c r="N257">
        <f t="shared" si="13"/>
        <v>115.79247741101346</v>
      </c>
    </row>
    <row r="258" spans="1:14" ht="12.75">
      <c r="A258" t="s">
        <v>211</v>
      </c>
      <c r="B258" s="1">
        <v>36829</v>
      </c>
      <c r="C258" s="2">
        <v>0.5312152777777778</v>
      </c>
      <c r="D258" t="s">
        <v>423</v>
      </c>
      <c r="E258">
        <v>0.67</v>
      </c>
      <c r="F258">
        <v>9.2621</v>
      </c>
      <c r="G258" t="s">
        <v>424</v>
      </c>
      <c r="H258">
        <v>1.658</v>
      </c>
      <c r="I258">
        <v>72.1561</v>
      </c>
      <c r="K258" s="2">
        <v>0.528472222222222</v>
      </c>
      <c r="L258" s="3">
        <f t="shared" si="11"/>
        <v>304.5284722222222</v>
      </c>
      <c r="M258">
        <f t="shared" si="12"/>
        <v>511.9935582302086</v>
      </c>
      <c r="N258">
        <f t="shared" si="13"/>
        <v>113.74473828358248</v>
      </c>
    </row>
    <row r="259" spans="1:14" ht="12.75">
      <c r="A259" t="s">
        <v>212</v>
      </c>
      <c r="B259" s="1">
        <v>36829</v>
      </c>
      <c r="C259" s="2">
        <v>0.5333101851851852</v>
      </c>
      <c r="D259" t="s">
        <v>423</v>
      </c>
      <c r="E259">
        <v>0.67</v>
      </c>
      <c r="F259">
        <v>9.0058</v>
      </c>
      <c r="G259" t="s">
        <v>424</v>
      </c>
      <c r="H259">
        <v>1.66</v>
      </c>
      <c r="I259">
        <v>72.8074</v>
      </c>
      <c r="K259" s="2">
        <v>0.530555555555555</v>
      </c>
      <c r="L259" s="3">
        <f t="shared" si="11"/>
        <v>304.53055555555557</v>
      </c>
      <c r="M259">
        <f t="shared" si="12"/>
        <v>497.82571843422255</v>
      </c>
      <c r="N259">
        <f t="shared" si="13"/>
        <v>114.51610467669741</v>
      </c>
    </row>
    <row r="260" spans="1:14" ht="12.75">
      <c r="A260" t="s">
        <v>213</v>
      </c>
      <c r="B260" s="1">
        <v>36829</v>
      </c>
      <c r="C260" s="2">
        <v>0.5353935185185185</v>
      </c>
      <c r="D260" t="s">
        <v>423</v>
      </c>
      <c r="E260">
        <v>0.668</v>
      </c>
      <c r="F260">
        <v>9.4587</v>
      </c>
      <c r="G260" t="s">
        <v>424</v>
      </c>
      <c r="H260">
        <v>1.658</v>
      </c>
      <c r="I260">
        <v>73.9658</v>
      </c>
      <c r="K260" s="2">
        <v>0.532638888888889</v>
      </c>
      <c r="L260" s="3">
        <f t="shared" si="11"/>
        <v>304.53263888888887</v>
      </c>
      <c r="M260">
        <f t="shared" si="12"/>
        <v>522.8612808361034</v>
      </c>
      <c r="N260">
        <f t="shared" si="13"/>
        <v>115.8880543616113</v>
      </c>
    </row>
    <row r="261" spans="1:14" ht="12.75">
      <c r="A261" t="s">
        <v>214</v>
      </c>
      <c r="B261" s="1">
        <v>36829</v>
      </c>
      <c r="C261" s="2">
        <v>0.5374768518518519</v>
      </c>
      <c r="D261" t="s">
        <v>423</v>
      </c>
      <c r="E261">
        <v>0.668</v>
      </c>
      <c r="F261">
        <v>9.4843</v>
      </c>
      <c r="G261" t="s">
        <v>424</v>
      </c>
      <c r="H261">
        <v>1.656</v>
      </c>
      <c r="I261">
        <v>76.5703</v>
      </c>
      <c r="K261" s="2">
        <v>0.534722222222222</v>
      </c>
      <c r="L261" s="3">
        <f t="shared" si="11"/>
        <v>304.53472222222223</v>
      </c>
      <c r="M261">
        <f t="shared" si="12"/>
        <v>524.2764064653552</v>
      </c>
      <c r="N261">
        <f t="shared" si="13"/>
        <v>118.97269088989009</v>
      </c>
    </row>
    <row r="262" spans="1:14" ht="12.75">
      <c r="A262" t="s">
        <v>215</v>
      </c>
      <c r="B262" s="1">
        <v>36829</v>
      </c>
      <c r="C262" s="2">
        <v>0.5395601851851851</v>
      </c>
      <c r="D262" t="s">
        <v>423</v>
      </c>
      <c r="E262">
        <v>0.67</v>
      </c>
      <c r="F262">
        <v>8.6333</v>
      </c>
      <c r="G262" t="s">
        <v>424</v>
      </c>
      <c r="H262">
        <v>1.656</v>
      </c>
      <c r="I262">
        <v>74.5708</v>
      </c>
      <c r="K262" s="2">
        <v>0.536805555555555</v>
      </c>
      <c r="L262" s="3">
        <f aca="true" t="shared" si="14" ref="L262:L325">B262-DATE(1999,12,31)+K262</f>
        <v>304.53680555555553</v>
      </c>
      <c r="M262">
        <f t="shared" si="12"/>
        <v>477.23453496171066</v>
      </c>
      <c r="N262">
        <f t="shared" si="13"/>
        <v>116.60458540388765</v>
      </c>
    </row>
    <row r="263" spans="1:14" ht="12.75">
      <c r="A263" t="s">
        <v>216</v>
      </c>
      <c r="B263" s="1">
        <v>36829</v>
      </c>
      <c r="C263" s="2">
        <v>0.5416435185185186</v>
      </c>
      <c r="D263" t="s">
        <v>423</v>
      </c>
      <c r="E263">
        <v>0.67</v>
      </c>
      <c r="F263">
        <v>8.9254</v>
      </c>
      <c r="G263" t="s">
        <v>424</v>
      </c>
      <c r="H263">
        <v>1.658</v>
      </c>
      <c r="I263">
        <v>73.3886</v>
      </c>
      <c r="K263" s="2">
        <v>0.538888888888889</v>
      </c>
      <c r="L263" s="3">
        <f t="shared" si="14"/>
        <v>304.5388888888889</v>
      </c>
      <c r="M263">
        <f t="shared" si="12"/>
        <v>493.3813395048535</v>
      </c>
      <c r="N263">
        <f t="shared" si="13"/>
        <v>115.2044482168148</v>
      </c>
    </row>
    <row r="264" spans="1:14" ht="12.75">
      <c r="A264" t="s">
        <v>217</v>
      </c>
      <c r="B264" s="1">
        <v>36829</v>
      </c>
      <c r="C264" s="2">
        <v>0.5437268518518519</v>
      </c>
      <c r="D264" t="s">
        <v>423</v>
      </c>
      <c r="E264">
        <v>0.668</v>
      </c>
      <c r="F264">
        <v>9.0916</v>
      </c>
      <c r="G264" t="s">
        <v>424</v>
      </c>
      <c r="H264">
        <v>1.658</v>
      </c>
      <c r="I264">
        <v>76.3734</v>
      </c>
      <c r="K264" s="2">
        <v>0.540972222222222</v>
      </c>
      <c r="L264" s="3">
        <f t="shared" si="14"/>
        <v>304.5409722222222</v>
      </c>
      <c r="M264">
        <f t="shared" si="12"/>
        <v>502.56860042601187</v>
      </c>
      <c r="N264">
        <f t="shared" si="13"/>
        <v>118.73949260522198</v>
      </c>
    </row>
    <row r="265" spans="1:14" ht="12.75">
      <c r="A265" t="s">
        <v>218</v>
      </c>
      <c r="B265" s="1">
        <v>36829</v>
      </c>
      <c r="C265" s="2">
        <v>0.5458101851851852</v>
      </c>
      <c r="D265" t="s">
        <v>423</v>
      </c>
      <c r="E265">
        <v>0.668</v>
      </c>
      <c r="F265">
        <v>8.9621</v>
      </c>
      <c r="G265" t="s">
        <v>424</v>
      </c>
      <c r="H265">
        <v>1.658</v>
      </c>
      <c r="I265">
        <v>75.1836</v>
      </c>
      <c r="K265" s="2">
        <v>0.543055555555555</v>
      </c>
      <c r="L265" s="3">
        <f t="shared" si="14"/>
        <v>304.54305555555555</v>
      </c>
      <c r="M265">
        <f t="shared" si="12"/>
        <v>495.4100547624137</v>
      </c>
      <c r="N265">
        <f t="shared" si="13"/>
        <v>117.33035436703955</v>
      </c>
    </row>
    <row r="266" spans="1:14" ht="12.75">
      <c r="A266" t="s">
        <v>219</v>
      </c>
      <c r="B266" s="1">
        <v>36829</v>
      </c>
      <c r="C266" s="2">
        <v>0.5478935185185185</v>
      </c>
      <c r="D266" t="s">
        <v>423</v>
      </c>
      <c r="E266">
        <v>0.668</v>
      </c>
      <c r="F266">
        <v>9.5174</v>
      </c>
      <c r="G266" t="s">
        <v>424</v>
      </c>
      <c r="H266">
        <v>1.656</v>
      </c>
      <c r="I266">
        <v>74.3484</v>
      </c>
      <c r="K266" s="2">
        <v>0.545138888888889</v>
      </c>
      <c r="L266" s="3">
        <f t="shared" si="14"/>
        <v>304.5451388888889</v>
      </c>
      <c r="M266">
        <f t="shared" si="12"/>
        <v>526.106119681302</v>
      </c>
      <c r="N266">
        <f t="shared" si="13"/>
        <v>116.34118622404918</v>
      </c>
    </row>
    <row r="267" spans="1:14" ht="12.75">
      <c r="A267" t="s">
        <v>220</v>
      </c>
      <c r="B267" s="1">
        <v>36829</v>
      </c>
      <c r="C267" s="2">
        <v>0.5499884259259259</v>
      </c>
      <c r="D267" t="s">
        <v>423</v>
      </c>
      <c r="E267">
        <v>0.668</v>
      </c>
      <c r="F267">
        <v>9.3589</v>
      </c>
      <c r="G267" t="s">
        <v>424</v>
      </c>
      <c r="H267">
        <v>1.655</v>
      </c>
      <c r="I267">
        <v>98.4647</v>
      </c>
      <c r="K267" s="2">
        <v>0.547222222222222</v>
      </c>
      <c r="L267" s="3">
        <f t="shared" si="14"/>
        <v>304.5472222222222</v>
      </c>
      <c r="M267">
        <f t="shared" si="12"/>
        <v>517.344502015817</v>
      </c>
      <c r="N267">
        <f t="shared" si="13"/>
        <v>144.90329791801344</v>
      </c>
    </row>
    <row r="268" spans="1:14" ht="12.75">
      <c r="A268" t="s">
        <v>431</v>
      </c>
      <c r="B268" s="1">
        <v>36829</v>
      </c>
      <c r="C268">
        <f>AVERAGE(C267,C269)</f>
        <v>0.5520717592592592</v>
      </c>
      <c r="D268" t="s">
        <v>423</v>
      </c>
      <c r="E268" t="s">
        <v>431</v>
      </c>
      <c r="F268" t="s">
        <v>431</v>
      </c>
      <c r="G268" t="s">
        <v>424</v>
      </c>
      <c r="H268" t="s">
        <v>431</v>
      </c>
      <c r="I268" t="s">
        <v>431</v>
      </c>
      <c r="K268" s="2">
        <v>0.549305555555555</v>
      </c>
      <c r="L268" s="3">
        <f t="shared" si="14"/>
        <v>304.5493055555556</v>
      </c>
      <c r="M268" t="s">
        <v>431</v>
      </c>
      <c r="N268" t="s">
        <v>431</v>
      </c>
    </row>
    <row r="269" spans="1:14" ht="12.75">
      <c r="A269" t="s">
        <v>221</v>
      </c>
      <c r="B269" s="1">
        <v>36829</v>
      </c>
      <c r="C269" s="2">
        <v>0.5541550925925925</v>
      </c>
      <c r="D269" t="s">
        <v>423</v>
      </c>
      <c r="E269">
        <v>0.673</v>
      </c>
      <c r="F269">
        <v>8.9575</v>
      </c>
      <c r="G269" t="s">
        <v>424</v>
      </c>
      <c r="H269">
        <v>1.663</v>
      </c>
      <c r="I269">
        <v>90.1914</v>
      </c>
      <c r="K269" s="2">
        <v>0.551388888888888</v>
      </c>
      <c r="L269" s="3">
        <f t="shared" si="14"/>
        <v>304.5513888888889</v>
      </c>
      <c r="M269">
        <f t="shared" si="12"/>
        <v>495.1557743759075</v>
      </c>
      <c r="N269">
        <f t="shared" si="13"/>
        <v>135.10482474104708</v>
      </c>
    </row>
    <row r="270" spans="1:14" ht="12.75">
      <c r="A270" t="s">
        <v>431</v>
      </c>
      <c r="B270" s="1">
        <v>36829</v>
      </c>
      <c r="C270">
        <f>AVERAGE(C269,C271)</f>
        <v>0.5562384259259259</v>
      </c>
      <c r="D270" t="s">
        <v>423</v>
      </c>
      <c r="E270" t="s">
        <v>431</v>
      </c>
      <c r="F270" t="s">
        <v>431</v>
      </c>
      <c r="G270" t="s">
        <v>424</v>
      </c>
      <c r="H270" t="s">
        <v>431</v>
      </c>
      <c r="I270" t="s">
        <v>431</v>
      </c>
      <c r="K270" s="2">
        <v>0.553472222222222</v>
      </c>
      <c r="L270" s="3">
        <f t="shared" si="14"/>
        <v>304.55347222222224</v>
      </c>
      <c r="M270" t="s">
        <v>431</v>
      </c>
      <c r="N270" t="s">
        <v>431</v>
      </c>
    </row>
    <row r="271" spans="1:14" ht="12.75">
      <c r="A271" t="s">
        <v>222</v>
      </c>
      <c r="B271" s="1">
        <v>36829</v>
      </c>
      <c r="C271" s="2">
        <v>0.5583217592592592</v>
      </c>
      <c r="D271" t="s">
        <v>423</v>
      </c>
      <c r="E271">
        <v>0.67</v>
      </c>
      <c r="F271">
        <v>9.3754</v>
      </c>
      <c r="G271" t="s">
        <v>424</v>
      </c>
      <c r="H271">
        <v>1.66</v>
      </c>
      <c r="I271">
        <v>70.6463</v>
      </c>
      <c r="K271" s="2">
        <v>0.555555555555555</v>
      </c>
      <c r="L271" s="3">
        <f t="shared" si="14"/>
        <v>304.55555555555554</v>
      </c>
      <c r="M271">
        <f t="shared" si="12"/>
        <v>518.2565947065458</v>
      </c>
      <c r="N271">
        <f t="shared" si="13"/>
        <v>111.95660841973324</v>
      </c>
    </row>
    <row r="272" spans="1:14" ht="12.75">
      <c r="A272" t="s">
        <v>223</v>
      </c>
      <c r="B272" s="1">
        <v>36829</v>
      </c>
      <c r="C272" s="2">
        <v>0.5604050925925926</v>
      </c>
      <c r="D272" t="s">
        <v>423</v>
      </c>
      <c r="E272">
        <v>0.668</v>
      </c>
      <c r="F272">
        <v>8.8905</v>
      </c>
      <c r="G272" t="s">
        <v>424</v>
      </c>
      <c r="H272">
        <v>1.656</v>
      </c>
      <c r="I272">
        <v>73.0675</v>
      </c>
      <c r="K272" s="2">
        <v>0.557638888888889</v>
      </c>
      <c r="L272" s="3">
        <f t="shared" si="14"/>
        <v>304.5576388888889</v>
      </c>
      <c r="M272">
        <f t="shared" si="12"/>
        <v>491.4521252681</v>
      </c>
      <c r="N272">
        <f t="shared" si="13"/>
        <v>114.82415380743475</v>
      </c>
    </row>
    <row r="273" spans="1:14" ht="12.75">
      <c r="A273" t="s">
        <v>224</v>
      </c>
      <c r="B273" s="1">
        <v>36829</v>
      </c>
      <c r="C273" s="2">
        <v>0.562488425925926</v>
      </c>
      <c r="D273" t="s">
        <v>423</v>
      </c>
      <c r="E273">
        <v>0.67</v>
      </c>
      <c r="F273">
        <v>8.9028</v>
      </c>
      <c r="G273" t="s">
        <v>424</v>
      </c>
      <c r="H273">
        <v>1.656</v>
      </c>
      <c r="I273">
        <v>70.5381</v>
      </c>
      <c r="K273" s="2">
        <v>0.559722222222222</v>
      </c>
      <c r="L273" s="3">
        <f t="shared" si="14"/>
        <v>304.5597222222222</v>
      </c>
      <c r="M273">
        <f aca="true" t="shared" si="15" ref="M273:M336">500*F273/AVERAGE($Q$367,$Q$207)</f>
        <v>492.1320489102796</v>
      </c>
      <c r="N273">
        <f aca="true" t="shared" si="16" ref="N273:N336">(277-103)/(-60+(AVERAGE($P$207,$P$367)))*I273+277-((277-103)/(-60+(AVERAGE($P$207,$P$367)))*210)</f>
        <v>111.82846187630463</v>
      </c>
    </row>
    <row r="274" spans="1:14" ht="12.75">
      <c r="A274" t="s">
        <v>225</v>
      </c>
      <c r="B274" s="1">
        <v>36829</v>
      </c>
      <c r="C274" s="2">
        <v>0.5645833333333333</v>
      </c>
      <c r="D274" t="s">
        <v>423</v>
      </c>
      <c r="E274">
        <v>0.67</v>
      </c>
      <c r="F274">
        <v>8.6776</v>
      </c>
      <c r="G274" t="s">
        <v>424</v>
      </c>
      <c r="H274">
        <v>1.656</v>
      </c>
      <c r="I274">
        <v>73.3316</v>
      </c>
      <c r="K274" s="2">
        <v>0.561805555555555</v>
      </c>
      <c r="L274" s="3">
        <f t="shared" si="14"/>
        <v>304.56180555555557</v>
      </c>
      <c r="M274">
        <f t="shared" si="15"/>
        <v>479.68336564045495</v>
      </c>
      <c r="N274">
        <f t="shared" si="16"/>
        <v>115.13694033349287</v>
      </c>
    </row>
    <row r="275" spans="1:14" ht="12.75">
      <c r="A275" t="s">
        <v>226</v>
      </c>
      <c r="B275" s="1">
        <v>36829</v>
      </c>
      <c r="C275" s="2">
        <v>0.5666666666666667</v>
      </c>
      <c r="D275" t="s">
        <v>423</v>
      </c>
      <c r="E275">
        <v>0.668</v>
      </c>
      <c r="F275">
        <v>9.2552</v>
      </c>
      <c r="G275" t="s">
        <v>424</v>
      </c>
      <c r="H275">
        <v>1.656</v>
      </c>
      <c r="I275">
        <v>72.8676</v>
      </c>
      <c r="K275" s="2">
        <v>0.563888888888889</v>
      </c>
      <c r="L275" s="3">
        <f t="shared" si="14"/>
        <v>304.56388888888887</v>
      </c>
      <c r="M275">
        <f t="shared" si="15"/>
        <v>511.6121376504493</v>
      </c>
      <c r="N275">
        <f t="shared" si="16"/>
        <v>114.587402476276</v>
      </c>
    </row>
    <row r="276" spans="1:14" ht="12.75">
      <c r="A276" t="s">
        <v>227</v>
      </c>
      <c r="B276" s="1">
        <v>36829</v>
      </c>
      <c r="C276" s="2">
        <v>0.56875</v>
      </c>
      <c r="D276" t="s">
        <v>423</v>
      </c>
      <c r="E276">
        <v>0.668</v>
      </c>
      <c r="F276">
        <v>9.3148</v>
      </c>
      <c r="G276" t="s">
        <v>424</v>
      </c>
      <c r="H276">
        <v>1.658</v>
      </c>
      <c r="I276">
        <v>73.6759</v>
      </c>
      <c r="K276" s="2">
        <v>0.565972222222222</v>
      </c>
      <c r="L276" s="3">
        <f t="shared" si="14"/>
        <v>304.56597222222223</v>
      </c>
      <c r="M276">
        <f t="shared" si="15"/>
        <v>514.9067270060511</v>
      </c>
      <c r="N276">
        <f t="shared" si="16"/>
        <v>115.54471163573379</v>
      </c>
    </row>
    <row r="277" spans="1:14" ht="12.75">
      <c r="A277" t="s">
        <v>228</v>
      </c>
      <c r="B277" s="1">
        <v>36829</v>
      </c>
      <c r="C277" s="2">
        <v>0.5708333333333333</v>
      </c>
      <c r="D277" t="s">
        <v>423</v>
      </c>
      <c r="E277">
        <v>0.67</v>
      </c>
      <c r="F277">
        <v>9.27</v>
      </c>
      <c r="G277" t="s">
        <v>424</v>
      </c>
      <c r="H277">
        <v>1.66</v>
      </c>
      <c r="I277">
        <v>73.1317</v>
      </c>
      <c r="K277" s="2">
        <v>0.568055555555555</v>
      </c>
      <c r="L277" s="3">
        <f t="shared" si="14"/>
        <v>304.56805555555553</v>
      </c>
      <c r="M277">
        <f t="shared" si="15"/>
        <v>512.4302571548604</v>
      </c>
      <c r="N277">
        <f t="shared" si="16"/>
        <v>114.90018900233417</v>
      </c>
    </row>
    <row r="278" spans="1:14" ht="12.75">
      <c r="A278" t="s">
        <v>229</v>
      </c>
      <c r="B278" s="1">
        <v>36829</v>
      </c>
      <c r="C278" s="2">
        <v>0.5729166666666666</v>
      </c>
      <c r="D278" t="s">
        <v>423</v>
      </c>
      <c r="E278">
        <v>0.67</v>
      </c>
      <c r="F278">
        <v>9.122</v>
      </c>
      <c r="G278" t="s">
        <v>424</v>
      </c>
      <c r="H278">
        <v>1.656</v>
      </c>
      <c r="I278">
        <v>73.5214</v>
      </c>
      <c r="K278" s="2">
        <v>0.570138888888888</v>
      </c>
      <c r="L278" s="3">
        <f t="shared" si="14"/>
        <v>304.5701388888889</v>
      </c>
      <c r="M278">
        <f t="shared" si="15"/>
        <v>504.24906211074835</v>
      </c>
      <c r="N278">
        <f t="shared" si="16"/>
        <v>115.36172974146655</v>
      </c>
    </row>
    <row r="279" spans="1:14" ht="12.75">
      <c r="A279" t="s">
        <v>230</v>
      </c>
      <c r="B279" s="1">
        <v>36829</v>
      </c>
      <c r="C279" s="2">
        <v>0.575</v>
      </c>
      <c r="D279" t="s">
        <v>423</v>
      </c>
      <c r="E279">
        <v>0.67</v>
      </c>
      <c r="F279">
        <v>9.5224</v>
      </c>
      <c r="G279" t="s">
        <v>424</v>
      </c>
      <c r="H279">
        <v>1.656</v>
      </c>
      <c r="I279">
        <v>73.382</v>
      </c>
      <c r="K279" s="2">
        <v>0.572222222222222</v>
      </c>
      <c r="L279" s="3">
        <f t="shared" si="14"/>
        <v>304.5722222222222</v>
      </c>
      <c r="M279">
        <f t="shared" si="15"/>
        <v>526.3825114057652</v>
      </c>
      <c r="N279">
        <f t="shared" si="16"/>
        <v>115.1966315145354</v>
      </c>
    </row>
    <row r="280" spans="1:14" ht="12.75">
      <c r="A280" t="s">
        <v>231</v>
      </c>
      <c r="B280" s="1">
        <v>36829</v>
      </c>
      <c r="C280" s="2">
        <v>0.5770949074074074</v>
      </c>
      <c r="D280" t="s">
        <v>423</v>
      </c>
      <c r="E280">
        <v>0.67</v>
      </c>
      <c r="F280">
        <v>8.9098</v>
      </c>
      <c r="G280" t="s">
        <v>424</v>
      </c>
      <c r="H280">
        <v>1.658</v>
      </c>
      <c r="I280">
        <v>75.5223</v>
      </c>
      <c r="K280" s="2">
        <v>0.574305555555555</v>
      </c>
      <c r="L280" s="3">
        <f t="shared" si="14"/>
        <v>304.57430555555555</v>
      </c>
      <c r="M280">
        <f t="shared" si="15"/>
        <v>492.51899732452824</v>
      </c>
      <c r="N280">
        <f t="shared" si="16"/>
        <v>117.7314933158313</v>
      </c>
    </row>
    <row r="281" spans="1:14" ht="12.75">
      <c r="A281" t="s">
        <v>232</v>
      </c>
      <c r="B281" s="1">
        <v>36829</v>
      </c>
      <c r="C281" s="2">
        <v>0.5791782407407408</v>
      </c>
      <c r="D281" t="s">
        <v>423</v>
      </c>
      <c r="E281">
        <v>0.668</v>
      </c>
      <c r="F281">
        <v>9.613</v>
      </c>
      <c r="G281" t="s">
        <v>424</v>
      </c>
      <c r="H281">
        <v>1.658</v>
      </c>
      <c r="I281">
        <v>72.8652</v>
      </c>
      <c r="K281" s="2">
        <v>0.576388888888888</v>
      </c>
      <c r="L281" s="3">
        <f t="shared" si="14"/>
        <v>304.5763888888889</v>
      </c>
      <c r="M281">
        <f t="shared" si="15"/>
        <v>531.3907294530393</v>
      </c>
      <c r="N281">
        <f t="shared" si="16"/>
        <v>114.5845600390835</v>
      </c>
    </row>
    <row r="282" spans="1:14" ht="12.75">
      <c r="A282" t="s">
        <v>233</v>
      </c>
      <c r="B282" s="1">
        <v>36829</v>
      </c>
      <c r="C282" s="2">
        <v>0.5812615740740741</v>
      </c>
      <c r="D282" t="s">
        <v>423</v>
      </c>
      <c r="E282">
        <v>0.668</v>
      </c>
      <c r="F282">
        <v>9.5403</v>
      </c>
      <c r="G282" t="s">
        <v>424</v>
      </c>
      <c r="H282">
        <v>1.658</v>
      </c>
      <c r="I282">
        <v>79.1066</v>
      </c>
      <c r="K282" s="2">
        <v>0.578472222222222</v>
      </c>
      <c r="L282" s="3">
        <f t="shared" si="14"/>
        <v>304.5784722222222</v>
      </c>
      <c r="M282">
        <f t="shared" si="15"/>
        <v>527.3719937793437</v>
      </c>
      <c r="N282">
        <f t="shared" si="16"/>
        <v>121.97655482794869</v>
      </c>
    </row>
    <row r="283" spans="1:14" ht="12.75">
      <c r="A283" t="s">
        <v>234</v>
      </c>
      <c r="B283" s="1">
        <v>36829</v>
      </c>
      <c r="C283" s="2">
        <v>0.5833449074074074</v>
      </c>
      <c r="D283" t="s">
        <v>423</v>
      </c>
      <c r="E283">
        <v>0.67</v>
      </c>
      <c r="F283">
        <v>8.9726</v>
      </c>
      <c r="G283" t="s">
        <v>424</v>
      </c>
      <c r="H283">
        <v>1.658</v>
      </c>
      <c r="I283">
        <v>77.8552</v>
      </c>
      <c r="K283" s="2">
        <v>0.580555555555555</v>
      </c>
      <c r="L283" s="3">
        <f t="shared" si="14"/>
        <v>304.5805555555556</v>
      </c>
      <c r="M283">
        <f t="shared" si="15"/>
        <v>495.9904773837866</v>
      </c>
      <c r="N283">
        <f t="shared" si="16"/>
        <v>120.49446070182535</v>
      </c>
    </row>
    <row r="284" spans="1:14" ht="12.75">
      <c r="A284" t="s">
        <v>235</v>
      </c>
      <c r="B284" s="1">
        <v>36829</v>
      </c>
      <c r="C284" s="2">
        <v>0.5854282407407407</v>
      </c>
      <c r="D284" t="s">
        <v>423</v>
      </c>
      <c r="E284">
        <v>0.67</v>
      </c>
      <c r="F284">
        <v>9.8538</v>
      </c>
      <c r="G284" t="s">
        <v>424</v>
      </c>
      <c r="H284">
        <v>1.655</v>
      </c>
      <c r="I284">
        <v>78.7979</v>
      </c>
      <c r="K284" s="2">
        <v>0.582638888888888</v>
      </c>
      <c r="L284" s="3">
        <f t="shared" si="14"/>
        <v>304.5826388888889</v>
      </c>
      <c r="M284">
        <f t="shared" si="15"/>
        <v>544.7017549031892</v>
      </c>
      <c r="N284">
        <f t="shared" si="16"/>
        <v>121.61094634406322</v>
      </c>
    </row>
    <row r="285" spans="1:14" ht="12.75">
      <c r="A285" t="s">
        <v>236</v>
      </c>
      <c r="B285" s="1">
        <v>36829</v>
      </c>
      <c r="C285" s="2">
        <v>0.5875115740740741</v>
      </c>
      <c r="D285" t="s">
        <v>423</v>
      </c>
      <c r="E285">
        <v>0.67</v>
      </c>
      <c r="F285">
        <v>9.678</v>
      </c>
      <c r="G285" t="s">
        <v>424</v>
      </c>
      <c r="H285">
        <v>1.656</v>
      </c>
      <c r="I285">
        <v>78.3663</v>
      </c>
      <c r="K285" s="2">
        <v>0.584722222222221</v>
      </c>
      <c r="L285" s="3">
        <f t="shared" si="14"/>
        <v>304.58472222222224</v>
      </c>
      <c r="M285">
        <f t="shared" si="15"/>
        <v>534.9838218710614</v>
      </c>
      <c r="N285">
        <f t="shared" si="16"/>
        <v>121.09978138894508</v>
      </c>
    </row>
    <row r="286" spans="1:14" ht="12.75">
      <c r="A286" t="s">
        <v>237</v>
      </c>
      <c r="B286" s="1">
        <v>36829</v>
      </c>
      <c r="C286" s="2">
        <v>0.5895949074074074</v>
      </c>
      <c r="D286" t="s">
        <v>423</v>
      </c>
      <c r="E286">
        <v>0.668</v>
      </c>
      <c r="F286">
        <v>9.7225</v>
      </c>
      <c r="G286" t="s">
        <v>424</v>
      </c>
      <c r="H286">
        <v>1.658</v>
      </c>
      <c r="I286">
        <v>81.7435</v>
      </c>
      <c r="K286" s="2">
        <v>0.586805555555554</v>
      </c>
      <c r="L286" s="3">
        <f t="shared" si="14"/>
        <v>304.58680555555554</v>
      </c>
      <c r="M286">
        <f t="shared" si="15"/>
        <v>537.4437082187844</v>
      </c>
      <c r="N286">
        <f t="shared" si="16"/>
        <v>125.09956425832621</v>
      </c>
    </row>
    <row r="287" spans="1:14" ht="12.75">
      <c r="A287" t="s">
        <v>238</v>
      </c>
      <c r="B287" s="1">
        <v>36829</v>
      </c>
      <c r="C287" s="2">
        <v>0.5917361111111111</v>
      </c>
      <c r="D287" t="s">
        <v>423</v>
      </c>
      <c r="E287">
        <v>0.668</v>
      </c>
      <c r="F287">
        <v>8.7891</v>
      </c>
      <c r="G287" t="s">
        <v>424</v>
      </c>
      <c r="H287">
        <v>1.66</v>
      </c>
      <c r="I287">
        <v>78.6747</v>
      </c>
      <c r="K287" s="2">
        <v>0.588888888888888</v>
      </c>
      <c r="L287" s="3">
        <f t="shared" si="14"/>
        <v>304.5888888888889</v>
      </c>
      <c r="M287">
        <f t="shared" si="15"/>
        <v>485.8469010959854</v>
      </c>
      <c r="N287">
        <f t="shared" si="16"/>
        <v>121.46503456818147</v>
      </c>
    </row>
    <row r="288" spans="1:14" ht="12.75">
      <c r="A288" t="s">
        <v>239</v>
      </c>
      <c r="B288" s="1">
        <v>36829</v>
      </c>
      <c r="C288" s="2">
        <v>0.5937731481481482</v>
      </c>
      <c r="D288" t="s">
        <v>423</v>
      </c>
      <c r="E288">
        <v>0.668</v>
      </c>
      <c r="F288">
        <v>8.705</v>
      </c>
      <c r="G288" t="s">
        <v>424</v>
      </c>
      <c r="H288">
        <v>1.658</v>
      </c>
      <c r="I288">
        <v>79.3967</v>
      </c>
      <c r="K288" s="2">
        <v>0.590972222222222</v>
      </c>
      <c r="L288" s="3">
        <f t="shared" si="14"/>
        <v>304.5909722222222</v>
      </c>
      <c r="M288">
        <f t="shared" si="15"/>
        <v>481.1979922905135</v>
      </c>
      <c r="N288">
        <f t="shared" si="16"/>
        <v>122.32013442359221</v>
      </c>
    </row>
    <row r="289" spans="1:14" ht="12.75">
      <c r="A289" t="s">
        <v>240</v>
      </c>
      <c r="B289" s="1">
        <v>36829</v>
      </c>
      <c r="C289" s="2">
        <v>0.5958564814814815</v>
      </c>
      <c r="D289" t="s">
        <v>423</v>
      </c>
      <c r="E289">
        <v>0.668</v>
      </c>
      <c r="F289">
        <v>9.3902</v>
      </c>
      <c r="G289" t="s">
        <v>424</v>
      </c>
      <c r="H289">
        <v>1.655</v>
      </c>
      <c r="I289">
        <v>76.703</v>
      </c>
      <c r="K289" s="2">
        <v>0.593055555555555</v>
      </c>
      <c r="L289" s="3">
        <f t="shared" si="14"/>
        <v>304.59305555555557</v>
      </c>
      <c r="M289">
        <f t="shared" si="15"/>
        <v>519.074714210957</v>
      </c>
      <c r="N289">
        <f t="shared" si="16"/>
        <v>119.12985397965883</v>
      </c>
    </row>
    <row r="290" spans="1:14" ht="12.75">
      <c r="A290" t="s">
        <v>241</v>
      </c>
      <c r="B290" s="1">
        <v>36829</v>
      </c>
      <c r="C290" s="2">
        <v>0.5979398148148148</v>
      </c>
      <c r="D290" t="s">
        <v>423</v>
      </c>
      <c r="E290">
        <v>0.67</v>
      </c>
      <c r="F290">
        <v>9.143</v>
      </c>
      <c r="G290" t="s">
        <v>424</v>
      </c>
      <c r="H290">
        <v>1.655</v>
      </c>
      <c r="I290">
        <v>81.412</v>
      </c>
      <c r="K290" s="2">
        <v>0.595138888888888</v>
      </c>
      <c r="L290" s="3">
        <f t="shared" si="14"/>
        <v>304.59513888888887</v>
      </c>
      <c r="M290">
        <f t="shared" si="15"/>
        <v>505.409907353494</v>
      </c>
      <c r="N290">
        <f t="shared" si="16"/>
        <v>124.70695262111201</v>
      </c>
    </row>
    <row r="291" spans="1:14" ht="12.75">
      <c r="A291" t="s">
        <v>242</v>
      </c>
      <c r="B291" s="1">
        <v>36829</v>
      </c>
      <c r="C291" s="2">
        <v>0.6000231481481482</v>
      </c>
      <c r="D291" t="s">
        <v>423</v>
      </c>
      <c r="E291">
        <v>0.668</v>
      </c>
      <c r="F291">
        <v>9.7224</v>
      </c>
      <c r="G291" t="s">
        <v>424</v>
      </c>
      <c r="H291">
        <v>1.655</v>
      </c>
      <c r="I291">
        <v>79.008</v>
      </c>
      <c r="K291" s="2">
        <v>0.597222222222222</v>
      </c>
      <c r="L291" s="3">
        <f t="shared" si="14"/>
        <v>304.59722222222223</v>
      </c>
      <c r="M291">
        <f t="shared" si="15"/>
        <v>537.438180384295</v>
      </c>
      <c r="N291">
        <f t="shared" si="16"/>
        <v>121.85977803329007</v>
      </c>
    </row>
    <row r="292" spans="1:14" ht="12.75">
      <c r="A292" t="s">
        <v>243</v>
      </c>
      <c r="B292" s="1">
        <v>36829</v>
      </c>
      <c r="C292" s="2">
        <v>0.6021064814814815</v>
      </c>
      <c r="D292" t="s">
        <v>423</v>
      </c>
      <c r="E292">
        <v>0.67</v>
      </c>
      <c r="F292">
        <v>9.6984</v>
      </c>
      <c r="G292" t="s">
        <v>424</v>
      </c>
      <c r="H292">
        <v>1.658</v>
      </c>
      <c r="I292">
        <v>77.4774</v>
      </c>
      <c r="K292" s="2">
        <v>0.599305555555555</v>
      </c>
      <c r="L292" s="3">
        <f t="shared" si="14"/>
        <v>304.59930555555553</v>
      </c>
      <c r="M292">
        <f t="shared" si="15"/>
        <v>536.1115001068715</v>
      </c>
      <c r="N292">
        <f t="shared" si="16"/>
        <v>120.04701371377251</v>
      </c>
    </row>
    <row r="293" spans="1:14" ht="12.75">
      <c r="A293" t="s">
        <v>244</v>
      </c>
      <c r="B293" s="1">
        <v>36829</v>
      </c>
      <c r="C293" s="2">
        <v>0.6042013888888889</v>
      </c>
      <c r="D293" t="s">
        <v>423</v>
      </c>
      <c r="E293">
        <v>0.668</v>
      </c>
      <c r="F293">
        <v>9.7328</v>
      </c>
      <c r="G293" t="s">
        <v>424</v>
      </c>
      <c r="H293">
        <v>1.658</v>
      </c>
      <c r="I293">
        <v>79.1311</v>
      </c>
      <c r="K293" s="2">
        <v>0.601388888888888</v>
      </c>
      <c r="L293" s="3">
        <f t="shared" si="14"/>
        <v>304.6013888888889</v>
      </c>
      <c r="M293">
        <f t="shared" si="15"/>
        <v>538.0130751711786</v>
      </c>
      <c r="N293">
        <f t="shared" si="16"/>
        <v>122.00557137428876</v>
      </c>
    </row>
    <row r="294" spans="1:14" ht="12.75">
      <c r="A294" t="s">
        <v>431</v>
      </c>
      <c r="B294" s="1">
        <v>36829</v>
      </c>
      <c r="C294">
        <f>AVERAGE(C293,C295)</f>
        <v>0.6062847222222223</v>
      </c>
      <c r="D294" t="s">
        <v>423</v>
      </c>
      <c r="E294" t="s">
        <v>431</v>
      </c>
      <c r="F294" t="s">
        <v>431</v>
      </c>
      <c r="G294" t="s">
        <v>424</v>
      </c>
      <c r="H294" t="s">
        <v>431</v>
      </c>
      <c r="I294" t="s">
        <v>431</v>
      </c>
      <c r="K294" s="2">
        <v>0.603472222222222</v>
      </c>
      <c r="L294" s="3">
        <f t="shared" si="14"/>
        <v>304.6034722222222</v>
      </c>
      <c r="M294" t="s">
        <v>431</v>
      </c>
      <c r="N294" t="s">
        <v>431</v>
      </c>
    </row>
    <row r="295" spans="1:14" ht="12.75">
      <c r="A295" t="s">
        <v>245</v>
      </c>
      <c r="B295" s="1">
        <v>36829</v>
      </c>
      <c r="C295" s="2">
        <v>0.6083680555555556</v>
      </c>
      <c r="D295" t="s">
        <v>423</v>
      </c>
      <c r="E295">
        <v>0.67</v>
      </c>
      <c r="F295">
        <v>9.1742</v>
      </c>
      <c r="G295" t="s">
        <v>424</v>
      </c>
      <c r="H295">
        <v>1.656</v>
      </c>
      <c r="I295">
        <v>76.5848</v>
      </c>
      <c r="K295" s="2">
        <v>0.605555555555555</v>
      </c>
      <c r="L295" s="3">
        <f t="shared" si="14"/>
        <v>304.60555555555555</v>
      </c>
      <c r="M295">
        <f t="shared" si="15"/>
        <v>507.13459171414473</v>
      </c>
      <c r="N295">
        <f t="shared" si="16"/>
        <v>118.98986394792814</v>
      </c>
    </row>
    <row r="296" spans="1:14" ht="12.75">
      <c r="A296" t="s">
        <v>246</v>
      </c>
      <c r="B296" s="1">
        <v>36829</v>
      </c>
      <c r="C296" s="2">
        <v>0.6104513888888888</v>
      </c>
      <c r="D296" t="s">
        <v>423</v>
      </c>
      <c r="E296">
        <v>0.67</v>
      </c>
      <c r="F296">
        <v>9.1865</v>
      </c>
      <c r="G296" t="s">
        <v>424</v>
      </c>
      <c r="H296">
        <v>1.655</v>
      </c>
      <c r="I296">
        <v>77.0019</v>
      </c>
      <c r="K296" s="2">
        <v>0.607638888888888</v>
      </c>
      <c r="L296" s="3">
        <f t="shared" si="14"/>
        <v>304.6076388888889</v>
      </c>
      <c r="M296">
        <f t="shared" si="15"/>
        <v>507.81451535632425</v>
      </c>
      <c r="N296">
        <f t="shared" si="16"/>
        <v>119.48385584500824</v>
      </c>
    </row>
    <row r="297" spans="1:14" ht="12.75">
      <c r="A297" t="s">
        <v>247</v>
      </c>
      <c r="B297" s="1">
        <v>36829</v>
      </c>
      <c r="C297" s="2">
        <v>0.6125347222222223</v>
      </c>
      <c r="D297" t="s">
        <v>423</v>
      </c>
      <c r="E297">
        <v>0.67</v>
      </c>
      <c r="F297">
        <v>9.2225</v>
      </c>
      <c r="G297" t="s">
        <v>424</v>
      </c>
      <c r="H297">
        <v>1.653</v>
      </c>
      <c r="I297">
        <v>77.6864</v>
      </c>
      <c r="K297" s="2">
        <v>0.609722222222222</v>
      </c>
      <c r="L297" s="3">
        <f t="shared" si="14"/>
        <v>304.6097222222222</v>
      </c>
      <c r="M297">
        <f t="shared" si="15"/>
        <v>509.80453577245964</v>
      </c>
      <c r="N297">
        <f t="shared" si="16"/>
        <v>120.29454261928612</v>
      </c>
    </row>
    <row r="298" spans="1:14" ht="12.75">
      <c r="A298" t="s">
        <v>248</v>
      </c>
      <c r="B298" s="1">
        <v>36829</v>
      </c>
      <c r="C298" s="2">
        <v>0.6146180555555555</v>
      </c>
      <c r="D298" t="s">
        <v>423</v>
      </c>
      <c r="E298">
        <v>0.668</v>
      </c>
      <c r="F298">
        <v>9.1166</v>
      </c>
      <c r="G298" t="s">
        <v>424</v>
      </c>
      <c r="H298">
        <v>1.655</v>
      </c>
      <c r="I298">
        <v>76.6711</v>
      </c>
      <c r="K298" s="2">
        <v>0.611805555555555</v>
      </c>
      <c r="L298" s="3">
        <f t="shared" si="14"/>
        <v>304.6118055555556</v>
      </c>
      <c r="M298">
        <f t="shared" si="15"/>
        <v>503.9505590483281</v>
      </c>
      <c r="N298">
        <f t="shared" si="16"/>
        <v>119.09207325197514</v>
      </c>
    </row>
    <row r="299" spans="1:14" ht="12.75">
      <c r="A299" t="s">
        <v>249</v>
      </c>
      <c r="B299" s="1">
        <v>36829</v>
      </c>
      <c r="C299" s="2">
        <v>0.6167013888888889</v>
      </c>
      <c r="D299" t="s">
        <v>423</v>
      </c>
      <c r="E299">
        <v>0.668</v>
      </c>
      <c r="F299">
        <v>9.3642</v>
      </c>
      <c r="G299" t="s">
        <v>424</v>
      </c>
      <c r="H299">
        <v>1.656</v>
      </c>
      <c r="I299">
        <v>78.1883</v>
      </c>
      <c r="K299" s="2">
        <v>0.613888888888888</v>
      </c>
      <c r="L299" s="3">
        <f t="shared" si="14"/>
        <v>304.6138888888889</v>
      </c>
      <c r="M299">
        <f t="shared" si="15"/>
        <v>517.6374772437481</v>
      </c>
      <c r="N299">
        <f t="shared" si="16"/>
        <v>120.88896729716794</v>
      </c>
    </row>
    <row r="300" spans="1:14" ht="12.75">
      <c r="A300" t="s">
        <v>250</v>
      </c>
      <c r="B300" s="1">
        <v>36829</v>
      </c>
      <c r="C300" s="2">
        <v>0.6187847222222222</v>
      </c>
      <c r="D300" t="s">
        <v>423</v>
      </c>
      <c r="E300">
        <v>0.668</v>
      </c>
      <c r="F300">
        <v>8.674</v>
      </c>
      <c r="G300" t="s">
        <v>424</v>
      </c>
      <c r="H300">
        <v>1.655</v>
      </c>
      <c r="I300">
        <v>75.0472</v>
      </c>
      <c r="K300" s="2">
        <v>0.615972222222221</v>
      </c>
      <c r="L300" s="3">
        <f t="shared" si="14"/>
        <v>304.61597222222224</v>
      </c>
      <c r="M300">
        <f t="shared" si="15"/>
        <v>479.4843635988414</v>
      </c>
      <c r="N300">
        <f t="shared" si="16"/>
        <v>117.1688091865991</v>
      </c>
    </row>
    <row r="301" spans="1:14" ht="12.75">
      <c r="A301" t="s">
        <v>251</v>
      </c>
      <c r="B301" s="1">
        <v>36829</v>
      </c>
      <c r="C301" s="2">
        <v>0.6208796296296296</v>
      </c>
      <c r="D301" t="s">
        <v>423</v>
      </c>
      <c r="E301">
        <v>0.666</v>
      </c>
      <c r="F301">
        <v>9.4182</v>
      </c>
      <c r="G301" t="s">
        <v>424</v>
      </c>
      <c r="H301">
        <v>1.655</v>
      </c>
      <c r="I301">
        <v>76.7355</v>
      </c>
      <c r="K301" s="2">
        <v>0.618055555555554</v>
      </c>
      <c r="L301" s="3">
        <f t="shared" si="14"/>
        <v>304.61805555555554</v>
      </c>
      <c r="M301">
        <f t="shared" si="15"/>
        <v>520.6225078679512</v>
      </c>
      <c r="N301">
        <f t="shared" si="16"/>
        <v>119.16834531664063</v>
      </c>
    </row>
    <row r="302" spans="1:14" ht="12.75">
      <c r="A302" t="s">
        <v>252</v>
      </c>
      <c r="B302" s="1">
        <v>36829</v>
      </c>
      <c r="C302" s="2">
        <v>0.6229629629629629</v>
      </c>
      <c r="D302" t="s">
        <v>423</v>
      </c>
      <c r="E302">
        <v>0.668</v>
      </c>
      <c r="F302">
        <v>8.698</v>
      </c>
      <c r="G302" t="s">
        <v>424</v>
      </c>
      <c r="H302">
        <v>1.653</v>
      </c>
      <c r="I302">
        <v>77.3376</v>
      </c>
      <c r="K302" s="2">
        <v>0.620138888888888</v>
      </c>
      <c r="L302" s="3">
        <f t="shared" si="14"/>
        <v>304.6201388888889</v>
      </c>
      <c r="M302">
        <f t="shared" si="15"/>
        <v>480.811043876265</v>
      </c>
      <c r="N302">
        <f t="shared" si="16"/>
        <v>119.88144174730928</v>
      </c>
    </row>
    <row r="303" spans="1:14" ht="12.75">
      <c r="A303" t="s">
        <v>253</v>
      </c>
      <c r="B303" s="1">
        <v>36829</v>
      </c>
      <c r="C303" s="2">
        <v>0.6250462962962963</v>
      </c>
      <c r="D303" t="s">
        <v>423</v>
      </c>
      <c r="E303">
        <v>0.668</v>
      </c>
      <c r="F303">
        <v>9.5072</v>
      </c>
      <c r="G303" t="s">
        <v>424</v>
      </c>
      <c r="H303">
        <v>1.653</v>
      </c>
      <c r="I303">
        <v>81.8914</v>
      </c>
      <c r="K303" s="2">
        <v>0.622222222222222</v>
      </c>
      <c r="L303" s="3">
        <f t="shared" si="14"/>
        <v>304.6222222222222</v>
      </c>
      <c r="M303">
        <f t="shared" si="15"/>
        <v>525.5422805633968</v>
      </c>
      <c r="N303">
        <f t="shared" si="16"/>
        <v>125.27472945031411</v>
      </c>
    </row>
    <row r="304" spans="1:14" ht="12.75">
      <c r="A304" t="s">
        <v>254</v>
      </c>
      <c r="B304" s="1">
        <v>36829</v>
      </c>
      <c r="C304" s="2">
        <v>0.6271296296296297</v>
      </c>
      <c r="D304" t="s">
        <v>423</v>
      </c>
      <c r="E304">
        <v>0.668</v>
      </c>
      <c r="F304">
        <v>8.8925</v>
      </c>
      <c r="G304" t="s">
        <v>424</v>
      </c>
      <c r="H304">
        <v>1.656</v>
      </c>
      <c r="I304">
        <v>76.4207</v>
      </c>
      <c r="K304" s="2">
        <v>0.624305555555555</v>
      </c>
      <c r="L304" s="3">
        <f t="shared" si="14"/>
        <v>304.62430555555557</v>
      </c>
      <c r="M304">
        <f t="shared" si="15"/>
        <v>491.56268195788533</v>
      </c>
      <c r="N304">
        <f t="shared" si="16"/>
        <v>118.79551230489085</v>
      </c>
    </row>
    <row r="305" spans="1:14" ht="12.75">
      <c r="A305" t="s">
        <v>255</v>
      </c>
      <c r="B305" s="1">
        <v>36829</v>
      </c>
      <c r="C305" s="2">
        <v>0.6292129629629629</v>
      </c>
      <c r="D305" t="s">
        <v>423</v>
      </c>
      <c r="E305">
        <v>0.67</v>
      </c>
      <c r="F305">
        <v>9.4876</v>
      </c>
      <c r="G305" t="s">
        <v>424</v>
      </c>
      <c r="H305">
        <v>1.658</v>
      </c>
      <c r="I305">
        <v>76.9138</v>
      </c>
      <c r="K305" s="2">
        <v>0.626388888888888</v>
      </c>
      <c r="L305" s="3">
        <f t="shared" si="14"/>
        <v>304.62638888888887</v>
      </c>
      <c r="M305">
        <f t="shared" si="15"/>
        <v>524.458825003501</v>
      </c>
      <c r="N305">
        <f t="shared" si="16"/>
        <v>119.37951471306678</v>
      </c>
    </row>
    <row r="306" spans="1:14" ht="12.75">
      <c r="A306" t="s">
        <v>431</v>
      </c>
      <c r="B306" s="1">
        <v>36829</v>
      </c>
      <c r="C306">
        <f>AVERAGE(C305,C307)</f>
        <v>0.6312962962962962</v>
      </c>
      <c r="D306" t="s">
        <v>423</v>
      </c>
      <c r="E306" t="s">
        <v>431</v>
      </c>
      <c r="F306" t="s">
        <v>431</v>
      </c>
      <c r="G306" t="s">
        <v>424</v>
      </c>
      <c r="H306" t="s">
        <v>431</v>
      </c>
      <c r="I306" t="s">
        <v>431</v>
      </c>
      <c r="K306" s="2">
        <v>0.628472222222222</v>
      </c>
      <c r="L306" s="3">
        <f t="shared" si="14"/>
        <v>304.62847222222223</v>
      </c>
      <c r="M306" t="s">
        <v>431</v>
      </c>
      <c r="N306" t="s">
        <v>431</v>
      </c>
    </row>
    <row r="307" spans="1:14" ht="12.75">
      <c r="A307" t="s">
        <v>256</v>
      </c>
      <c r="B307" s="1">
        <v>36829</v>
      </c>
      <c r="C307" s="2">
        <v>0.6333796296296296</v>
      </c>
      <c r="D307" t="s">
        <v>423</v>
      </c>
      <c r="E307">
        <v>0.668</v>
      </c>
      <c r="F307">
        <v>9.0874</v>
      </c>
      <c r="G307" t="s">
        <v>424</v>
      </c>
      <c r="H307">
        <v>1.658</v>
      </c>
      <c r="I307">
        <v>77.9542</v>
      </c>
      <c r="K307" s="2">
        <v>0.630555555555555</v>
      </c>
      <c r="L307" s="3">
        <f t="shared" si="14"/>
        <v>304.63055555555553</v>
      </c>
      <c r="M307">
        <f t="shared" si="15"/>
        <v>502.33643137746276</v>
      </c>
      <c r="N307">
        <f t="shared" si="16"/>
        <v>120.61171123601605</v>
      </c>
    </row>
    <row r="308" spans="1:14" ht="12.75">
      <c r="A308" t="s">
        <v>257</v>
      </c>
      <c r="B308" s="1">
        <v>36829</v>
      </c>
      <c r="C308" s="2">
        <v>0.635474537037037</v>
      </c>
      <c r="D308" t="s">
        <v>423</v>
      </c>
      <c r="E308">
        <v>0.67</v>
      </c>
      <c r="F308">
        <v>8.9237</v>
      </c>
      <c r="G308" t="s">
        <v>424</v>
      </c>
      <c r="H308">
        <v>1.656</v>
      </c>
      <c r="I308">
        <v>80.6848</v>
      </c>
      <c r="K308" s="2">
        <v>0.632638888888888</v>
      </c>
      <c r="L308" s="3">
        <f t="shared" si="14"/>
        <v>304.6326388888889</v>
      </c>
      <c r="M308">
        <f t="shared" si="15"/>
        <v>493.28736631853604</v>
      </c>
      <c r="N308">
        <f t="shared" si="16"/>
        <v>123.84569415178419</v>
      </c>
    </row>
    <row r="309" spans="1:14" ht="12.75">
      <c r="A309" t="s">
        <v>258</v>
      </c>
      <c r="B309" s="1">
        <v>36829</v>
      </c>
      <c r="C309" s="2">
        <v>0.6375578703703704</v>
      </c>
      <c r="D309" t="s">
        <v>423</v>
      </c>
      <c r="E309">
        <v>0.67</v>
      </c>
      <c r="F309">
        <v>9.1524</v>
      </c>
      <c r="G309" t="s">
        <v>424</v>
      </c>
      <c r="H309">
        <v>1.656</v>
      </c>
      <c r="I309">
        <v>73.8239</v>
      </c>
      <c r="K309" s="2">
        <v>0.634722222222222</v>
      </c>
      <c r="L309" s="3">
        <f t="shared" si="14"/>
        <v>304.6347222222222</v>
      </c>
      <c r="M309">
        <f t="shared" si="15"/>
        <v>505.9295237954849</v>
      </c>
      <c r="N309">
        <f t="shared" si="16"/>
        <v>115.7199952626047</v>
      </c>
    </row>
    <row r="310" spans="1:14" ht="12.75">
      <c r="A310" t="s">
        <v>259</v>
      </c>
      <c r="B310" s="1">
        <v>36829</v>
      </c>
      <c r="C310" s="2">
        <v>0.6396412037037037</v>
      </c>
      <c r="D310" t="s">
        <v>423</v>
      </c>
      <c r="E310">
        <v>0.67</v>
      </c>
      <c r="F310">
        <v>8.8263</v>
      </c>
      <c r="G310" t="s">
        <v>424</v>
      </c>
      <c r="H310">
        <v>1.658</v>
      </c>
      <c r="I310">
        <v>75.2769</v>
      </c>
      <c r="K310" s="2">
        <v>0.636805555555555</v>
      </c>
      <c r="L310" s="3">
        <f t="shared" si="14"/>
        <v>304.63680555555555</v>
      </c>
      <c r="M310">
        <f t="shared" si="15"/>
        <v>487.9032555259919</v>
      </c>
      <c r="N310">
        <f t="shared" si="16"/>
        <v>117.44085411289802</v>
      </c>
    </row>
    <row r="311" spans="1:14" ht="12.75">
      <c r="A311" t="s">
        <v>431</v>
      </c>
      <c r="B311" s="1">
        <v>36829</v>
      </c>
      <c r="C311">
        <f>AVERAGE(C310,C312)</f>
        <v>0.641724537037037</v>
      </c>
      <c r="D311" t="s">
        <v>423</v>
      </c>
      <c r="E311" t="s">
        <v>431</v>
      </c>
      <c r="F311" t="s">
        <v>431</v>
      </c>
      <c r="G311" t="s">
        <v>424</v>
      </c>
      <c r="H311" t="s">
        <v>431</v>
      </c>
      <c r="I311" t="s">
        <v>431</v>
      </c>
      <c r="K311" s="2">
        <v>0.638888888888888</v>
      </c>
      <c r="L311" s="3">
        <f t="shared" si="14"/>
        <v>304.6388888888889</v>
      </c>
      <c r="M311" t="s">
        <v>431</v>
      </c>
      <c r="N311" t="s">
        <v>431</v>
      </c>
    </row>
    <row r="312" spans="1:14" ht="12.75">
      <c r="A312" t="s">
        <v>260</v>
      </c>
      <c r="B312" s="1">
        <v>36829</v>
      </c>
      <c r="C312" s="2">
        <v>0.6438078703703703</v>
      </c>
      <c r="D312" t="s">
        <v>423</v>
      </c>
      <c r="E312">
        <v>0.668</v>
      </c>
      <c r="F312">
        <v>9.2228</v>
      </c>
      <c r="G312" t="s">
        <v>424</v>
      </c>
      <c r="H312">
        <v>1.658</v>
      </c>
      <c r="I312">
        <v>77.7241</v>
      </c>
      <c r="K312" s="2">
        <v>0.640972222222222</v>
      </c>
      <c r="L312" s="3">
        <f t="shared" si="14"/>
        <v>304.6409722222222</v>
      </c>
      <c r="M312">
        <f t="shared" si="15"/>
        <v>509.8211192759274</v>
      </c>
      <c r="N312">
        <f t="shared" si="16"/>
        <v>120.33919257018499</v>
      </c>
    </row>
    <row r="313" spans="1:14" ht="12.75">
      <c r="A313" t="s">
        <v>261</v>
      </c>
      <c r="B313" s="1">
        <v>36829</v>
      </c>
      <c r="C313" s="2">
        <v>0.6458912037037037</v>
      </c>
      <c r="D313" t="s">
        <v>423</v>
      </c>
      <c r="E313">
        <v>0.668</v>
      </c>
      <c r="F313">
        <v>8.8337</v>
      </c>
      <c r="G313" t="s">
        <v>424</v>
      </c>
      <c r="H313">
        <v>1.656</v>
      </c>
      <c r="I313">
        <v>77.3926</v>
      </c>
      <c r="K313" s="2">
        <v>0.643055555555555</v>
      </c>
      <c r="L313" s="3">
        <f t="shared" si="14"/>
        <v>304.6430555555556</v>
      </c>
      <c r="M313">
        <f t="shared" si="15"/>
        <v>488.31231527819756</v>
      </c>
      <c r="N313">
        <f t="shared" si="16"/>
        <v>119.94658093297079</v>
      </c>
    </row>
    <row r="314" spans="1:14" ht="12.75">
      <c r="A314" t="s">
        <v>262</v>
      </c>
      <c r="B314" s="1">
        <v>36829</v>
      </c>
      <c r="C314" s="2">
        <v>0.647974537037037</v>
      </c>
      <c r="D314" t="s">
        <v>423</v>
      </c>
      <c r="E314">
        <v>0.67</v>
      </c>
      <c r="F314">
        <v>8.4536</v>
      </c>
      <c r="G314" t="s">
        <v>424</v>
      </c>
      <c r="H314">
        <v>1.658</v>
      </c>
      <c r="I314">
        <v>76.9868</v>
      </c>
      <c r="K314" s="2">
        <v>0.645138888888888</v>
      </c>
      <c r="L314" s="3">
        <f t="shared" si="14"/>
        <v>304.6451388888889</v>
      </c>
      <c r="M314">
        <f t="shared" si="15"/>
        <v>467.3010163845015</v>
      </c>
      <c r="N314">
        <f t="shared" si="16"/>
        <v>119.46597217767203</v>
      </c>
    </row>
    <row r="315" spans="1:14" ht="12.75">
      <c r="A315" t="s">
        <v>263</v>
      </c>
      <c r="B315" s="1">
        <v>36829</v>
      </c>
      <c r="C315" s="2">
        <v>0.6500578703703704</v>
      </c>
      <c r="D315" t="s">
        <v>423</v>
      </c>
      <c r="E315">
        <v>0.668</v>
      </c>
      <c r="F315">
        <v>9.4226</v>
      </c>
      <c r="G315" t="s">
        <v>424</v>
      </c>
      <c r="H315">
        <v>1.66</v>
      </c>
      <c r="I315">
        <v>77.1281</v>
      </c>
      <c r="K315" s="2">
        <v>0.647222222222221</v>
      </c>
      <c r="L315" s="3">
        <f t="shared" si="14"/>
        <v>304.64722222222224</v>
      </c>
      <c r="M315">
        <f t="shared" si="15"/>
        <v>520.8657325854787</v>
      </c>
      <c r="N315">
        <f t="shared" si="16"/>
        <v>119.63332066738053</v>
      </c>
    </row>
    <row r="316" spans="1:14" ht="12.75">
      <c r="A316" t="s">
        <v>264</v>
      </c>
      <c r="B316" s="1">
        <v>36829</v>
      </c>
      <c r="C316" s="2">
        <v>0.6521527777777778</v>
      </c>
      <c r="D316" t="s">
        <v>423</v>
      </c>
      <c r="E316">
        <v>0.668</v>
      </c>
      <c r="F316">
        <v>8.6348</v>
      </c>
      <c r="G316" t="s">
        <v>424</v>
      </c>
      <c r="H316">
        <v>1.658</v>
      </c>
      <c r="I316">
        <v>77.9884</v>
      </c>
      <c r="K316" s="2">
        <v>0.649305555555554</v>
      </c>
      <c r="L316" s="3">
        <f t="shared" si="14"/>
        <v>304.64930555555554</v>
      </c>
      <c r="M316">
        <f t="shared" si="15"/>
        <v>477.3174524790496</v>
      </c>
      <c r="N316">
        <f t="shared" si="16"/>
        <v>120.65221596600918</v>
      </c>
    </row>
    <row r="317" spans="1:14" ht="12.75">
      <c r="A317" t="s">
        <v>265</v>
      </c>
      <c r="B317" s="1">
        <v>36829</v>
      </c>
      <c r="C317" s="2">
        <v>0.6542361111111111</v>
      </c>
      <c r="D317" t="s">
        <v>423</v>
      </c>
      <c r="E317">
        <v>0.67</v>
      </c>
      <c r="F317">
        <v>9.1045</v>
      </c>
      <c r="G317" t="s">
        <v>424</v>
      </c>
      <c r="H317">
        <v>1.658</v>
      </c>
      <c r="I317">
        <v>76.8996</v>
      </c>
      <c r="K317" s="2">
        <v>0.651388888888888</v>
      </c>
      <c r="L317" s="3">
        <f t="shared" si="14"/>
        <v>304.6513888888889</v>
      </c>
      <c r="M317">
        <f t="shared" si="15"/>
        <v>503.281691075127</v>
      </c>
      <c r="N317">
        <f t="shared" si="16"/>
        <v>119.36269695967786</v>
      </c>
    </row>
    <row r="318" spans="1:14" ht="12.75">
      <c r="A318" t="s">
        <v>266</v>
      </c>
      <c r="B318" s="1">
        <v>36829</v>
      </c>
      <c r="C318" s="2">
        <v>0.6563194444444445</v>
      </c>
      <c r="D318" t="s">
        <v>423</v>
      </c>
      <c r="E318">
        <v>0.67</v>
      </c>
      <c r="F318">
        <v>8.8144</v>
      </c>
      <c r="G318" t="s">
        <v>424</v>
      </c>
      <c r="H318">
        <v>1.66</v>
      </c>
      <c r="I318">
        <v>77.8683</v>
      </c>
      <c r="K318" s="2">
        <v>0.653472222222222</v>
      </c>
      <c r="L318" s="3">
        <f t="shared" si="14"/>
        <v>304.6534722222222</v>
      </c>
      <c r="M318">
        <f t="shared" si="15"/>
        <v>487.2454432217694</v>
      </c>
      <c r="N318">
        <f t="shared" si="16"/>
        <v>120.50997567150114</v>
      </c>
    </row>
    <row r="319" spans="1:14" ht="12.75">
      <c r="A319" t="s">
        <v>267</v>
      </c>
      <c r="B319" s="1">
        <v>36829</v>
      </c>
      <c r="C319" s="2">
        <v>0.6584027777777778</v>
      </c>
      <c r="D319" t="s">
        <v>423</v>
      </c>
      <c r="E319">
        <v>0.668</v>
      </c>
      <c r="F319">
        <v>9.636</v>
      </c>
      <c r="G319" t="s">
        <v>424</v>
      </c>
      <c r="H319">
        <v>1.658</v>
      </c>
      <c r="I319">
        <v>80.6392</v>
      </c>
      <c r="K319" s="2">
        <v>0.655555555555555</v>
      </c>
      <c r="L319" s="3">
        <f t="shared" si="14"/>
        <v>304.65555555555557</v>
      </c>
      <c r="M319">
        <f t="shared" si="15"/>
        <v>532.6621313855702</v>
      </c>
      <c r="N319">
        <f t="shared" si="16"/>
        <v>123.79168784512666</v>
      </c>
    </row>
    <row r="320" spans="1:14" ht="12.75">
      <c r="A320" t="s">
        <v>431</v>
      </c>
      <c r="B320" s="1">
        <v>36829</v>
      </c>
      <c r="C320">
        <f>AVERAGE(C319,C321)</f>
        <v>0.6604861111111111</v>
      </c>
      <c r="D320" t="s">
        <v>423</v>
      </c>
      <c r="E320" t="s">
        <v>431</v>
      </c>
      <c r="F320" t="s">
        <v>431</v>
      </c>
      <c r="G320" t="s">
        <v>424</v>
      </c>
      <c r="H320" t="s">
        <v>431</v>
      </c>
      <c r="I320" t="s">
        <v>431</v>
      </c>
      <c r="K320" s="2">
        <v>0.657638888888888</v>
      </c>
      <c r="L320" s="3">
        <f t="shared" si="14"/>
        <v>304.65763888888887</v>
      </c>
      <c r="M320" t="s">
        <v>431</v>
      </c>
      <c r="N320" t="s">
        <v>431</v>
      </c>
    </row>
    <row r="321" spans="1:14" ht="12.75">
      <c r="A321" t="s">
        <v>268</v>
      </c>
      <c r="B321" s="1">
        <v>36829</v>
      </c>
      <c r="C321" s="2">
        <v>0.6625694444444444</v>
      </c>
      <c r="D321" t="s">
        <v>423</v>
      </c>
      <c r="E321">
        <v>0.67</v>
      </c>
      <c r="F321">
        <v>9.6532</v>
      </c>
      <c r="G321" t="s">
        <v>424</v>
      </c>
      <c r="H321">
        <v>1.656</v>
      </c>
      <c r="I321">
        <v>85.1023</v>
      </c>
      <c r="K321" s="2">
        <v>0.659722222222221</v>
      </c>
      <c r="L321" s="3">
        <f t="shared" si="14"/>
        <v>304.65972222222223</v>
      </c>
      <c r="M321">
        <f t="shared" si="15"/>
        <v>533.6129189177238</v>
      </c>
      <c r="N321">
        <f t="shared" si="16"/>
        <v>129.07755510923153</v>
      </c>
    </row>
    <row r="322" spans="1:14" ht="12.75">
      <c r="A322" t="s">
        <v>431</v>
      </c>
      <c r="B322" s="1">
        <v>36829</v>
      </c>
      <c r="C322">
        <f>AVERAGE(C321,C323)</f>
        <v>0.6646585648148148</v>
      </c>
      <c r="D322" t="s">
        <v>423</v>
      </c>
      <c r="E322" t="s">
        <v>431</v>
      </c>
      <c r="F322" t="s">
        <v>431</v>
      </c>
      <c r="G322" t="s">
        <v>424</v>
      </c>
      <c r="H322" t="s">
        <v>431</v>
      </c>
      <c r="I322" t="s">
        <v>431</v>
      </c>
      <c r="K322" s="2">
        <v>0.661805555555555</v>
      </c>
      <c r="L322" s="3">
        <f t="shared" si="14"/>
        <v>304.66180555555553</v>
      </c>
      <c r="M322" t="s">
        <v>431</v>
      </c>
      <c r="N322" t="s">
        <v>431</v>
      </c>
    </row>
    <row r="323" spans="1:14" ht="12.75">
      <c r="A323" t="s">
        <v>269</v>
      </c>
      <c r="B323" s="1">
        <v>36829</v>
      </c>
      <c r="C323" s="2">
        <v>0.6667476851851851</v>
      </c>
      <c r="D323" t="s">
        <v>423</v>
      </c>
      <c r="E323">
        <v>0.675</v>
      </c>
      <c r="F323">
        <v>10.6064</v>
      </c>
      <c r="G323" t="s">
        <v>424</v>
      </c>
      <c r="H323">
        <v>1.663</v>
      </c>
      <c r="I323">
        <v>83.9134</v>
      </c>
      <c r="K323" s="2">
        <v>0.663888888888888</v>
      </c>
      <c r="L323" s="3">
        <f t="shared" si="14"/>
        <v>304.6638888888889</v>
      </c>
      <c r="M323">
        <f t="shared" si="15"/>
        <v>586.3042372693973</v>
      </c>
      <c r="N323">
        <f t="shared" si="16"/>
        <v>127.66948278499626</v>
      </c>
    </row>
    <row r="324" spans="1:14" ht="12.75">
      <c r="A324" t="s">
        <v>431</v>
      </c>
      <c r="B324" s="1">
        <v>36829</v>
      </c>
      <c r="C324">
        <f>AVERAGE(C323,C325)</f>
        <v>0.6688310185185184</v>
      </c>
      <c r="D324" t="s">
        <v>423</v>
      </c>
      <c r="E324" t="s">
        <v>431</v>
      </c>
      <c r="F324" t="s">
        <v>431</v>
      </c>
      <c r="G324" t="s">
        <v>424</v>
      </c>
      <c r="H324" t="s">
        <v>431</v>
      </c>
      <c r="I324" t="s">
        <v>431</v>
      </c>
      <c r="K324" s="2">
        <v>0.665972222222221</v>
      </c>
      <c r="L324" s="3">
        <f t="shared" si="14"/>
        <v>304.6659722222222</v>
      </c>
      <c r="M324" t="s">
        <v>431</v>
      </c>
      <c r="N324" t="s">
        <v>431</v>
      </c>
    </row>
    <row r="325" spans="1:14" ht="12.75">
      <c r="A325" t="s">
        <v>270</v>
      </c>
      <c r="B325" s="1">
        <v>36829</v>
      </c>
      <c r="C325" s="2">
        <v>0.6709143518518519</v>
      </c>
      <c r="D325" t="s">
        <v>423</v>
      </c>
      <c r="E325">
        <v>0.668</v>
      </c>
      <c r="F325">
        <v>9.3021</v>
      </c>
      <c r="G325" t="s">
        <v>424</v>
      </c>
      <c r="H325">
        <v>1.658</v>
      </c>
      <c r="I325">
        <v>81.7042</v>
      </c>
      <c r="K325" s="2">
        <v>0.668055555555555</v>
      </c>
      <c r="L325" s="3">
        <f t="shared" si="14"/>
        <v>304.66805555555555</v>
      </c>
      <c r="M325">
        <f t="shared" si="15"/>
        <v>514.2046920259145</v>
      </c>
      <c r="N325">
        <f t="shared" si="16"/>
        <v>125.053019349299</v>
      </c>
    </row>
    <row r="326" spans="1:14" ht="12.75">
      <c r="A326" t="s">
        <v>271</v>
      </c>
      <c r="B326" s="1">
        <v>36829</v>
      </c>
      <c r="C326" s="2">
        <v>0.6729976851851852</v>
      </c>
      <c r="D326" t="s">
        <v>423</v>
      </c>
      <c r="E326">
        <v>0.668</v>
      </c>
      <c r="F326">
        <v>8.6749</v>
      </c>
      <c r="G326" t="s">
        <v>424</v>
      </c>
      <c r="H326">
        <v>1.658</v>
      </c>
      <c r="I326">
        <v>80.0405</v>
      </c>
      <c r="K326" s="2">
        <v>0.670138888888888</v>
      </c>
      <c r="L326" s="3">
        <f aca="true" t="shared" si="17" ref="L326:L389">B326-DATE(1999,12,31)+K326</f>
        <v>304.6701388888889</v>
      </c>
      <c r="M326">
        <f t="shared" si="15"/>
        <v>479.5341141092448</v>
      </c>
      <c r="N326">
        <f t="shared" si="16"/>
        <v>123.08261820048062</v>
      </c>
    </row>
    <row r="327" spans="1:14" ht="12.75">
      <c r="A327" t="s">
        <v>272</v>
      </c>
      <c r="B327" s="1">
        <v>36829</v>
      </c>
      <c r="C327" s="2">
        <v>0.6750810185185184</v>
      </c>
      <c r="D327" t="s">
        <v>423</v>
      </c>
      <c r="E327">
        <v>0.67</v>
      </c>
      <c r="F327">
        <v>8.8743</v>
      </c>
      <c r="G327" t="s">
        <v>424</v>
      </c>
      <c r="H327">
        <v>1.66</v>
      </c>
      <c r="I327">
        <v>82.9602</v>
      </c>
      <c r="K327" s="2">
        <v>0.672222222222221</v>
      </c>
      <c r="L327" s="3">
        <f t="shared" si="17"/>
        <v>304.6722222222222</v>
      </c>
      <c r="M327">
        <f t="shared" si="15"/>
        <v>490.5566160808391</v>
      </c>
      <c r="N327">
        <f t="shared" si="16"/>
        <v>126.54056148004122</v>
      </c>
    </row>
    <row r="328" spans="1:14" ht="12.75">
      <c r="A328" t="s">
        <v>431</v>
      </c>
      <c r="B328" s="1">
        <v>36829</v>
      </c>
      <c r="C328">
        <f>AVERAGE(C327,C329)</f>
        <v>0.6771643518518518</v>
      </c>
      <c r="D328" t="s">
        <v>423</v>
      </c>
      <c r="E328" t="s">
        <v>431</v>
      </c>
      <c r="F328" t="s">
        <v>431</v>
      </c>
      <c r="G328" t="s">
        <v>424</v>
      </c>
      <c r="H328" t="s">
        <v>431</v>
      </c>
      <c r="I328" t="s">
        <v>431</v>
      </c>
      <c r="K328" s="2">
        <v>0.674305555555555</v>
      </c>
      <c r="L328" s="3">
        <f t="shared" si="17"/>
        <v>304.6743055555556</v>
      </c>
      <c r="M328" t="s">
        <v>431</v>
      </c>
      <c r="N328" t="s">
        <v>431</v>
      </c>
    </row>
    <row r="329" spans="1:14" ht="12.75">
      <c r="A329" t="s">
        <v>273</v>
      </c>
      <c r="B329" s="1">
        <v>36829</v>
      </c>
      <c r="C329" s="2">
        <v>0.6792476851851852</v>
      </c>
      <c r="D329" t="s">
        <v>423</v>
      </c>
      <c r="E329">
        <v>0.668</v>
      </c>
      <c r="F329">
        <v>8.9108</v>
      </c>
      <c r="G329" t="s">
        <v>424</v>
      </c>
      <c r="H329">
        <v>1.658</v>
      </c>
      <c r="I329">
        <v>79.3835</v>
      </c>
      <c r="K329" s="2">
        <v>0.676388888888888</v>
      </c>
      <c r="L329" s="3">
        <f t="shared" si="17"/>
        <v>304.6763888888889</v>
      </c>
      <c r="M329">
        <f t="shared" si="15"/>
        <v>492.5742756694208</v>
      </c>
      <c r="N329">
        <f t="shared" si="16"/>
        <v>122.30450101903347</v>
      </c>
    </row>
    <row r="330" spans="1:14" ht="12.75">
      <c r="A330" t="s">
        <v>431</v>
      </c>
      <c r="B330" s="1">
        <v>36829</v>
      </c>
      <c r="C330">
        <f>AVERAGE(C329,C331)</f>
        <v>0.6813368055555555</v>
      </c>
      <c r="D330" t="s">
        <v>423</v>
      </c>
      <c r="E330" t="s">
        <v>431</v>
      </c>
      <c r="F330" t="s">
        <v>431</v>
      </c>
      <c r="G330" t="s">
        <v>424</v>
      </c>
      <c r="H330" t="s">
        <v>431</v>
      </c>
      <c r="I330" t="s">
        <v>431</v>
      </c>
      <c r="K330" s="2">
        <v>0.678472222222221</v>
      </c>
      <c r="L330" s="3">
        <f t="shared" si="17"/>
        <v>304.67847222222224</v>
      </c>
      <c r="M330" t="s">
        <v>431</v>
      </c>
      <c r="N330" t="s">
        <v>431</v>
      </c>
    </row>
    <row r="331" spans="1:14" ht="12.75">
      <c r="A331" t="s">
        <v>274</v>
      </c>
      <c r="B331" s="1">
        <v>36829</v>
      </c>
      <c r="C331" s="2">
        <v>0.6834259259259259</v>
      </c>
      <c r="D331" t="s">
        <v>423</v>
      </c>
      <c r="E331">
        <v>0.668</v>
      </c>
      <c r="F331">
        <v>8.8969</v>
      </c>
      <c r="G331" t="s">
        <v>424</v>
      </c>
      <c r="H331">
        <v>1.656</v>
      </c>
      <c r="I331">
        <v>77.6949</v>
      </c>
      <c r="K331" s="2">
        <v>0.680555555555554</v>
      </c>
      <c r="L331" s="3">
        <f t="shared" si="17"/>
        <v>304.68055555555554</v>
      </c>
      <c r="M331">
        <f t="shared" si="15"/>
        <v>491.805906675413</v>
      </c>
      <c r="N331">
        <f t="shared" si="16"/>
        <v>120.30460958434293</v>
      </c>
    </row>
    <row r="332" spans="1:14" ht="12.75">
      <c r="A332" t="s">
        <v>275</v>
      </c>
      <c r="B332" s="1">
        <v>36829</v>
      </c>
      <c r="C332" s="2">
        <v>0.6855092592592592</v>
      </c>
      <c r="D332" t="s">
        <v>423</v>
      </c>
      <c r="E332">
        <v>0.668</v>
      </c>
      <c r="F332">
        <v>9.5519</v>
      </c>
      <c r="G332" t="s">
        <v>424</v>
      </c>
      <c r="H332">
        <v>1.656</v>
      </c>
      <c r="I332">
        <v>80.943</v>
      </c>
      <c r="K332" s="2">
        <v>0.682638888888888</v>
      </c>
      <c r="L332" s="3">
        <f t="shared" si="17"/>
        <v>304.6826388888889</v>
      </c>
      <c r="M332">
        <f t="shared" si="15"/>
        <v>528.0132225800984</v>
      </c>
      <c r="N332">
        <f t="shared" si="16"/>
        <v>124.15149301974407</v>
      </c>
    </row>
    <row r="333" spans="1:14" ht="12.75">
      <c r="A333" t="s">
        <v>276</v>
      </c>
      <c r="B333" s="1">
        <v>36829</v>
      </c>
      <c r="C333" s="2">
        <v>0.6875925925925926</v>
      </c>
      <c r="D333" t="s">
        <v>423</v>
      </c>
      <c r="E333">
        <v>0.668</v>
      </c>
      <c r="F333">
        <v>8.6796</v>
      </c>
      <c r="G333" t="s">
        <v>424</v>
      </c>
      <c r="H333">
        <v>1.658</v>
      </c>
      <c r="I333">
        <v>77.7186</v>
      </c>
      <c r="K333" s="2">
        <v>0.684722222222221</v>
      </c>
      <c r="L333" s="3">
        <f t="shared" si="17"/>
        <v>304.6847222222222</v>
      </c>
      <c r="M333">
        <f t="shared" si="15"/>
        <v>479.79392233024026</v>
      </c>
      <c r="N333">
        <f t="shared" si="16"/>
        <v>120.33267865161883</v>
      </c>
    </row>
    <row r="334" spans="1:14" ht="12.75">
      <c r="A334" t="s">
        <v>277</v>
      </c>
      <c r="B334" s="1">
        <v>36829</v>
      </c>
      <c r="C334" s="2">
        <v>0.689675925925926</v>
      </c>
      <c r="D334" t="s">
        <v>423</v>
      </c>
      <c r="E334">
        <v>0.668</v>
      </c>
      <c r="F334">
        <v>9.1239</v>
      </c>
      <c r="G334" t="s">
        <v>424</v>
      </c>
      <c r="H334">
        <v>1.658</v>
      </c>
      <c r="I334">
        <v>80.2005</v>
      </c>
      <c r="K334" s="2">
        <v>0.686805555555555</v>
      </c>
      <c r="L334" s="3">
        <f t="shared" si="17"/>
        <v>304.68680555555557</v>
      </c>
      <c r="M334">
        <f t="shared" si="15"/>
        <v>504.3540909660445</v>
      </c>
      <c r="N334">
        <f t="shared" si="16"/>
        <v>123.27211401331408</v>
      </c>
    </row>
    <row r="335" spans="1:14" ht="12.75">
      <c r="A335" t="s">
        <v>278</v>
      </c>
      <c r="B335" s="1">
        <v>36829</v>
      </c>
      <c r="C335" s="2">
        <v>0.6917592592592593</v>
      </c>
      <c r="D335" t="s">
        <v>423</v>
      </c>
      <c r="E335">
        <v>0.668</v>
      </c>
      <c r="F335">
        <v>9.8966</v>
      </c>
      <c r="G335" t="s">
        <v>424</v>
      </c>
      <c r="H335">
        <v>1.658</v>
      </c>
      <c r="I335">
        <v>79.6985</v>
      </c>
      <c r="K335" s="2">
        <v>0.688888888888888</v>
      </c>
      <c r="L335" s="3">
        <f t="shared" si="17"/>
        <v>304.68888888888887</v>
      </c>
      <c r="M335">
        <f t="shared" si="15"/>
        <v>547.0676680645946</v>
      </c>
      <c r="N335">
        <f t="shared" si="16"/>
        <v>122.6775709005492</v>
      </c>
    </row>
    <row r="336" spans="1:14" ht="12.75">
      <c r="A336" t="s">
        <v>279</v>
      </c>
      <c r="B336" s="1">
        <v>36829</v>
      </c>
      <c r="C336" s="2">
        <v>0.6938425925925925</v>
      </c>
      <c r="D336" t="s">
        <v>423</v>
      </c>
      <c r="E336">
        <v>0.67</v>
      </c>
      <c r="F336">
        <v>8.9375</v>
      </c>
      <c r="G336" t="s">
        <v>424</v>
      </c>
      <c r="H336">
        <v>1.66</v>
      </c>
      <c r="I336">
        <v>79.8674</v>
      </c>
      <c r="K336" s="2">
        <v>0.690972222222221</v>
      </c>
      <c r="L336" s="3">
        <f t="shared" si="17"/>
        <v>304.69097222222223</v>
      </c>
      <c r="M336">
        <f t="shared" si="15"/>
        <v>494.0502074780546</v>
      </c>
      <c r="N336">
        <f t="shared" si="16"/>
        <v>122.87760741797149</v>
      </c>
    </row>
    <row r="337" spans="1:14" ht="12.75">
      <c r="A337" t="s">
        <v>280</v>
      </c>
      <c r="B337" s="1">
        <v>36829</v>
      </c>
      <c r="C337" s="2">
        <v>0.6959375</v>
      </c>
      <c r="D337" t="s">
        <v>423</v>
      </c>
      <c r="E337">
        <v>0.67</v>
      </c>
      <c r="F337">
        <v>9.4922</v>
      </c>
      <c r="G337" t="s">
        <v>424</v>
      </c>
      <c r="H337">
        <v>1.66</v>
      </c>
      <c r="I337">
        <v>80.3874</v>
      </c>
      <c r="K337" s="2">
        <v>0.693055555555555</v>
      </c>
      <c r="L337" s="3">
        <f t="shared" si="17"/>
        <v>304.69305555555553</v>
      </c>
      <c r="M337">
        <f aca="true" t="shared" si="18" ref="M337:M364">500*F337/AVERAGE($Q$367,$Q$207)</f>
        <v>524.7131053900073</v>
      </c>
      <c r="N337">
        <f aca="true" t="shared" si="19" ref="N337:N364">(277-103)/(-60+(AVERAGE($P$207,$P$367)))*I337+277-((277-103)/(-60+(AVERAGE($P$207,$P$367)))*210)</f>
        <v>123.49346880968005</v>
      </c>
    </row>
    <row r="338" spans="1:14" ht="12.75">
      <c r="A338" t="s">
        <v>281</v>
      </c>
      <c r="B338" s="1">
        <v>36829</v>
      </c>
      <c r="C338" s="2">
        <v>0.6980208333333334</v>
      </c>
      <c r="D338" t="s">
        <v>423</v>
      </c>
      <c r="E338">
        <v>0.668</v>
      </c>
      <c r="F338">
        <v>8.6635</v>
      </c>
      <c r="G338" t="s">
        <v>424</v>
      </c>
      <c r="H338">
        <v>1.656</v>
      </c>
      <c r="I338">
        <v>84.3207</v>
      </c>
      <c r="K338" s="2">
        <v>0.695138888888888</v>
      </c>
      <c r="L338" s="3">
        <f t="shared" si="17"/>
        <v>304.6951388888889</v>
      </c>
      <c r="M338">
        <f t="shared" si="18"/>
        <v>478.9039409774686</v>
      </c>
      <c r="N338">
        <f t="shared" si="19"/>
        <v>128.1518680635403</v>
      </c>
    </row>
    <row r="339" spans="1:14" ht="12.75">
      <c r="A339" t="s">
        <v>282</v>
      </c>
      <c r="B339" s="1">
        <v>36829</v>
      </c>
      <c r="C339" s="2">
        <v>0.7001041666666666</v>
      </c>
      <c r="D339" t="s">
        <v>423</v>
      </c>
      <c r="E339">
        <v>0.67</v>
      </c>
      <c r="F339">
        <v>9.0816</v>
      </c>
      <c r="G339" t="s">
        <v>424</v>
      </c>
      <c r="H339">
        <v>1.658</v>
      </c>
      <c r="I339">
        <v>78.3395</v>
      </c>
      <c r="K339" s="2">
        <v>0.697222222222221</v>
      </c>
      <c r="L339" s="3">
        <f t="shared" si="17"/>
        <v>304.6972222222222</v>
      </c>
      <c r="M339">
        <f t="shared" si="18"/>
        <v>502.01581697708536</v>
      </c>
      <c r="N339">
        <f t="shared" si="19"/>
        <v>121.06804084029551</v>
      </c>
    </row>
    <row r="340" spans="1:14" ht="12.75">
      <c r="A340" t="s">
        <v>431</v>
      </c>
      <c r="B340" s="1">
        <v>36829</v>
      </c>
      <c r="C340">
        <f>AVERAGE(C339,C341)</f>
        <v>0.7021875</v>
      </c>
      <c r="D340" t="s">
        <v>423</v>
      </c>
      <c r="E340" t="s">
        <v>431</v>
      </c>
      <c r="F340" t="s">
        <v>431</v>
      </c>
      <c r="G340" t="s">
        <v>424</v>
      </c>
      <c r="H340" t="s">
        <v>431</v>
      </c>
      <c r="I340" t="s">
        <v>431</v>
      </c>
      <c r="K340" s="2">
        <v>0.699305555555555</v>
      </c>
      <c r="L340" s="3">
        <f t="shared" si="17"/>
        <v>304.69930555555555</v>
      </c>
      <c r="M340" t="s">
        <v>431</v>
      </c>
      <c r="N340" t="s">
        <v>431</v>
      </c>
    </row>
    <row r="341" spans="1:14" ht="12.75">
      <c r="A341" t="s">
        <v>283</v>
      </c>
      <c r="B341" s="1">
        <v>36829</v>
      </c>
      <c r="C341" s="2">
        <v>0.7042708333333333</v>
      </c>
      <c r="D341" t="s">
        <v>423</v>
      </c>
      <c r="E341">
        <v>0.668</v>
      </c>
      <c r="F341">
        <v>9.1772</v>
      </c>
      <c r="G341" t="s">
        <v>424</v>
      </c>
      <c r="H341">
        <v>1.658</v>
      </c>
      <c r="I341">
        <v>79.5927</v>
      </c>
      <c r="K341" s="2">
        <v>0.701388888888888</v>
      </c>
      <c r="L341" s="3">
        <f t="shared" si="17"/>
        <v>304.7013888888889</v>
      </c>
      <c r="M341">
        <f t="shared" si="18"/>
        <v>507.3004267488226</v>
      </c>
      <c r="N341">
        <f t="shared" si="19"/>
        <v>122.55226679431314</v>
      </c>
    </row>
    <row r="342" spans="1:14" ht="12.75">
      <c r="A342" t="s">
        <v>284</v>
      </c>
      <c r="B342" s="1">
        <v>36829</v>
      </c>
      <c r="C342" s="2">
        <v>0.7063541666666667</v>
      </c>
      <c r="D342" t="s">
        <v>423</v>
      </c>
      <c r="E342">
        <v>0.673</v>
      </c>
      <c r="F342">
        <v>9.1918</v>
      </c>
      <c r="G342" t="s">
        <v>424</v>
      </c>
      <c r="H342">
        <v>1.663</v>
      </c>
      <c r="I342">
        <v>84.3452</v>
      </c>
      <c r="K342" s="2">
        <v>0.703472222222221</v>
      </c>
      <c r="L342" s="3">
        <f t="shared" si="17"/>
        <v>304.7034722222222</v>
      </c>
      <c r="M342">
        <f t="shared" si="18"/>
        <v>508.10749058425534</v>
      </c>
      <c r="N342">
        <f t="shared" si="19"/>
        <v>128.18088460988042</v>
      </c>
    </row>
    <row r="343" spans="1:14" ht="12.75">
      <c r="A343" t="s">
        <v>285</v>
      </c>
      <c r="B343" s="1">
        <v>36829</v>
      </c>
      <c r="C343" s="2">
        <v>0.7084375</v>
      </c>
      <c r="D343" t="s">
        <v>423</v>
      </c>
      <c r="E343">
        <v>0.67</v>
      </c>
      <c r="F343">
        <v>8.8049</v>
      </c>
      <c r="G343" t="s">
        <v>424</v>
      </c>
      <c r="H343">
        <v>1.66</v>
      </c>
      <c r="I343">
        <v>81.9514</v>
      </c>
      <c r="K343" s="2">
        <v>0.705555555555555</v>
      </c>
      <c r="L343" s="3">
        <f t="shared" si="17"/>
        <v>304.7055555555556</v>
      </c>
      <c r="M343">
        <f t="shared" si="18"/>
        <v>486.7202989452892</v>
      </c>
      <c r="N343">
        <f t="shared" si="19"/>
        <v>125.34579038012663</v>
      </c>
    </row>
    <row r="344" spans="1:14" ht="12.75">
      <c r="A344" t="s">
        <v>286</v>
      </c>
      <c r="B344" s="1">
        <v>36829</v>
      </c>
      <c r="C344" s="2">
        <v>0.7105324074074074</v>
      </c>
      <c r="D344" t="s">
        <v>423</v>
      </c>
      <c r="E344">
        <v>0.668</v>
      </c>
      <c r="F344">
        <v>9.824</v>
      </c>
      <c r="G344" t="s">
        <v>424</v>
      </c>
      <c r="H344">
        <v>1.658</v>
      </c>
      <c r="I344">
        <v>82.597</v>
      </c>
      <c r="K344" s="2">
        <v>0.707638888888888</v>
      </c>
      <c r="L344" s="3">
        <f t="shared" si="17"/>
        <v>304.7076388888889</v>
      </c>
      <c r="M344">
        <f t="shared" si="18"/>
        <v>543.0544602253883</v>
      </c>
      <c r="N344">
        <f t="shared" si="19"/>
        <v>126.11040598490939</v>
      </c>
    </row>
    <row r="345" spans="1:14" ht="12.75">
      <c r="A345" t="s">
        <v>287</v>
      </c>
      <c r="B345" s="1">
        <v>36829</v>
      </c>
      <c r="C345" s="2">
        <v>0.7126157407407407</v>
      </c>
      <c r="D345" t="s">
        <v>423</v>
      </c>
      <c r="E345">
        <v>0.668</v>
      </c>
      <c r="F345">
        <v>8.4856</v>
      </c>
      <c r="G345" t="s">
        <v>424</v>
      </c>
      <c r="H345">
        <v>1.66</v>
      </c>
      <c r="I345">
        <v>76.8851</v>
      </c>
      <c r="K345" s="2">
        <v>0.709722222222221</v>
      </c>
      <c r="L345" s="3">
        <f t="shared" si="17"/>
        <v>304.70972222222224</v>
      </c>
      <c r="M345">
        <f t="shared" si="18"/>
        <v>469.0699234210663</v>
      </c>
      <c r="N345">
        <f t="shared" si="19"/>
        <v>119.34552390163981</v>
      </c>
    </row>
    <row r="346" spans="1:14" ht="12.75">
      <c r="A346" t="s">
        <v>288</v>
      </c>
      <c r="B346" s="1">
        <v>36829</v>
      </c>
      <c r="C346" s="2">
        <v>0.7146990740740741</v>
      </c>
      <c r="D346" t="s">
        <v>423</v>
      </c>
      <c r="E346">
        <v>0.668</v>
      </c>
      <c r="F346">
        <v>8.8054</v>
      </c>
      <c r="G346" t="s">
        <v>424</v>
      </c>
      <c r="H346">
        <v>1.66</v>
      </c>
      <c r="I346">
        <v>79.3329</v>
      </c>
      <c r="K346" s="2">
        <v>0.711805555555554</v>
      </c>
      <c r="L346" s="3">
        <f t="shared" si="17"/>
        <v>304.71180555555554</v>
      </c>
      <c r="M346">
        <f t="shared" si="18"/>
        <v>486.74793811773566</v>
      </c>
      <c r="N346">
        <f t="shared" si="19"/>
        <v>122.24457296822493</v>
      </c>
    </row>
    <row r="347" spans="1:14" ht="12.75">
      <c r="A347" t="s">
        <v>289</v>
      </c>
      <c r="B347" s="1">
        <v>36829</v>
      </c>
      <c r="C347" s="2">
        <v>0.7167824074074075</v>
      </c>
      <c r="D347" t="s">
        <v>423</v>
      </c>
      <c r="E347">
        <v>0.67</v>
      </c>
      <c r="F347">
        <v>8.9999</v>
      </c>
      <c r="G347" t="s">
        <v>424</v>
      </c>
      <c r="H347">
        <v>1.66</v>
      </c>
      <c r="I347">
        <v>82.1527</v>
      </c>
      <c r="K347" s="2">
        <v>0.713888888888888</v>
      </c>
      <c r="L347" s="3">
        <f t="shared" si="17"/>
        <v>304.7138888888889</v>
      </c>
      <c r="M347">
        <f t="shared" si="18"/>
        <v>497.49957619935583</v>
      </c>
      <c r="N347">
        <f t="shared" si="19"/>
        <v>125.58419979964765</v>
      </c>
    </row>
    <row r="348" spans="1:14" ht="12.75">
      <c r="A348" t="s">
        <v>431</v>
      </c>
      <c r="B348" s="1">
        <v>36829</v>
      </c>
      <c r="C348">
        <f>AVERAGE(C347,C349)</f>
        <v>0.7188657407407408</v>
      </c>
      <c r="D348" t="s">
        <v>423</v>
      </c>
      <c r="E348" t="s">
        <v>431</v>
      </c>
      <c r="F348" t="s">
        <v>431</v>
      </c>
      <c r="G348" t="s">
        <v>424</v>
      </c>
      <c r="H348" t="s">
        <v>431</v>
      </c>
      <c r="I348" t="s">
        <v>431</v>
      </c>
      <c r="K348" s="2">
        <v>0.715972222222221</v>
      </c>
      <c r="L348" s="3">
        <f t="shared" si="17"/>
        <v>304.7159722222222</v>
      </c>
      <c r="M348" t="s">
        <v>431</v>
      </c>
      <c r="N348" t="s">
        <v>431</v>
      </c>
    </row>
    <row r="349" spans="1:14" ht="12.75">
      <c r="A349" t="s">
        <v>290</v>
      </c>
      <c r="B349" s="1">
        <v>36829</v>
      </c>
      <c r="C349" s="2">
        <v>0.720949074074074</v>
      </c>
      <c r="D349" t="s">
        <v>423</v>
      </c>
      <c r="E349">
        <v>0.67</v>
      </c>
      <c r="F349">
        <v>8.8099</v>
      </c>
      <c r="G349" t="s">
        <v>424</v>
      </c>
      <c r="H349">
        <v>1.66</v>
      </c>
      <c r="I349">
        <v>85.5397</v>
      </c>
      <c r="K349" s="2">
        <v>0.718055555555555</v>
      </c>
      <c r="L349" s="3">
        <f t="shared" si="17"/>
        <v>304.71805555555557</v>
      </c>
      <c r="M349">
        <f t="shared" si="18"/>
        <v>486.9966906697526</v>
      </c>
      <c r="N349">
        <f t="shared" si="19"/>
        <v>129.59558928756485</v>
      </c>
    </row>
    <row r="350" spans="1:14" ht="12.75">
      <c r="A350" t="s">
        <v>291</v>
      </c>
      <c r="B350" s="1">
        <v>36829</v>
      </c>
      <c r="C350" s="2">
        <v>0.7230324074074074</v>
      </c>
      <c r="D350" t="s">
        <v>423</v>
      </c>
      <c r="E350">
        <v>0.67</v>
      </c>
      <c r="F350">
        <v>8.5626</v>
      </c>
      <c r="G350" t="s">
        <v>424</v>
      </c>
      <c r="H350">
        <v>1.658</v>
      </c>
      <c r="I350">
        <v>86.1231</v>
      </c>
      <c r="K350" s="2">
        <v>0.720138888888888</v>
      </c>
      <c r="L350" s="3">
        <f t="shared" si="17"/>
        <v>304.72013888888887</v>
      </c>
      <c r="M350">
        <f t="shared" si="18"/>
        <v>473.3263559778003</v>
      </c>
      <c r="N350">
        <f t="shared" si="19"/>
        <v>130.2865383951086</v>
      </c>
    </row>
    <row r="351" spans="1:14" ht="12.75">
      <c r="A351" t="s">
        <v>292</v>
      </c>
      <c r="B351" s="1">
        <v>36829</v>
      </c>
      <c r="C351" s="2">
        <v>0.7251273148148148</v>
      </c>
      <c r="D351" t="s">
        <v>423</v>
      </c>
      <c r="E351">
        <v>0.668</v>
      </c>
      <c r="F351">
        <v>8.9133</v>
      </c>
      <c r="G351" t="s">
        <v>424</v>
      </c>
      <c r="H351">
        <v>1.656</v>
      </c>
      <c r="I351">
        <v>84.0357</v>
      </c>
      <c r="K351" s="2">
        <v>0.722222222222221</v>
      </c>
      <c r="L351" s="3">
        <f t="shared" si="17"/>
        <v>304.72222222222223</v>
      </c>
      <c r="M351">
        <f t="shared" si="18"/>
        <v>492.7124715316524</v>
      </c>
      <c r="N351">
        <f t="shared" si="19"/>
        <v>127.81432864693079</v>
      </c>
    </row>
    <row r="352" spans="1:14" ht="12.75">
      <c r="A352" t="s">
        <v>293</v>
      </c>
      <c r="B352" s="1">
        <v>36829</v>
      </c>
      <c r="C352" s="2">
        <v>0.7272106481481481</v>
      </c>
      <c r="D352" t="s">
        <v>423</v>
      </c>
      <c r="E352">
        <v>0.668</v>
      </c>
      <c r="F352">
        <v>8.9839</v>
      </c>
      <c r="G352" t="s">
        <v>424</v>
      </c>
      <c r="H352">
        <v>1.658</v>
      </c>
      <c r="I352">
        <v>84.868</v>
      </c>
      <c r="K352" s="2">
        <v>0.724305555555555</v>
      </c>
      <c r="L352" s="3">
        <f t="shared" si="17"/>
        <v>304.72430555555553</v>
      </c>
      <c r="M352">
        <f t="shared" si="18"/>
        <v>496.61512268107344</v>
      </c>
      <c r="N352">
        <f t="shared" si="19"/>
        <v>128.80006217831357</v>
      </c>
    </row>
    <row r="353" spans="1:14" ht="12.75">
      <c r="A353" t="s">
        <v>294</v>
      </c>
      <c r="B353" s="1">
        <v>36829</v>
      </c>
      <c r="C353" s="2">
        <v>0.7292939814814815</v>
      </c>
      <c r="D353" t="s">
        <v>423</v>
      </c>
      <c r="E353">
        <v>0.668</v>
      </c>
      <c r="F353">
        <v>8.8504</v>
      </c>
      <c r="G353" t="s">
        <v>424</v>
      </c>
      <c r="H353">
        <v>1.656</v>
      </c>
      <c r="I353">
        <v>84.8707</v>
      </c>
      <c r="K353" s="2">
        <v>0.726388888888888</v>
      </c>
      <c r="L353" s="3">
        <f t="shared" si="17"/>
        <v>304.7263888888889</v>
      </c>
      <c r="M353">
        <f t="shared" si="18"/>
        <v>489.2354636379048</v>
      </c>
      <c r="N353">
        <f t="shared" si="19"/>
        <v>128.80325992015514</v>
      </c>
    </row>
    <row r="354" spans="1:14" ht="12.75">
      <c r="A354" t="s">
        <v>295</v>
      </c>
      <c r="B354" s="1">
        <v>36829</v>
      </c>
      <c r="C354" s="2">
        <v>0.7313773148148148</v>
      </c>
      <c r="D354" t="s">
        <v>423</v>
      </c>
      <c r="E354">
        <v>0.668</v>
      </c>
      <c r="F354">
        <v>9.0243</v>
      </c>
      <c r="G354" t="s">
        <v>424</v>
      </c>
      <c r="H354">
        <v>1.656</v>
      </c>
      <c r="I354">
        <v>81.5867</v>
      </c>
      <c r="K354" s="2">
        <v>0.728472222222221</v>
      </c>
      <c r="L354" s="3">
        <f t="shared" si="17"/>
        <v>304.7284722222222</v>
      </c>
      <c r="M354">
        <f t="shared" si="18"/>
        <v>498.8483678147366</v>
      </c>
      <c r="N354">
        <f t="shared" si="19"/>
        <v>124.91385836174948</v>
      </c>
    </row>
    <row r="355" spans="1:14" ht="12.75">
      <c r="A355" t="s">
        <v>296</v>
      </c>
      <c r="B355" s="1">
        <v>36829</v>
      </c>
      <c r="C355" s="2">
        <v>0.7335185185185185</v>
      </c>
      <c r="D355" t="s">
        <v>423</v>
      </c>
      <c r="E355">
        <v>0.668</v>
      </c>
      <c r="F355">
        <v>8.9906</v>
      </c>
      <c r="G355" t="s">
        <v>424</v>
      </c>
      <c r="H355">
        <v>1.658</v>
      </c>
      <c r="I355">
        <v>86.1543</v>
      </c>
      <c r="K355" s="2">
        <v>0.730555555555555</v>
      </c>
      <c r="L355" s="3">
        <f t="shared" si="17"/>
        <v>304.73055555555555</v>
      </c>
      <c r="M355">
        <f t="shared" si="18"/>
        <v>496.9854875918543</v>
      </c>
      <c r="N355">
        <f t="shared" si="19"/>
        <v>130.32349007861114</v>
      </c>
    </row>
    <row r="356" spans="1:14" ht="12.75">
      <c r="A356" t="s">
        <v>297</v>
      </c>
      <c r="B356" s="1">
        <v>36829</v>
      </c>
      <c r="C356" s="2">
        <v>0.7355439814814814</v>
      </c>
      <c r="D356" t="s">
        <v>423</v>
      </c>
      <c r="E356">
        <v>0.668</v>
      </c>
      <c r="F356">
        <v>8.1607</v>
      </c>
      <c r="G356" t="s">
        <v>424</v>
      </c>
      <c r="H356">
        <v>1.658</v>
      </c>
      <c r="I356">
        <v>84.6673</v>
      </c>
      <c r="K356" s="2">
        <v>0.732638888888888</v>
      </c>
      <c r="L356" s="3">
        <f t="shared" si="17"/>
        <v>304.7326388888889</v>
      </c>
      <c r="M356">
        <f t="shared" si="18"/>
        <v>451.1099891654445</v>
      </c>
      <c r="N356">
        <f t="shared" si="19"/>
        <v>128.5623633680907</v>
      </c>
    </row>
    <row r="357" spans="1:14" ht="12.75">
      <c r="A357" t="s">
        <v>298</v>
      </c>
      <c r="B357" s="1">
        <v>36829</v>
      </c>
      <c r="C357" s="2">
        <v>0.7376273148148148</v>
      </c>
      <c r="D357" t="s">
        <v>423</v>
      </c>
      <c r="E357">
        <v>0.668</v>
      </c>
      <c r="F357">
        <v>8.9842</v>
      </c>
      <c r="G357" t="s">
        <v>424</v>
      </c>
      <c r="H357">
        <v>1.658</v>
      </c>
      <c r="I357">
        <v>87.0481</v>
      </c>
      <c r="K357" s="2">
        <v>0.734722222222221</v>
      </c>
      <c r="L357" s="3">
        <f t="shared" si="17"/>
        <v>304.7347222222222</v>
      </c>
      <c r="M357">
        <f t="shared" si="18"/>
        <v>496.6317061845412</v>
      </c>
      <c r="N357">
        <f t="shared" si="19"/>
        <v>131.38206106305176</v>
      </c>
    </row>
    <row r="358" spans="1:14" ht="12.75">
      <c r="A358" t="s">
        <v>299</v>
      </c>
      <c r="B358" s="1">
        <v>36829</v>
      </c>
      <c r="C358" s="2">
        <v>0.7397222222222223</v>
      </c>
      <c r="D358" t="s">
        <v>423</v>
      </c>
      <c r="E358">
        <v>0.675</v>
      </c>
      <c r="F358">
        <v>9.11</v>
      </c>
      <c r="G358" t="s">
        <v>424</v>
      </c>
      <c r="H358">
        <v>1.663</v>
      </c>
      <c r="I358">
        <v>81.886</v>
      </c>
      <c r="K358" s="2">
        <v>0.736805555555555</v>
      </c>
      <c r="L358" s="3">
        <f t="shared" si="17"/>
        <v>304.7368055555556</v>
      </c>
      <c r="M358">
        <f t="shared" si="18"/>
        <v>503.5857219720366</v>
      </c>
      <c r="N358">
        <f t="shared" si="19"/>
        <v>125.26833396663096</v>
      </c>
    </row>
    <row r="359" spans="1:14" ht="12.75">
      <c r="A359" t="s">
        <v>300</v>
      </c>
      <c r="B359" s="1">
        <v>36829</v>
      </c>
      <c r="C359" s="2">
        <v>0.7418055555555556</v>
      </c>
      <c r="D359" t="s">
        <v>423</v>
      </c>
      <c r="E359">
        <v>0.668</v>
      </c>
      <c r="F359">
        <v>8.6748</v>
      </c>
      <c r="G359" t="s">
        <v>424</v>
      </c>
      <c r="H359">
        <v>1.658</v>
      </c>
      <c r="I359">
        <v>84.9027</v>
      </c>
      <c r="K359" s="2">
        <v>0.738888888888888</v>
      </c>
      <c r="L359" s="3">
        <f t="shared" si="17"/>
        <v>304.7388888888889</v>
      </c>
      <c r="M359">
        <f t="shared" si="18"/>
        <v>479.52858627475547</v>
      </c>
      <c r="N359">
        <f t="shared" si="19"/>
        <v>128.8411590827218</v>
      </c>
    </row>
    <row r="360" spans="1:14" ht="12.75">
      <c r="A360" t="s">
        <v>301</v>
      </c>
      <c r="B360" s="1">
        <v>36829</v>
      </c>
      <c r="C360" s="2">
        <v>0.7438888888888888</v>
      </c>
      <c r="D360" t="s">
        <v>423</v>
      </c>
      <c r="E360">
        <v>0.67</v>
      </c>
      <c r="F360">
        <v>8.2603</v>
      </c>
      <c r="G360" t="s">
        <v>424</v>
      </c>
      <c r="H360">
        <v>1.66</v>
      </c>
      <c r="I360">
        <v>85.4849</v>
      </c>
      <c r="K360" s="2">
        <v>0.740972222222221</v>
      </c>
      <c r="L360" s="3">
        <f t="shared" si="17"/>
        <v>304.74097222222224</v>
      </c>
      <c r="M360">
        <f t="shared" si="18"/>
        <v>456.6157123167524</v>
      </c>
      <c r="N360">
        <f t="shared" si="19"/>
        <v>129.5306869716694</v>
      </c>
    </row>
    <row r="361" spans="1:14" ht="12.75">
      <c r="A361" t="s">
        <v>302</v>
      </c>
      <c r="B361" s="1">
        <v>36829</v>
      </c>
      <c r="C361" s="2">
        <v>0.7459722222222221</v>
      </c>
      <c r="D361" t="s">
        <v>423</v>
      </c>
      <c r="E361">
        <v>0.668</v>
      </c>
      <c r="F361">
        <v>8.4664</v>
      </c>
      <c r="G361" t="s">
        <v>424</v>
      </c>
      <c r="H361">
        <v>1.658</v>
      </c>
      <c r="I361">
        <v>82.5727</v>
      </c>
      <c r="K361" s="2">
        <v>0.743055555555554</v>
      </c>
      <c r="L361" s="3">
        <f t="shared" si="17"/>
        <v>304.74305555555554</v>
      </c>
      <c r="M361">
        <f t="shared" si="18"/>
        <v>468.0085791991274</v>
      </c>
      <c r="N361">
        <f t="shared" si="19"/>
        <v>126.08162630833533</v>
      </c>
    </row>
    <row r="362" spans="1:14" ht="12.75">
      <c r="A362" t="s">
        <v>431</v>
      </c>
      <c r="B362" s="1">
        <v>36829</v>
      </c>
      <c r="C362">
        <f>AVERAGE(C361,C363)</f>
        <v>0.7480613425925926</v>
      </c>
      <c r="D362" t="s">
        <v>423</v>
      </c>
      <c r="E362" t="s">
        <v>431</v>
      </c>
      <c r="F362" t="s">
        <v>431</v>
      </c>
      <c r="G362" t="s">
        <v>424</v>
      </c>
      <c r="H362" t="s">
        <v>431</v>
      </c>
      <c r="I362" t="s">
        <v>431</v>
      </c>
      <c r="K362" s="2">
        <v>0.745138888888888</v>
      </c>
      <c r="L362" s="3">
        <f t="shared" si="17"/>
        <v>304.7451388888889</v>
      </c>
      <c r="M362" t="s">
        <v>431</v>
      </c>
      <c r="N362" t="s">
        <v>431</v>
      </c>
    </row>
    <row r="363" spans="1:14" ht="12.75">
      <c r="A363" t="s">
        <v>303</v>
      </c>
      <c r="B363" s="1">
        <v>36829</v>
      </c>
      <c r="C363" s="2">
        <v>0.7501504629629631</v>
      </c>
      <c r="D363" t="s">
        <v>423</v>
      </c>
      <c r="E363">
        <v>0.67</v>
      </c>
      <c r="F363">
        <v>8.8345</v>
      </c>
      <c r="G363" t="s">
        <v>424</v>
      </c>
      <c r="H363">
        <v>1.658</v>
      </c>
      <c r="I363">
        <v>92.3749</v>
      </c>
      <c r="K363" s="2">
        <v>0.747222222222221</v>
      </c>
      <c r="L363" s="3">
        <f t="shared" si="17"/>
        <v>304.7472222222222</v>
      </c>
      <c r="M363">
        <f t="shared" si="18"/>
        <v>488.3565379541117</v>
      </c>
      <c r="N363">
        <f t="shared" si="19"/>
        <v>137.69085041180796</v>
      </c>
    </row>
    <row r="364" spans="1:14" ht="12.75">
      <c r="A364" t="s">
        <v>304</v>
      </c>
      <c r="B364" s="1">
        <v>36829</v>
      </c>
      <c r="C364" s="2">
        <v>0.7522337962962963</v>
      </c>
      <c r="D364" t="s">
        <v>423</v>
      </c>
      <c r="E364">
        <v>0.668</v>
      </c>
      <c r="F364">
        <v>8.8092</v>
      </c>
      <c r="G364" t="s">
        <v>424</v>
      </c>
      <c r="H364">
        <v>1.66</v>
      </c>
      <c r="I364">
        <v>87.7577</v>
      </c>
      <c r="K364" s="2">
        <v>0.749305555555555</v>
      </c>
      <c r="L364" s="3">
        <f t="shared" si="17"/>
        <v>304.74930555555557</v>
      </c>
      <c r="M364">
        <f t="shared" si="18"/>
        <v>486.9579958283277</v>
      </c>
      <c r="N364">
        <f t="shared" si="19"/>
        <v>132.22247499296793</v>
      </c>
    </row>
    <row r="365" spans="1:17" ht="12.75">
      <c r="A365" t="s">
        <v>305</v>
      </c>
      <c r="B365" s="1">
        <v>36829</v>
      </c>
      <c r="C365" s="2">
        <v>0.7543171296296296</v>
      </c>
      <c r="D365" t="s">
        <v>423</v>
      </c>
      <c r="E365">
        <v>0.67</v>
      </c>
      <c r="F365">
        <v>9.557</v>
      </c>
      <c r="G365" t="s">
        <v>424</v>
      </c>
      <c r="H365">
        <v>1.66</v>
      </c>
      <c r="I365">
        <v>209.4472</v>
      </c>
      <c r="K365" s="2">
        <v>0.751388888888888</v>
      </c>
      <c r="L365" s="3">
        <f t="shared" si="17"/>
        <v>304.75138888888887</v>
      </c>
      <c r="M365" t="s">
        <v>431</v>
      </c>
      <c r="N365" t="s">
        <v>431</v>
      </c>
      <c r="P365" t="s">
        <v>432</v>
      </c>
      <c r="Q365" t="s">
        <v>423</v>
      </c>
    </row>
    <row r="366" spans="1:14" ht="12.75">
      <c r="A366" t="s">
        <v>431</v>
      </c>
      <c r="B366" s="1">
        <v>36829</v>
      </c>
      <c r="C366">
        <f>AVERAGE(C365,C367)</f>
        <v>0.756429398148148</v>
      </c>
      <c r="D366" t="s">
        <v>423</v>
      </c>
      <c r="E366" t="s">
        <v>431</v>
      </c>
      <c r="F366" t="s">
        <v>431</v>
      </c>
      <c r="G366" t="s">
        <v>424</v>
      </c>
      <c r="H366" t="s">
        <v>431</v>
      </c>
      <c r="I366" t="s">
        <v>431</v>
      </c>
      <c r="K366" s="2">
        <v>0.753472222222221</v>
      </c>
      <c r="L366" s="3">
        <f t="shared" si="17"/>
        <v>304.75347222222223</v>
      </c>
      <c r="M366" t="s">
        <v>431</v>
      </c>
      <c r="N366" t="s">
        <v>431</v>
      </c>
    </row>
    <row r="367" spans="1:17" ht="12.75">
      <c r="A367" t="s">
        <v>306</v>
      </c>
      <c r="B367" s="1">
        <v>36829</v>
      </c>
      <c r="C367" s="2">
        <v>0.7585416666666666</v>
      </c>
      <c r="D367" t="s">
        <v>423</v>
      </c>
      <c r="E367">
        <v>0.67</v>
      </c>
      <c r="F367">
        <v>8.7375</v>
      </c>
      <c r="G367" t="s">
        <v>424</v>
      </c>
      <c r="H367">
        <v>1.658</v>
      </c>
      <c r="I367">
        <v>205.1924</v>
      </c>
      <c r="K367" s="2">
        <v>0.755555555555554</v>
      </c>
      <c r="L367" s="3">
        <f t="shared" si="17"/>
        <v>304.75555555555553</v>
      </c>
      <c r="M367" t="s">
        <v>431</v>
      </c>
      <c r="N367" t="s">
        <v>431</v>
      </c>
      <c r="P367">
        <f>AVERAGE(I366:I368)</f>
        <v>206.55855</v>
      </c>
      <c r="Q367">
        <f>AVERAGE(F366:F368)</f>
        <v>8.9332</v>
      </c>
    </row>
    <row r="368" spans="1:17" ht="12.75">
      <c r="A368" t="s">
        <v>307</v>
      </c>
      <c r="B368" s="1">
        <v>36829</v>
      </c>
      <c r="C368" s="2">
        <v>0.7605671296296297</v>
      </c>
      <c r="D368" t="s">
        <v>423</v>
      </c>
      <c r="E368">
        <v>0.67</v>
      </c>
      <c r="F368">
        <v>9.1289</v>
      </c>
      <c r="G368" t="s">
        <v>424</v>
      </c>
      <c r="H368">
        <v>1.66</v>
      </c>
      <c r="I368">
        <v>207.9247</v>
      </c>
      <c r="K368" s="2">
        <v>0.757638888888888</v>
      </c>
      <c r="L368" s="3">
        <f t="shared" si="17"/>
        <v>304.7576388888889</v>
      </c>
      <c r="M368" t="s">
        <v>431</v>
      </c>
      <c r="N368" t="s">
        <v>431</v>
      </c>
      <c r="P368">
        <f>STDEV(I366:I368)</f>
        <v>1.932027858238608</v>
      </c>
      <c r="Q368">
        <f>STDEV(F366:F368)</f>
        <v>0.2767615941565265</v>
      </c>
    </row>
    <row r="369" spans="1:14" ht="12.75">
      <c r="A369" t="s">
        <v>308</v>
      </c>
      <c r="B369" s="1">
        <v>36829</v>
      </c>
      <c r="C369" s="2">
        <v>0.7626504629629629</v>
      </c>
      <c r="D369" t="s">
        <v>423</v>
      </c>
      <c r="E369">
        <v>0.67</v>
      </c>
      <c r="F369">
        <v>9.3731</v>
      </c>
      <c r="G369" t="s">
        <v>424</v>
      </c>
      <c r="H369">
        <v>1.66</v>
      </c>
      <c r="I369">
        <v>103.1955</v>
      </c>
      <c r="K369" s="2">
        <v>0.759722222222221</v>
      </c>
      <c r="L369" s="3">
        <f t="shared" si="17"/>
        <v>304.7597222222222</v>
      </c>
      <c r="M369">
        <f aca="true" t="shared" si="20" ref="M369:M431">500*F369/AVERAGE($Q$367,$Q$6)</f>
        <v>504.08051864938193</v>
      </c>
      <c r="N369">
        <f aca="true" t="shared" si="21" ref="N369:N431">(277-103)/(-60+(AVERAGE($Q$4,$P$367)))*I369+277-((277-103)/(-60+(AVERAGE($Q$4,$P$367)))*210)</f>
        <v>152.53307043264758</v>
      </c>
    </row>
    <row r="370" spans="1:14" ht="12.75">
      <c r="A370" t="s">
        <v>309</v>
      </c>
      <c r="B370" s="1">
        <v>36829</v>
      </c>
      <c r="C370" s="2">
        <v>0.7647337962962962</v>
      </c>
      <c r="D370" t="s">
        <v>423</v>
      </c>
      <c r="E370">
        <v>0.675</v>
      </c>
      <c r="F370">
        <v>8.5729</v>
      </c>
      <c r="G370" t="s">
        <v>424</v>
      </c>
      <c r="H370">
        <v>1.663</v>
      </c>
      <c r="I370">
        <v>87.3493</v>
      </c>
      <c r="K370" s="2">
        <v>0.761805555555554</v>
      </c>
      <c r="L370" s="3">
        <f t="shared" si="17"/>
        <v>304.76180555555555</v>
      </c>
      <c r="M370">
        <f t="shared" si="20"/>
        <v>461.04617237939283</v>
      </c>
      <c r="N370">
        <f t="shared" si="21"/>
        <v>134.06635920502904</v>
      </c>
    </row>
    <row r="371" spans="1:14" ht="12.75">
      <c r="A371" t="s">
        <v>310</v>
      </c>
      <c r="B371" s="1">
        <v>36829</v>
      </c>
      <c r="C371" s="2">
        <v>0.7668287037037037</v>
      </c>
      <c r="D371" t="s">
        <v>423</v>
      </c>
      <c r="E371">
        <v>0.67</v>
      </c>
      <c r="F371">
        <v>9.3555</v>
      </c>
      <c r="G371" t="s">
        <v>424</v>
      </c>
      <c r="H371">
        <v>1.658</v>
      </c>
      <c r="I371">
        <v>129.1511</v>
      </c>
      <c r="K371" s="2">
        <v>0.763888888888888</v>
      </c>
      <c r="L371" s="3">
        <f t="shared" si="17"/>
        <v>304.7638888888889</v>
      </c>
      <c r="M371">
        <f t="shared" si="20"/>
        <v>503.1339996611892</v>
      </c>
      <c r="N371">
        <f t="shared" si="21"/>
        <v>182.78098917276034</v>
      </c>
    </row>
    <row r="372" spans="1:14" ht="12.75">
      <c r="A372" t="s">
        <v>311</v>
      </c>
      <c r="B372" s="1">
        <v>36829</v>
      </c>
      <c r="C372" s="2">
        <v>0.7689699074074073</v>
      </c>
      <c r="D372" t="s">
        <v>423</v>
      </c>
      <c r="E372">
        <v>0.67</v>
      </c>
      <c r="F372">
        <v>8.5208</v>
      </c>
      <c r="G372" t="s">
        <v>424</v>
      </c>
      <c r="H372">
        <v>1.658</v>
      </c>
      <c r="I372">
        <v>90.5433</v>
      </c>
      <c r="K372" s="2">
        <v>0.765972222222221</v>
      </c>
      <c r="L372" s="3">
        <f t="shared" si="17"/>
        <v>304.7659722222222</v>
      </c>
      <c r="M372">
        <f t="shared" si="20"/>
        <v>458.24426105639037</v>
      </c>
      <c r="N372">
        <f t="shared" si="21"/>
        <v>137.78855605102453</v>
      </c>
    </row>
    <row r="373" spans="1:14" ht="12.75">
      <c r="A373" t="s">
        <v>312</v>
      </c>
      <c r="B373" s="1">
        <v>36829</v>
      </c>
      <c r="C373" s="2">
        <v>0.7709953703703704</v>
      </c>
      <c r="D373" t="s">
        <v>423</v>
      </c>
      <c r="E373">
        <v>0.668</v>
      </c>
      <c r="F373">
        <v>9.2226</v>
      </c>
      <c r="G373" t="s">
        <v>424</v>
      </c>
      <c r="H373">
        <v>1.656</v>
      </c>
      <c r="I373">
        <v>105.5963</v>
      </c>
      <c r="K373" s="2">
        <v>0.768055555555553</v>
      </c>
      <c r="L373" s="3">
        <f t="shared" si="17"/>
        <v>304.7680555555556</v>
      </c>
      <c r="M373">
        <f t="shared" si="20"/>
        <v>495.9867057105749</v>
      </c>
      <c r="N373">
        <f t="shared" si="21"/>
        <v>155.33089453655052</v>
      </c>
    </row>
    <row r="374" spans="1:14" ht="12.75">
      <c r="A374" t="s">
        <v>313</v>
      </c>
      <c r="B374" s="1">
        <v>36829</v>
      </c>
      <c r="C374" s="2">
        <v>0.7730787037037037</v>
      </c>
      <c r="D374" t="s">
        <v>423</v>
      </c>
      <c r="E374">
        <v>0.668</v>
      </c>
      <c r="F374">
        <v>8.932</v>
      </c>
      <c r="G374" t="s">
        <v>424</v>
      </c>
      <c r="H374">
        <v>1.656</v>
      </c>
      <c r="I374">
        <v>92.9933</v>
      </c>
      <c r="K374" s="2">
        <v>0.770138888888888</v>
      </c>
      <c r="L374" s="3">
        <f t="shared" si="17"/>
        <v>304.7701388888889</v>
      </c>
      <c r="M374">
        <f t="shared" si="20"/>
        <v>480.358386507802</v>
      </c>
      <c r="N374">
        <f t="shared" si="21"/>
        <v>140.64371643696344</v>
      </c>
    </row>
    <row r="375" spans="1:14" ht="12.75">
      <c r="A375" t="s">
        <v>314</v>
      </c>
      <c r="B375" s="1">
        <v>36829</v>
      </c>
      <c r="C375" s="2">
        <v>0.775162037037037</v>
      </c>
      <c r="D375" t="s">
        <v>423</v>
      </c>
      <c r="E375">
        <v>0.668</v>
      </c>
      <c r="F375">
        <v>9.1008</v>
      </c>
      <c r="G375" t="s">
        <v>424</v>
      </c>
      <c r="H375">
        <v>1.658</v>
      </c>
      <c r="I375">
        <v>95.025</v>
      </c>
      <c r="K375" s="2">
        <v>0.772222222222221</v>
      </c>
      <c r="L375" s="3">
        <f t="shared" si="17"/>
        <v>304.77222222222224</v>
      </c>
      <c r="M375">
        <f t="shared" si="20"/>
        <v>489.4363640763775</v>
      </c>
      <c r="N375">
        <f t="shared" si="21"/>
        <v>143.0114018884378</v>
      </c>
    </row>
    <row r="376" spans="1:14" ht="12.75">
      <c r="A376" t="s">
        <v>315</v>
      </c>
      <c r="B376" s="1">
        <v>36829</v>
      </c>
      <c r="C376" s="2">
        <v>0.7772453703703704</v>
      </c>
      <c r="D376" t="s">
        <v>423</v>
      </c>
      <c r="E376">
        <v>0.67</v>
      </c>
      <c r="F376">
        <v>9.5074</v>
      </c>
      <c r="G376" t="s">
        <v>424</v>
      </c>
      <c r="H376">
        <v>1.658</v>
      </c>
      <c r="I376">
        <v>91.1973</v>
      </c>
      <c r="K376" s="2">
        <v>0.774305555555554</v>
      </c>
      <c r="L376" s="3">
        <f t="shared" si="17"/>
        <v>304.77430555555554</v>
      </c>
      <c r="M376">
        <f t="shared" si="20"/>
        <v>511.30310388314786</v>
      </c>
      <c r="N376">
        <f t="shared" si="21"/>
        <v>138.55070906833234</v>
      </c>
    </row>
    <row r="377" spans="1:14" ht="12.75">
      <c r="A377" t="s">
        <v>316</v>
      </c>
      <c r="B377" s="1">
        <v>36829</v>
      </c>
      <c r="C377" s="2">
        <v>0.7793287037037038</v>
      </c>
      <c r="D377" t="s">
        <v>423</v>
      </c>
      <c r="E377">
        <v>0.67</v>
      </c>
      <c r="F377">
        <v>9.199</v>
      </c>
      <c r="G377" t="s">
        <v>424</v>
      </c>
      <c r="H377">
        <v>1.658</v>
      </c>
      <c r="I377">
        <v>90.6903</v>
      </c>
      <c r="K377" s="2">
        <v>0.776388888888888</v>
      </c>
      <c r="L377" s="3">
        <f t="shared" si="17"/>
        <v>304.7763888888889</v>
      </c>
      <c r="M377">
        <f t="shared" si="20"/>
        <v>494.7175097945892</v>
      </c>
      <c r="N377">
        <f t="shared" si="21"/>
        <v>137.95986567418086</v>
      </c>
    </row>
    <row r="378" spans="1:14" ht="12.75">
      <c r="A378" t="s">
        <v>317</v>
      </c>
      <c r="B378" s="1">
        <v>36829</v>
      </c>
      <c r="C378" s="2">
        <v>0.7814236111111111</v>
      </c>
      <c r="D378" t="s">
        <v>423</v>
      </c>
      <c r="E378">
        <v>0.67</v>
      </c>
      <c r="F378">
        <v>9.1876</v>
      </c>
      <c r="G378" t="s">
        <v>424</v>
      </c>
      <c r="H378">
        <v>1.66</v>
      </c>
      <c r="I378">
        <v>83.4346</v>
      </c>
      <c r="K378" s="2">
        <v>0.778472222222221</v>
      </c>
      <c r="L378" s="3">
        <f t="shared" si="17"/>
        <v>304.7784722222222</v>
      </c>
      <c r="M378">
        <f t="shared" si="20"/>
        <v>494.1044236317826</v>
      </c>
      <c r="N378">
        <f t="shared" si="21"/>
        <v>129.5042790569331</v>
      </c>
    </row>
    <row r="379" spans="1:14" ht="12.75">
      <c r="A379" t="s">
        <v>318</v>
      </c>
      <c r="B379" s="1">
        <v>36829</v>
      </c>
      <c r="C379" s="2">
        <v>0.7835069444444445</v>
      </c>
      <c r="D379" t="s">
        <v>423</v>
      </c>
      <c r="E379">
        <v>0.67</v>
      </c>
      <c r="F379">
        <v>8.8103</v>
      </c>
      <c r="G379" t="s">
        <v>424</v>
      </c>
      <c r="H379">
        <v>1.66</v>
      </c>
      <c r="I379">
        <v>86.6704</v>
      </c>
      <c r="K379" s="2">
        <v>0.780555555555554</v>
      </c>
      <c r="L379" s="3">
        <f t="shared" si="17"/>
        <v>304.78055555555557</v>
      </c>
      <c r="M379">
        <f t="shared" si="20"/>
        <v>473.8134228224012</v>
      </c>
      <c r="N379">
        <f t="shared" si="21"/>
        <v>133.27518843522748</v>
      </c>
    </row>
    <row r="380" spans="1:14" ht="12.75">
      <c r="A380" t="s">
        <v>319</v>
      </c>
      <c r="B380" s="1">
        <v>36829</v>
      </c>
      <c r="C380" s="2">
        <v>0.7855902777777778</v>
      </c>
      <c r="D380" t="s">
        <v>423</v>
      </c>
      <c r="E380">
        <v>0.668</v>
      </c>
      <c r="F380">
        <v>9.1321</v>
      </c>
      <c r="G380" t="s">
        <v>424</v>
      </c>
      <c r="H380">
        <v>1.658</v>
      </c>
      <c r="I380">
        <v>85.4001</v>
      </c>
      <c r="K380" s="2">
        <v>0.782638888888888</v>
      </c>
      <c r="L380" s="3">
        <f t="shared" si="17"/>
        <v>304.78263888888887</v>
      </c>
      <c r="M380">
        <f t="shared" si="20"/>
        <v>491.11966204969747</v>
      </c>
      <c r="N380">
        <f t="shared" si="21"/>
        <v>131.79481690940779</v>
      </c>
    </row>
    <row r="381" spans="1:14" ht="12.75">
      <c r="A381" t="s">
        <v>431</v>
      </c>
      <c r="B381" s="1">
        <v>36829</v>
      </c>
      <c r="C381">
        <f>AVERAGE(C380,C382)</f>
        <v>0.7876736111111111</v>
      </c>
      <c r="D381" t="s">
        <v>423</v>
      </c>
      <c r="E381" t="s">
        <v>431</v>
      </c>
      <c r="F381" t="s">
        <v>431</v>
      </c>
      <c r="G381" t="s">
        <v>424</v>
      </c>
      <c r="H381" t="s">
        <v>431</v>
      </c>
      <c r="I381" t="s">
        <v>431</v>
      </c>
      <c r="K381" s="2">
        <v>0.784722222222221</v>
      </c>
      <c r="L381" s="3">
        <f t="shared" si="17"/>
        <v>304.78472222222223</v>
      </c>
      <c r="M381" t="s">
        <v>431</v>
      </c>
      <c r="N381" t="s">
        <v>431</v>
      </c>
    </row>
    <row r="382" spans="1:14" ht="12.75">
      <c r="A382" t="s">
        <v>320</v>
      </c>
      <c r="B382" s="1">
        <v>36829</v>
      </c>
      <c r="C382" s="2">
        <v>0.7897569444444444</v>
      </c>
      <c r="D382" t="s">
        <v>423</v>
      </c>
      <c r="E382">
        <v>0.668</v>
      </c>
      <c r="F382">
        <v>8.744</v>
      </c>
      <c r="G382" t="s">
        <v>424</v>
      </c>
      <c r="H382">
        <v>1.66</v>
      </c>
      <c r="I382">
        <v>80.9041</v>
      </c>
      <c r="K382" s="2">
        <v>0.786805555555554</v>
      </c>
      <c r="L382" s="3">
        <f t="shared" si="17"/>
        <v>304.78680555555553</v>
      </c>
      <c r="M382">
        <f t="shared" si="20"/>
        <v>470.2478427702889</v>
      </c>
      <c r="N382">
        <f t="shared" si="21"/>
        <v>126.55530625831332</v>
      </c>
    </row>
    <row r="383" spans="1:14" ht="12.75">
      <c r="A383" t="s">
        <v>321</v>
      </c>
      <c r="B383" s="1">
        <v>36829</v>
      </c>
      <c r="C383" s="2">
        <v>0.7918981481481482</v>
      </c>
      <c r="D383" t="s">
        <v>423</v>
      </c>
      <c r="E383">
        <v>0.67</v>
      </c>
      <c r="F383">
        <v>9.0807</v>
      </c>
      <c r="G383" t="s">
        <v>424</v>
      </c>
      <c r="H383">
        <v>1.66</v>
      </c>
      <c r="I383">
        <v>88.5363</v>
      </c>
      <c r="K383" s="2">
        <v>0.788888888888888</v>
      </c>
      <c r="L383" s="3">
        <f t="shared" si="17"/>
        <v>304.7888888888889</v>
      </c>
      <c r="M383">
        <f t="shared" si="20"/>
        <v>488.35539636827116</v>
      </c>
      <c r="N383">
        <f t="shared" si="21"/>
        <v>135.4496552777268</v>
      </c>
    </row>
    <row r="384" spans="1:14" ht="12.75">
      <c r="A384" t="s">
        <v>431</v>
      </c>
      <c r="B384" s="1">
        <v>36829</v>
      </c>
      <c r="C384">
        <f>AVERAGE(C383,C385)</f>
        <v>0.7939583333333333</v>
      </c>
      <c r="D384" t="s">
        <v>423</v>
      </c>
      <c r="E384" t="s">
        <v>431</v>
      </c>
      <c r="F384" t="s">
        <v>431</v>
      </c>
      <c r="G384" t="s">
        <v>424</v>
      </c>
      <c r="H384" t="s">
        <v>431</v>
      </c>
      <c r="I384" t="s">
        <v>431</v>
      </c>
      <c r="K384" s="2">
        <v>0.790972222222221</v>
      </c>
      <c r="L384" s="3">
        <f t="shared" si="17"/>
        <v>304.7909722222222</v>
      </c>
      <c r="M384" t="s">
        <v>431</v>
      </c>
      <c r="N384" t="s">
        <v>431</v>
      </c>
    </row>
    <row r="385" spans="1:14" ht="12.75">
      <c r="A385" t="s">
        <v>322</v>
      </c>
      <c r="B385" s="1">
        <v>36829</v>
      </c>
      <c r="C385" s="2">
        <v>0.7960185185185185</v>
      </c>
      <c r="D385" t="s">
        <v>423</v>
      </c>
      <c r="E385">
        <v>0.67</v>
      </c>
      <c r="F385">
        <v>9.1326</v>
      </c>
      <c r="G385" t="s">
        <v>424</v>
      </c>
      <c r="H385">
        <v>1.66</v>
      </c>
      <c r="I385">
        <v>96.0339</v>
      </c>
      <c r="K385" s="2">
        <v>0.793055555555554</v>
      </c>
      <c r="L385" s="3">
        <f t="shared" si="17"/>
        <v>304.79305555555555</v>
      </c>
      <c r="M385">
        <f t="shared" si="20"/>
        <v>491.1465517936803</v>
      </c>
      <c r="N385">
        <f t="shared" si="21"/>
        <v>144.1871452816516</v>
      </c>
    </row>
    <row r="386" spans="1:14" ht="12.75">
      <c r="A386" t="s">
        <v>323</v>
      </c>
      <c r="B386" s="1">
        <v>36829</v>
      </c>
      <c r="C386" s="2">
        <v>0.7981018518518518</v>
      </c>
      <c r="D386" t="s">
        <v>423</v>
      </c>
      <c r="E386">
        <v>0.668</v>
      </c>
      <c r="F386">
        <v>9.4383</v>
      </c>
      <c r="G386" t="s">
        <v>424</v>
      </c>
      <c r="H386">
        <v>1.66</v>
      </c>
      <c r="I386">
        <v>92.8106</v>
      </c>
      <c r="K386" s="2">
        <v>0.795138888888888</v>
      </c>
      <c r="L386" s="3">
        <f t="shared" si="17"/>
        <v>304.7951388888889</v>
      </c>
      <c r="M386">
        <f t="shared" si="20"/>
        <v>507.5869412647321</v>
      </c>
      <c r="N386">
        <f t="shared" si="21"/>
        <v>140.43080304818344</v>
      </c>
    </row>
    <row r="387" spans="1:14" ht="12.75">
      <c r="A387" t="s">
        <v>324</v>
      </c>
      <c r="B387" s="1">
        <v>36829</v>
      </c>
      <c r="C387" s="2">
        <v>0.8001851851851852</v>
      </c>
      <c r="D387" t="s">
        <v>423</v>
      </c>
      <c r="E387">
        <v>0.67</v>
      </c>
      <c r="F387">
        <v>9.162</v>
      </c>
      <c r="G387" t="s">
        <v>424</v>
      </c>
      <c r="H387">
        <v>1.66</v>
      </c>
      <c r="I387">
        <v>116.323</v>
      </c>
      <c r="K387" s="2">
        <v>0.797222222222221</v>
      </c>
      <c r="L387" s="3">
        <f t="shared" si="17"/>
        <v>304.7972222222222</v>
      </c>
      <c r="M387">
        <f t="shared" si="20"/>
        <v>492.72766873986586</v>
      </c>
      <c r="N387">
        <f t="shared" si="21"/>
        <v>167.83148592914276</v>
      </c>
    </row>
    <row r="388" spans="1:14" ht="12.75">
      <c r="A388" t="s">
        <v>431</v>
      </c>
      <c r="B388" s="1">
        <v>36829</v>
      </c>
      <c r="C388">
        <f>AVERAGE(C387,C389)</f>
        <v>0.8022685185185185</v>
      </c>
      <c r="D388" t="s">
        <v>423</v>
      </c>
      <c r="E388" t="s">
        <v>431</v>
      </c>
      <c r="F388" t="s">
        <v>431</v>
      </c>
      <c r="G388" t="s">
        <v>424</v>
      </c>
      <c r="H388" t="s">
        <v>431</v>
      </c>
      <c r="I388" t="s">
        <v>431</v>
      </c>
      <c r="K388" s="2">
        <v>0.799305555555553</v>
      </c>
      <c r="L388" s="3">
        <f t="shared" si="17"/>
        <v>304.7993055555556</v>
      </c>
      <c r="M388" t="s">
        <v>431</v>
      </c>
      <c r="N388" t="s">
        <v>431</v>
      </c>
    </row>
    <row r="389" spans="1:14" ht="12.75">
      <c r="A389" t="s">
        <v>325</v>
      </c>
      <c r="B389" s="1">
        <v>36829</v>
      </c>
      <c r="C389" s="2">
        <v>0.8043518518518519</v>
      </c>
      <c r="D389" t="s">
        <v>423</v>
      </c>
      <c r="E389">
        <v>0.668</v>
      </c>
      <c r="F389">
        <v>9.6772</v>
      </c>
      <c r="G389" t="s">
        <v>424</v>
      </c>
      <c r="H389">
        <v>1.658</v>
      </c>
      <c r="I389">
        <v>121.727</v>
      </c>
      <c r="K389" s="2">
        <v>0.801388888888888</v>
      </c>
      <c r="L389" s="3">
        <f t="shared" si="17"/>
        <v>304.8013888888889</v>
      </c>
      <c r="M389">
        <f t="shared" si="20"/>
        <v>520.4348609396889</v>
      </c>
      <c r="N389">
        <f t="shared" si="21"/>
        <v>174.12915398041375</v>
      </c>
    </row>
    <row r="390" spans="1:14" ht="12.75">
      <c r="A390" t="s">
        <v>326</v>
      </c>
      <c r="B390" s="1">
        <v>36829</v>
      </c>
      <c r="C390" s="2">
        <v>0.8064351851851851</v>
      </c>
      <c r="D390" t="s">
        <v>423</v>
      </c>
      <c r="E390">
        <v>0.67</v>
      </c>
      <c r="F390">
        <v>8.9125</v>
      </c>
      <c r="G390" t="s">
        <v>424</v>
      </c>
      <c r="H390">
        <v>1.66</v>
      </c>
      <c r="I390">
        <v>103.1774</v>
      </c>
      <c r="K390" s="2">
        <v>0.803472222222221</v>
      </c>
      <c r="L390" s="3">
        <f aca="true" t="shared" si="22" ref="L390:L453">B390-DATE(1999,12,31)+K390</f>
        <v>304.80347222222224</v>
      </c>
      <c r="M390">
        <f t="shared" si="20"/>
        <v>479.30968649247484</v>
      </c>
      <c r="N390">
        <f t="shared" si="21"/>
        <v>152.51197720693924</v>
      </c>
    </row>
    <row r="391" spans="1:14" ht="12.75">
      <c r="A391" t="s">
        <v>327</v>
      </c>
      <c r="B391" s="1">
        <v>36829</v>
      </c>
      <c r="C391" s="2">
        <v>0.8085300925925926</v>
      </c>
      <c r="D391" t="s">
        <v>423</v>
      </c>
      <c r="E391">
        <v>0.67</v>
      </c>
      <c r="F391">
        <v>9.3916</v>
      </c>
      <c r="G391" t="s">
        <v>424</v>
      </c>
      <c r="H391">
        <v>1.66</v>
      </c>
      <c r="I391">
        <v>110.5266</v>
      </c>
      <c r="K391" s="2">
        <v>0.805555555555554</v>
      </c>
      <c r="L391" s="3">
        <f t="shared" si="22"/>
        <v>304.80555555555554</v>
      </c>
      <c r="M391">
        <f t="shared" si="20"/>
        <v>505.07543917674354</v>
      </c>
      <c r="N391">
        <f t="shared" si="21"/>
        <v>161.0765260674871</v>
      </c>
    </row>
    <row r="392" spans="1:14" ht="12.75">
      <c r="A392" t="s">
        <v>328</v>
      </c>
      <c r="B392" s="1">
        <v>36829</v>
      </c>
      <c r="C392" s="2">
        <v>0.8106018518518519</v>
      </c>
      <c r="D392" t="s">
        <v>423</v>
      </c>
      <c r="E392">
        <v>0.668</v>
      </c>
      <c r="F392">
        <v>9.3757</v>
      </c>
      <c r="G392" t="s">
        <v>424</v>
      </c>
      <c r="H392">
        <v>1.66</v>
      </c>
      <c r="I392">
        <v>108.9842</v>
      </c>
      <c r="K392" s="2">
        <v>0.807638888888888</v>
      </c>
      <c r="L392" s="3">
        <f t="shared" si="22"/>
        <v>304.8076388888889</v>
      </c>
      <c r="M392">
        <f t="shared" si="20"/>
        <v>504.2203453180922</v>
      </c>
      <c r="N392">
        <f t="shared" si="21"/>
        <v>159.2790569330903</v>
      </c>
    </row>
    <row r="393" spans="1:14" ht="12.75">
      <c r="A393" t="s">
        <v>329</v>
      </c>
      <c r="B393" s="1">
        <v>36829</v>
      </c>
      <c r="C393" s="2">
        <v>0.8126967592592593</v>
      </c>
      <c r="D393" t="s">
        <v>423</v>
      </c>
      <c r="E393">
        <v>0.668</v>
      </c>
      <c r="F393">
        <v>9.5454</v>
      </c>
      <c r="G393" t="s">
        <v>424</v>
      </c>
      <c r="H393">
        <v>1.66</v>
      </c>
      <c r="I393">
        <v>114.8807</v>
      </c>
      <c r="K393" s="2">
        <v>0.809722222222221</v>
      </c>
      <c r="L393" s="3">
        <f t="shared" si="22"/>
        <v>304.8097222222222</v>
      </c>
      <c r="M393">
        <f t="shared" si="20"/>
        <v>513.3467244258368</v>
      </c>
      <c r="N393">
        <f t="shared" si="21"/>
        <v>166.15067049051433</v>
      </c>
    </row>
    <row r="394" spans="1:14" ht="12.75">
      <c r="A394" t="s">
        <v>330</v>
      </c>
      <c r="B394" s="1">
        <v>36829</v>
      </c>
      <c r="C394" s="2">
        <v>0.8147800925925925</v>
      </c>
      <c r="D394" t="s">
        <v>423</v>
      </c>
      <c r="E394">
        <v>0.675</v>
      </c>
      <c r="F394">
        <v>8.481</v>
      </c>
      <c r="G394" t="s">
        <v>424</v>
      </c>
      <c r="H394">
        <v>1.665</v>
      </c>
      <c r="I394">
        <v>108.0865</v>
      </c>
      <c r="K394" s="2">
        <v>0.811805555555554</v>
      </c>
      <c r="L394" s="3">
        <f t="shared" si="22"/>
        <v>304.81180555555557</v>
      </c>
      <c r="M394">
        <f t="shared" si="20"/>
        <v>456.10383743536374</v>
      </c>
      <c r="N394">
        <f t="shared" si="21"/>
        <v>158.2329028602505</v>
      </c>
    </row>
    <row r="395" spans="1:14" ht="12.75">
      <c r="A395" t="s">
        <v>331</v>
      </c>
      <c r="B395" s="1">
        <v>36829</v>
      </c>
      <c r="C395" s="2">
        <v>0.8168634259259259</v>
      </c>
      <c r="D395" t="s">
        <v>423</v>
      </c>
      <c r="E395">
        <v>0.67</v>
      </c>
      <c r="F395">
        <v>9.1805</v>
      </c>
      <c r="G395" t="s">
        <v>424</v>
      </c>
      <c r="H395">
        <v>1.658</v>
      </c>
      <c r="I395">
        <v>108.9061</v>
      </c>
      <c r="K395" s="2">
        <v>0.813888888888888</v>
      </c>
      <c r="L395" s="3">
        <f t="shared" si="22"/>
        <v>304.81388888888887</v>
      </c>
      <c r="M395">
        <f t="shared" si="20"/>
        <v>493.72258926722753</v>
      </c>
      <c r="N395">
        <f t="shared" si="21"/>
        <v>159.18804141221605</v>
      </c>
    </row>
    <row r="396" spans="1:14" ht="12.75">
      <c r="A396" t="s">
        <v>332</v>
      </c>
      <c r="B396" s="1">
        <v>36829</v>
      </c>
      <c r="C396" s="2">
        <v>0.8189467592592593</v>
      </c>
      <c r="D396" t="s">
        <v>423</v>
      </c>
      <c r="E396">
        <v>0.668</v>
      </c>
      <c r="F396">
        <v>9.4981</v>
      </c>
      <c r="G396" t="s">
        <v>424</v>
      </c>
      <c r="H396">
        <v>1.658</v>
      </c>
      <c r="I396">
        <v>112.9882</v>
      </c>
      <c r="K396" s="2">
        <v>0.815972222222221</v>
      </c>
      <c r="L396" s="3">
        <f t="shared" si="22"/>
        <v>304.81597222222223</v>
      </c>
      <c r="M396">
        <f t="shared" si="20"/>
        <v>510.8029546450688</v>
      </c>
      <c r="N396">
        <f t="shared" si="21"/>
        <v>163.94520476382476</v>
      </c>
    </row>
    <row r="397" spans="1:14" ht="12.75">
      <c r="A397" t="s">
        <v>333</v>
      </c>
      <c r="B397" s="1">
        <v>36829</v>
      </c>
      <c r="C397" s="2">
        <v>0.8210300925925926</v>
      </c>
      <c r="D397" t="s">
        <v>423</v>
      </c>
      <c r="E397">
        <v>0.668</v>
      </c>
      <c r="F397">
        <v>9.4362</v>
      </c>
      <c r="G397" t="s">
        <v>424</v>
      </c>
      <c r="H397">
        <v>1.656</v>
      </c>
      <c r="I397">
        <v>106.7274</v>
      </c>
      <c r="K397" s="2">
        <v>0.818055555555554</v>
      </c>
      <c r="L397" s="3">
        <f t="shared" si="22"/>
        <v>304.81805555555553</v>
      </c>
      <c r="M397">
        <f t="shared" si="20"/>
        <v>507.47400434000457</v>
      </c>
      <c r="N397">
        <f t="shared" si="21"/>
        <v>156.64904633758542</v>
      </c>
    </row>
    <row r="398" spans="1:14" ht="12.75">
      <c r="A398" t="s">
        <v>334</v>
      </c>
      <c r="B398" s="1">
        <v>36829</v>
      </c>
      <c r="C398" s="2">
        <v>0.823113425925926</v>
      </c>
      <c r="D398" t="s">
        <v>423</v>
      </c>
      <c r="E398">
        <v>0.668</v>
      </c>
      <c r="F398">
        <v>9.0305</v>
      </c>
      <c r="G398" t="s">
        <v>424</v>
      </c>
      <c r="H398">
        <v>1.656</v>
      </c>
      <c r="I398">
        <v>107.963</v>
      </c>
      <c r="K398" s="2">
        <v>0.820138888888888</v>
      </c>
      <c r="L398" s="3">
        <f t="shared" si="22"/>
        <v>304.8201388888889</v>
      </c>
      <c r="M398">
        <f t="shared" si="20"/>
        <v>485.6556660724033</v>
      </c>
      <c r="N398">
        <f t="shared" si="21"/>
        <v>158.08897946936744</v>
      </c>
    </row>
    <row r="399" spans="1:14" ht="12.75">
      <c r="A399" t="s">
        <v>335</v>
      </c>
      <c r="B399" s="1">
        <v>36829</v>
      </c>
      <c r="C399" s="2">
        <v>0.8252083333333333</v>
      </c>
      <c r="D399" t="s">
        <v>423</v>
      </c>
      <c r="E399">
        <v>0.67</v>
      </c>
      <c r="F399">
        <v>8.9989</v>
      </c>
      <c r="G399" t="s">
        <v>424</v>
      </c>
      <c r="H399">
        <v>1.658</v>
      </c>
      <c r="I399">
        <v>113.1884</v>
      </c>
      <c r="K399" s="2">
        <v>0.822222222222221</v>
      </c>
      <c r="L399" s="3">
        <f t="shared" si="22"/>
        <v>304.8222222222222</v>
      </c>
      <c r="M399">
        <f t="shared" si="20"/>
        <v>483.9562342526937</v>
      </c>
      <c r="N399">
        <f t="shared" si="21"/>
        <v>164.17851215536146</v>
      </c>
    </row>
    <row r="400" spans="1:14" ht="12.75">
      <c r="A400" t="s">
        <v>336</v>
      </c>
      <c r="B400" s="1">
        <v>36829</v>
      </c>
      <c r="C400" s="2">
        <v>0.8272916666666666</v>
      </c>
      <c r="D400" t="s">
        <v>423</v>
      </c>
      <c r="E400">
        <v>0.67</v>
      </c>
      <c r="F400">
        <v>9.4886</v>
      </c>
      <c r="G400" t="s">
        <v>424</v>
      </c>
      <c r="H400">
        <v>1.658</v>
      </c>
      <c r="I400">
        <v>113.4052</v>
      </c>
      <c r="K400" s="2">
        <v>0.824305555555554</v>
      </c>
      <c r="L400" s="3">
        <f t="shared" si="22"/>
        <v>304.82430555555555</v>
      </c>
      <c r="M400">
        <f t="shared" si="20"/>
        <v>510.2920495093966</v>
      </c>
      <c r="N400">
        <f t="shared" si="21"/>
        <v>164.43116471522737</v>
      </c>
    </row>
    <row r="401" spans="1:14" ht="12.75">
      <c r="A401" t="s">
        <v>337</v>
      </c>
      <c r="B401" s="1">
        <v>36829</v>
      </c>
      <c r="C401" s="2">
        <v>0.829375</v>
      </c>
      <c r="D401" t="s">
        <v>423</v>
      </c>
      <c r="E401">
        <v>0.67</v>
      </c>
      <c r="F401">
        <v>9.841</v>
      </c>
      <c r="G401" t="s">
        <v>424</v>
      </c>
      <c r="H401">
        <v>1.66</v>
      </c>
      <c r="I401">
        <v>110.2293</v>
      </c>
      <c r="K401" s="2">
        <v>0.826388888888888</v>
      </c>
      <c r="L401" s="3">
        <f t="shared" si="22"/>
        <v>304.8263888888889</v>
      </c>
      <c r="M401">
        <f t="shared" si="20"/>
        <v>529.243941068437</v>
      </c>
      <c r="N401">
        <f t="shared" si="21"/>
        <v>160.73006109494028</v>
      </c>
    </row>
    <row r="402" spans="1:14" ht="12.75">
      <c r="A402" t="s">
        <v>338</v>
      </c>
      <c r="B402" s="1">
        <v>36829</v>
      </c>
      <c r="C402" s="2">
        <v>0.8314583333333333</v>
      </c>
      <c r="D402" t="s">
        <v>423</v>
      </c>
      <c r="E402">
        <v>0.668</v>
      </c>
      <c r="F402">
        <v>9.625</v>
      </c>
      <c r="G402" t="s">
        <v>424</v>
      </c>
      <c r="H402">
        <v>1.658</v>
      </c>
      <c r="I402">
        <v>108.3587</v>
      </c>
      <c r="K402" s="2">
        <v>0.828472222222221</v>
      </c>
      <c r="L402" s="3">
        <f t="shared" si="22"/>
        <v>304.8284722222222</v>
      </c>
      <c r="M402">
        <f t="shared" si="20"/>
        <v>517.6275716678902</v>
      </c>
      <c r="N402">
        <f t="shared" si="21"/>
        <v>158.55011700598627</v>
      </c>
    </row>
    <row r="403" spans="1:14" ht="12.75">
      <c r="A403" t="s">
        <v>339</v>
      </c>
      <c r="B403" s="1">
        <v>36829</v>
      </c>
      <c r="C403" s="2">
        <v>0.8335416666666666</v>
      </c>
      <c r="D403" t="s">
        <v>423</v>
      </c>
      <c r="E403">
        <v>0.67</v>
      </c>
      <c r="F403">
        <v>9.33</v>
      </c>
      <c r="G403" t="s">
        <v>424</v>
      </c>
      <c r="H403">
        <v>1.66</v>
      </c>
      <c r="I403">
        <v>104.5587</v>
      </c>
      <c r="K403" s="2">
        <v>0.830555555555553</v>
      </c>
      <c r="L403" s="3">
        <f t="shared" si="22"/>
        <v>304.8305555555556</v>
      </c>
      <c r="M403">
        <f t="shared" si="20"/>
        <v>501.76262271806905</v>
      </c>
      <c r="N403">
        <f t="shared" si="21"/>
        <v>154.1217049788157</v>
      </c>
    </row>
    <row r="404" spans="1:14" ht="12.75">
      <c r="A404" t="s">
        <v>340</v>
      </c>
      <c r="B404" s="1">
        <v>36829</v>
      </c>
      <c r="C404" s="2">
        <v>0.8356828703703704</v>
      </c>
      <c r="D404" t="s">
        <v>423</v>
      </c>
      <c r="E404">
        <v>0.67</v>
      </c>
      <c r="F404">
        <v>8.9279</v>
      </c>
      <c r="G404" t="s">
        <v>424</v>
      </c>
      <c r="H404">
        <v>1.66</v>
      </c>
      <c r="I404">
        <v>109.4194</v>
      </c>
      <c r="K404" s="2">
        <v>0.832638888888888</v>
      </c>
      <c r="L404" s="3">
        <f t="shared" si="22"/>
        <v>304.8326388888889</v>
      </c>
      <c r="M404">
        <f t="shared" si="20"/>
        <v>480.13789060714345</v>
      </c>
      <c r="N404">
        <f t="shared" si="21"/>
        <v>159.78622664735994</v>
      </c>
    </row>
    <row r="405" spans="1:14" ht="12.75">
      <c r="A405" t="s">
        <v>431</v>
      </c>
      <c r="B405" s="1">
        <v>36829</v>
      </c>
      <c r="C405">
        <f>AVERAGE(C404,C406)</f>
        <v>0.8377430555555555</v>
      </c>
      <c r="D405" t="s">
        <v>423</v>
      </c>
      <c r="E405" t="s">
        <v>431</v>
      </c>
      <c r="F405" t="s">
        <v>431</v>
      </c>
      <c r="G405" t="s">
        <v>424</v>
      </c>
      <c r="H405" t="s">
        <v>431</v>
      </c>
      <c r="I405" t="s">
        <v>431</v>
      </c>
      <c r="K405" s="2">
        <v>0.834722222222221</v>
      </c>
      <c r="L405" s="3">
        <f t="shared" si="22"/>
        <v>304.83472222222224</v>
      </c>
      <c r="M405" t="s">
        <v>431</v>
      </c>
      <c r="N405" t="s">
        <v>431</v>
      </c>
    </row>
    <row r="406" spans="1:14" ht="12.75">
      <c r="A406" t="s">
        <v>341</v>
      </c>
      <c r="B406" s="1">
        <v>36829</v>
      </c>
      <c r="C406" s="2">
        <v>0.8398032407407406</v>
      </c>
      <c r="D406" t="s">
        <v>423</v>
      </c>
      <c r="E406">
        <v>0.67</v>
      </c>
      <c r="F406">
        <v>8.8669</v>
      </c>
      <c r="G406" t="s">
        <v>424</v>
      </c>
      <c r="H406">
        <v>1.66</v>
      </c>
      <c r="I406">
        <v>110.7212</v>
      </c>
      <c r="K406" s="2">
        <v>0.836805555555554</v>
      </c>
      <c r="L406" s="3">
        <f t="shared" si="22"/>
        <v>304.83680555555554</v>
      </c>
      <c r="M406">
        <f t="shared" si="20"/>
        <v>476.8573418412483</v>
      </c>
      <c r="N406">
        <f t="shared" si="21"/>
        <v>161.30330737814162</v>
      </c>
    </row>
    <row r="407" spans="1:14" ht="12.75">
      <c r="A407" t="s">
        <v>431</v>
      </c>
      <c r="B407" s="1">
        <v>36829</v>
      </c>
      <c r="C407">
        <f>AVERAGE(C406,C408)</f>
        <v>0.841886574074074</v>
      </c>
      <c r="D407" t="s">
        <v>423</v>
      </c>
      <c r="E407" t="s">
        <v>431</v>
      </c>
      <c r="F407" t="s">
        <v>431</v>
      </c>
      <c r="G407" t="s">
        <v>424</v>
      </c>
      <c r="H407" t="s">
        <v>431</v>
      </c>
      <c r="I407" t="s">
        <v>431</v>
      </c>
      <c r="K407" s="2">
        <v>0.838888888888887</v>
      </c>
      <c r="L407" s="3">
        <f t="shared" si="22"/>
        <v>304.8388888888889</v>
      </c>
      <c r="M407" t="s">
        <v>431</v>
      </c>
      <c r="N407" t="s">
        <v>431</v>
      </c>
    </row>
    <row r="408" spans="1:14" ht="12.75">
      <c r="A408" t="s">
        <v>342</v>
      </c>
      <c r="B408" s="1">
        <v>36829</v>
      </c>
      <c r="C408" s="2">
        <v>0.8439699074074074</v>
      </c>
      <c r="D408" t="s">
        <v>423</v>
      </c>
      <c r="E408">
        <v>0.668</v>
      </c>
      <c r="F408">
        <v>9.8619</v>
      </c>
      <c r="G408" t="s">
        <v>424</v>
      </c>
      <c r="H408">
        <v>1.658</v>
      </c>
      <c r="I408">
        <v>112.9197</v>
      </c>
      <c r="K408" s="2">
        <v>0.84097222222222</v>
      </c>
      <c r="L408" s="3">
        <f t="shared" si="22"/>
        <v>304.8409722222222</v>
      </c>
      <c r="M408">
        <f t="shared" si="20"/>
        <v>530.3679323669159</v>
      </c>
      <c r="N408">
        <f t="shared" si="21"/>
        <v>163.86537681017703</v>
      </c>
    </row>
    <row r="409" spans="1:14" ht="12.75">
      <c r="A409" t="s">
        <v>343</v>
      </c>
      <c r="B409" s="1">
        <v>36829</v>
      </c>
      <c r="C409" s="2">
        <v>0.8460532407407407</v>
      </c>
      <c r="D409" t="s">
        <v>423</v>
      </c>
      <c r="E409">
        <v>0.671</v>
      </c>
      <c r="F409">
        <v>8.9991</v>
      </c>
      <c r="G409" t="s">
        <v>424</v>
      </c>
      <c r="H409">
        <v>1.661</v>
      </c>
      <c r="I409">
        <v>114.9566</v>
      </c>
      <c r="K409" s="2">
        <v>0.843055555555553</v>
      </c>
      <c r="L409" s="3">
        <f t="shared" si="22"/>
        <v>304.84305555555557</v>
      </c>
      <c r="M409">
        <f t="shared" si="20"/>
        <v>483.96699015028673</v>
      </c>
      <c r="N409">
        <f t="shared" si="21"/>
        <v>166.23912219389908</v>
      </c>
    </row>
    <row r="410" spans="1:14" ht="12.75">
      <c r="A410" t="s">
        <v>344</v>
      </c>
      <c r="B410" s="1">
        <v>36829</v>
      </c>
      <c r="C410" s="2">
        <v>0.8481365740740742</v>
      </c>
      <c r="D410" t="s">
        <v>423</v>
      </c>
      <c r="E410">
        <v>0.67</v>
      </c>
      <c r="F410">
        <v>9.2495</v>
      </c>
      <c r="G410" t="s">
        <v>424</v>
      </c>
      <c r="H410">
        <v>1.66</v>
      </c>
      <c r="I410">
        <v>112.8996</v>
      </c>
      <c r="K410" s="2">
        <v>0.845138888888888</v>
      </c>
      <c r="L410" s="3">
        <f t="shared" si="22"/>
        <v>304.84513888888887</v>
      </c>
      <c r="M410">
        <f t="shared" si="20"/>
        <v>497.4333739368467</v>
      </c>
      <c r="N410">
        <f t="shared" si="21"/>
        <v>163.84195284129655</v>
      </c>
    </row>
    <row r="411" spans="1:14" ht="12.75">
      <c r="A411" t="s">
        <v>345</v>
      </c>
      <c r="B411" s="1">
        <v>36829</v>
      </c>
      <c r="C411" s="2">
        <v>0.8502199074074074</v>
      </c>
      <c r="D411" t="s">
        <v>423</v>
      </c>
      <c r="E411">
        <v>0.67</v>
      </c>
      <c r="F411">
        <v>9.3658</v>
      </c>
      <c r="G411" t="s">
        <v>424</v>
      </c>
      <c r="H411">
        <v>1.66</v>
      </c>
      <c r="I411">
        <v>105.6394</v>
      </c>
      <c r="K411" s="2">
        <v>0.847222222222221</v>
      </c>
      <c r="L411" s="3">
        <f t="shared" si="22"/>
        <v>304.84722222222223</v>
      </c>
      <c r="M411">
        <f t="shared" si="20"/>
        <v>503.68792838723374</v>
      </c>
      <c r="N411">
        <f t="shared" si="21"/>
        <v>155.38112205191132</v>
      </c>
    </row>
    <row r="412" spans="1:14" ht="12.75">
      <c r="A412" t="s">
        <v>346</v>
      </c>
      <c r="B412" s="1">
        <v>36829</v>
      </c>
      <c r="C412" s="2">
        <v>0.8523032407407407</v>
      </c>
      <c r="D412" t="s">
        <v>423</v>
      </c>
      <c r="E412">
        <v>0.675</v>
      </c>
      <c r="F412">
        <v>9.288</v>
      </c>
      <c r="G412" t="s">
        <v>424</v>
      </c>
      <c r="H412">
        <v>1.663</v>
      </c>
      <c r="I412">
        <v>101.5084</v>
      </c>
      <c r="K412" s="2">
        <v>0.849305555555554</v>
      </c>
      <c r="L412" s="3">
        <f t="shared" si="22"/>
        <v>304.84930555555553</v>
      </c>
      <c r="M412">
        <f t="shared" si="20"/>
        <v>499.50388422351824</v>
      </c>
      <c r="N412">
        <f t="shared" si="21"/>
        <v>150.56697202974246</v>
      </c>
    </row>
    <row r="413" spans="1:14" ht="12.75">
      <c r="A413" t="s">
        <v>347</v>
      </c>
      <c r="B413" s="1">
        <v>36829</v>
      </c>
      <c r="C413" s="2">
        <v>0.8543981481481482</v>
      </c>
      <c r="D413" t="s">
        <v>423</v>
      </c>
      <c r="E413">
        <v>0.67</v>
      </c>
      <c r="F413">
        <v>8.9695</v>
      </c>
      <c r="G413" t="s">
        <v>424</v>
      </c>
      <c r="H413">
        <v>1.658</v>
      </c>
      <c r="I413">
        <v>99.9236</v>
      </c>
      <c r="K413" s="2">
        <v>0.851388888888887</v>
      </c>
      <c r="L413" s="3">
        <f t="shared" si="22"/>
        <v>304.8513888888889</v>
      </c>
      <c r="M413">
        <f t="shared" si="20"/>
        <v>482.37511730650806</v>
      </c>
      <c r="N413">
        <f t="shared" si="21"/>
        <v>148.7200911400951</v>
      </c>
    </row>
    <row r="414" spans="1:14" ht="12.75">
      <c r="A414" t="s">
        <v>348</v>
      </c>
      <c r="B414" s="1">
        <v>36829</v>
      </c>
      <c r="C414" s="2">
        <v>0.8564814814814815</v>
      </c>
      <c r="D414" t="s">
        <v>423</v>
      </c>
      <c r="E414">
        <v>0.67</v>
      </c>
      <c r="F414">
        <v>9.8494</v>
      </c>
      <c r="G414" t="s">
        <v>424</v>
      </c>
      <c r="H414">
        <v>1.658</v>
      </c>
      <c r="I414">
        <v>101.4225</v>
      </c>
      <c r="K414" s="2">
        <v>0.853472222222221</v>
      </c>
      <c r="L414" s="3">
        <f t="shared" si="22"/>
        <v>304.8534722222222</v>
      </c>
      <c r="M414">
        <f t="shared" si="20"/>
        <v>529.6956887673472</v>
      </c>
      <c r="N414">
        <f t="shared" si="21"/>
        <v>150.46686661049668</v>
      </c>
    </row>
    <row r="415" spans="1:14" ht="12.75">
      <c r="A415" t="s">
        <v>349</v>
      </c>
      <c r="B415" s="1">
        <v>36829</v>
      </c>
      <c r="C415" s="2">
        <v>0.8585648148148147</v>
      </c>
      <c r="D415" t="s">
        <v>423</v>
      </c>
      <c r="E415">
        <v>0.67</v>
      </c>
      <c r="F415">
        <v>8.7725</v>
      </c>
      <c r="G415" t="s">
        <v>424</v>
      </c>
      <c r="H415">
        <v>1.658</v>
      </c>
      <c r="I415">
        <v>98.6893</v>
      </c>
      <c r="K415" s="2">
        <v>0.855555555555554</v>
      </c>
      <c r="L415" s="3">
        <f t="shared" si="22"/>
        <v>304.85555555555555</v>
      </c>
      <c r="M415">
        <f t="shared" si="20"/>
        <v>471.7805581773055</v>
      </c>
      <c r="N415">
        <f t="shared" si="21"/>
        <v>147.28167299137496</v>
      </c>
    </row>
    <row r="416" spans="1:14" ht="12.75">
      <c r="A416" t="s">
        <v>350</v>
      </c>
      <c r="B416" s="1">
        <v>36829</v>
      </c>
      <c r="C416" s="2">
        <v>0.8606481481481482</v>
      </c>
      <c r="D416" t="s">
        <v>423</v>
      </c>
      <c r="E416">
        <v>0.67</v>
      </c>
      <c r="F416">
        <v>9.2266</v>
      </c>
      <c r="G416" t="s">
        <v>424</v>
      </c>
      <c r="H416">
        <v>1.658</v>
      </c>
      <c r="I416">
        <v>96.2277</v>
      </c>
      <c r="K416" s="2">
        <v>0.857638888888887</v>
      </c>
      <c r="L416" s="3">
        <f t="shared" si="22"/>
        <v>304.8576388888889</v>
      </c>
      <c r="M416">
        <f t="shared" si="20"/>
        <v>496.2018236624369</v>
      </c>
      <c r="N416">
        <f t="shared" si="21"/>
        <v>144.4129942950373</v>
      </c>
    </row>
    <row r="417" spans="1:14" ht="12.75">
      <c r="A417" t="s">
        <v>351</v>
      </c>
      <c r="B417" s="1">
        <v>36829</v>
      </c>
      <c r="C417" s="2">
        <v>0.8627314814814815</v>
      </c>
      <c r="D417" t="s">
        <v>423</v>
      </c>
      <c r="E417">
        <v>0.668</v>
      </c>
      <c r="F417">
        <v>9.1856</v>
      </c>
      <c r="G417" t="s">
        <v>424</v>
      </c>
      <c r="H417">
        <v>1.658</v>
      </c>
      <c r="I417">
        <v>100.5259</v>
      </c>
      <c r="K417" s="2">
        <v>0.859722222222221</v>
      </c>
      <c r="L417" s="3">
        <f t="shared" si="22"/>
        <v>304.8597222222222</v>
      </c>
      <c r="M417">
        <f t="shared" si="20"/>
        <v>493.9968646558516</v>
      </c>
      <c r="N417">
        <f t="shared" si="21"/>
        <v>149.4219944464016</v>
      </c>
    </row>
    <row r="418" spans="1:14" ht="12.75">
      <c r="A418" t="s">
        <v>352</v>
      </c>
      <c r="B418" s="1">
        <v>36829</v>
      </c>
      <c r="C418" s="2">
        <v>0.8648148148148148</v>
      </c>
      <c r="D418" t="s">
        <v>423</v>
      </c>
      <c r="E418">
        <v>0.67</v>
      </c>
      <c r="F418">
        <v>9.3599</v>
      </c>
      <c r="G418" t="s">
        <v>424</v>
      </c>
      <c r="H418">
        <v>1.658</v>
      </c>
      <c r="I418">
        <v>102.6902</v>
      </c>
      <c r="K418" s="2">
        <v>0.861805555555553</v>
      </c>
      <c r="L418" s="3">
        <f t="shared" si="22"/>
        <v>304.8618055555556</v>
      </c>
      <c r="M418">
        <f t="shared" si="20"/>
        <v>503.37062940823733</v>
      </c>
      <c r="N418">
        <f t="shared" si="21"/>
        <v>151.94420817019247</v>
      </c>
    </row>
    <row r="419" spans="1:14" ht="12.75">
      <c r="A419" t="s">
        <v>353</v>
      </c>
      <c r="B419" s="1">
        <v>36829</v>
      </c>
      <c r="C419" s="2">
        <v>0.8668981481481483</v>
      </c>
      <c r="D419" t="s">
        <v>423</v>
      </c>
      <c r="E419">
        <v>0.67</v>
      </c>
      <c r="F419">
        <v>8.8915</v>
      </c>
      <c r="G419" t="s">
        <v>424</v>
      </c>
      <c r="H419">
        <v>1.66</v>
      </c>
      <c r="I419">
        <v>105.115</v>
      </c>
      <c r="K419" s="2">
        <v>0.863888888888886</v>
      </c>
      <c r="L419" s="3">
        <f t="shared" si="22"/>
        <v>304.8638888888889</v>
      </c>
      <c r="M419">
        <f t="shared" si="20"/>
        <v>478.18031724519943</v>
      </c>
      <c r="N419">
        <f t="shared" si="21"/>
        <v>154.77000119216174</v>
      </c>
    </row>
    <row r="420" spans="1:14" ht="12.75">
      <c r="A420" t="s">
        <v>354</v>
      </c>
      <c r="B420" s="1">
        <v>36829</v>
      </c>
      <c r="C420" s="2">
        <v>0.8689814814814815</v>
      </c>
      <c r="D420" t="s">
        <v>423</v>
      </c>
      <c r="E420">
        <v>0.67</v>
      </c>
      <c r="F420">
        <v>9.5126</v>
      </c>
      <c r="G420" t="s">
        <v>424</v>
      </c>
      <c r="H420">
        <v>1.66</v>
      </c>
      <c r="I420">
        <v>105.5409</v>
      </c>
      <c r="K420" s="2">
        <v>0.865972222222221</v>
      </c>
      <c r="L420" s="3">
        <f t="shared" si="22"/>
        <v>304.86597222222224</v>
      </c>
      <c r="M420">
        <f t="shared" si="20"/>
        <v>511.58275722056845</v>
      </c>
      <c r="N420">
        <f t="shared" si="21"/>
        <v>155.26633295068066</v>
      </c>
    </row>
    <row r="421" spans="1:14" ht="12.75">
      <c r="A421" t="s">
        <v>355</v>
      </c>
      <c r="B421" s="1">
        <v>36829</v>
      </c>
      <c r="C421" s="2">
        <v>0.8710763888888889</v>
      </c>
      <c r="D421" t="s">
        <v>423</v>
      </c>
      <c r="E421">
        <v>0.67</v>
      </c>
      <c r="F421">
        <v>9.4078</v>
      </c>
      <c r="G421" t="s">
        <v>424</v>
      </c>
      <c r="H421">
        <v>1.658</v>
      </c>
      <c r="I421">
        <v>111.3568</v>
      </c>
      <c r="K421" s="2">
        <v>0.868055555555554</v>
      </c>
      <c r="L421" s="3">
        <f t="shared" si="22"/>
        <v>304.86805555555554</v>
      </c>
      <c r="M421">
        <f t="shared" si="20"/>
        <v>505.94666688178455</v>
      </c>
      <c r="N421">
        <f t="shared" si="21"/>
        <v>162.04401755826527</v>
      </c>
    </row>
    <row r="422" spans="1:14" ht="12.75">
      <c r="A422" t="s">
        <v>356</v>
      </c>
      <c r="B422" s="1">
        <v>36829</v>
      </c>
      <c r="C422" s="2">
        <v>0.8731597222222223</v>
      </c>
      <c r="D422" t="s">
        <v>423</v>
      </c>
      <c r="E422">
        <v>0.67</v>
      </c>
      <c r="F422">
        <v>9.0064</v>
      </c>
      <c r="G422" t="s">
        <v>424</v>
      </c>
      <c r="H422">
        <v>1.66</v>
      </c>
      <c r="I422">
        <v>119.0804</v>
      </c>
      <c r="K422" s="2">
        <v>0.870138888888887</v>
      </c>
      <c r="L422" s="3">
        <f t="shared" si="22"/>
        <v>304.8701388888889</v>
      </c>
      <c r="M422">
        <f t="shared" si="20"/>
        <v>484.3595804124348</v>
      </c>
      <c r="N422">
        <f t="shared" si="21"/>
        <v>171.04488154064805</v>
      </c>
    </row>
    <row r="423" spans="1:14" ht="12.75">
      <c r="A423" t="s">
        <v>357</v>
      </c>
      <c r="B423" s="1">
        <v>36829</v>
      </c>
      <c r="C423" s="2">
        <v>0.8752430555555555</v>
      </c>
      <c r="D423" t="s">
        <v>423</v>
      </c>
      <c r="E423">
        <v>0.67</v>
      </c>
      <c r="F423">
        <v>9.7648</v>
      </c>
      <c r="G423" t="s">
        <v>424</v>
      </c>
      <c r="H423">
        <v>1.66</v>
      </c>
      <c r="I423">
        <v>117.2821</v>
      </c>
      <c r="K423" s="2">
        <v>0.87222222222222</v>
      </c>
      <c r="L423" s="3">
        <f t="shared" si="22"/>
        <v>304.8722222222222</v>
      </c>
      <c r="M423">
        <f t="shared" si="20"/>
        <v>525.1459440854662</v>
      </c>
      <c r="N423">
        <f t="shared" si="21"/>
        <v>168.94919381736887</v>
      </c>
    </row>
    <row r="424" spans="1:14" ht="12.75">
      <c r="A424" t="s">
        <v>431</v>
      </c>
      <c r="B424" s="1">
        <v>36829</v>
      </c>
      <c r="C424">
        <f>AVERAGE(C423,C426)</f>
        <v>0.8783680555555555</v>
      </c>
      <c r="D424" t="s">
        <v>423</v>
      </c>
      <c r="E424" t="s">
        <v>431</v>
      </c>
      <c r="F424" t="s">
        <v>431</v>
      </c>
      <c r="G424" t="s">
        <v>424</v>
      </c>
      <c r="H424" t="s">
        <v>431</v>
      </c>
      <c r="I424" t="s">
        <v>431</v>
      </c>
      <c r="K424" s="2">
        <v>0.874305555555553</v>
      </c>
      <c r="L424" s="3">
        <f t="shared" si="22"/>
        <v>304.87430555555557</v>
      </c>
      <c r="M424" t="s">
        <v>431</v>
      </c>
      <c r="N424" t="s">
        <v>431</v>
      </c>
    </row>
    <row r="425" spans="1:14" ht="12.75">
      <c r="A425" t="s">
        <v>431</v>
      </c>
      <c r="B425" s="1">
        <v>36829</v>
      </c>
      <c r="C425">
        <f>AVERAGE(C424,C426)</f>
        <v>0.8799305555555555</v>
      </c>
      <c r="D425" t="s">
        <v>423</v>
      </c>
      <c r="E425" t="s">
        <v>431</v>
      </c>
      <c r="F425" t="s">
        <v>431</v>
      </c>
      <c r="G425" t="s">
        <v>424</v>
      </c>
      <c r="H425" t="s">
        <v>431</v>
      </c>
      <c r="I425" t="s">
        <v>431</v>
      </c>
      <c r="K425" s="2">
        <v>0.876388888888886</v>
      </c>
      <c r="L425" s="3">
        <f t="shared" si="22"/>
        <v>304.87638888888887</v>
      </c>
      <c r="M425" t="s">
        <v>431</v>
      </c>
      <c r="N425" t="s">
        <v>431</v>
      </c>
    </row>
    <row r="426" spans="1:14" ht="12.75">
      <c r="A426" t="s">
        <v>358</v>
      </c>
      <c r="B426" s="1">
        <v>36829</v>
      </c>
      <c r="C426" s="2">
        <v>0.8814930555555556</v>
      </c>
      <c r="D426" t="s">
        <v>423</v>
      </c>
      <c r="E426">
        <v>0.67</v>
      </c>
      <c r="F426">
        <v>8.9138</v>
      </c>
      <c r="G426" t="s">
        <v>424</v>
      </c>
      <c r="H426">
        <v>1.66</v>
      </c>
      <c r="I426">
        <v>127.6271</v>
      </c>
      <c r="K426" s="2">
        <v>0.878472222222221</v>
      </c>
      <c r="L426" s="3">
        <f t="shared" si="22"/>
        <v>304.87847222222223</v>
      </c>
      <c r="M426">
        <f t="shared" si="20"/>
        <v>479.37959982683</v>
      </c>
      <c r="N426">
        <f t="shared" si="21"/>
        <v>181.0049628755477</v>
      </c>
    </row>
    <row r="427" spans="1:14" ht="12.75">
      <c r="A427" t="s">
        <v>359</v>
      </c>
      <c r="B427" s="1">
        <v>36829</v>
      </c>
      <c r="C427" s="2">
        <v>0.8835879629629629</v>
      </c>
      <c r="D427" t="s">
        <v>423</v>
      </c>
      <c r="E427">
        <v>0.668</v>
      </c>
      <c r="F427">
        <v>9.6892</v>
      </c>
      <c r="G427" t="s">
        <v>424</v>
      </c>
      <c r="H427">
        <v>1.658</v>
      </c>
      <c r="I427">
        <v>135.9238</v>
      </c>
      <c r="K427" s="2">
        <v>0.880555555555554</v>
      </c>
      <c r="L427" s="3">
        <f t="shared" si="22"/>
        <v>304.88055555555553</v>
      </c>
      <c r="M427">
        <f t="shared" si="20"/>
        <v>521.0802147952749</v>
      </c>
      <c r="N427">
        <f t="shared" si="21"/>
        <v>190.67370131392298</v>
      </c>
    </row>
    <row r="428" spans="1:14" ht="12.75">
      <c r="A428" t="s">
        <v>360</v>
      </c>
      <c r="B428" s="1">
        <v>36829</v>
      </c>
      <c r="C428" s="2">
        <v>0.8856712962962963</v>
      </c>
      <c r="D428" t="s">
        <v>423</v>
      </c>
      <c r="E428">
        <v>0.67</v>
      </c>
      <c r="F428">
        <v>9.1503</v>
      </c>
      <c r="G428" t="s">
        <v>424</v>
      </c>
      <c r="H428">
        <v>1.656</v>
      </c>
      <c r="I428">
        <v>132.575</v>
      </c>
      <c r="K428" s="2">
        <v>0.882638888888887</v>
      </c>
      <c r="L428" s="3">
        <f t="shared" si="22"/>
        <v>304.8826388888889</v>
      </c>
      <c r="M428">
        <f t="shared" si="20"/>
        <v>492.09844873066953</v>
      </c>
      <c r="N428">
        <f t="shared" si="21"/>
        <v>186.77110494639962</v>
      </c>
    </row>
    <row r="429" spans="1:14" ht="12.75">
      <c r="A429" t="s">
        <v>361</v>
      </c>
      <c r="B429" s="1">
        <v>36829</v>
      </c>
      <c r="C429" s="2">
        <v>0.8877546296296296</v>
      </c>
      <c r="D429" t="s">
        <v>423</v>
      </c>
      <c r="E429">
        <v>0.67</v>
      </c>
      <c r="F429">
        <v>9.018</v>
      </c>
      <c r="G429" t="s">
        <v>424</v>
      </c>
      <c r="H429">
        <v>1.658</v>
      </c>
      <c r="I429">
        <v>133.2278</v>
      </c>
      <c r="K429" s="2">
        <v>0.884722222222221</v>
      </c>
      <c r="L429" s="3">
        <f t="shared" si="22"/>
        <v>304.8847222222222</v>
      </c>
      <c r="M429">
        <f t="shared" si="20"/>
        <v>484.9834224728346</v>
      </c>
      <c r="N429">
        <f t="shared" si="21"/>
        <v>187.53185951780407</v>
      </c>
    </row>
    <row r="430" spans="1:14" ht="12.75">
      <c r="A430" t="s">
        <v>362</v>
      </c>
      <c r="B430" s="1">
        <v>36829</v>
      </c>
      <c r="C430" s="2">
        <v>0.889837962962963</v>
      </c>
      <c r="D430" t="s">
        <v>423</v>
      </c>
      <c r="E430">
        <v>0.67</v>
      </c>
      <c r="F430">
        <v>9.0563</v>
      </c>
      <c r="G430" t="s">
        <v>424</v>
      </c>
      <c r="H430">
        <v>1.658</v>
      </c>
      <c r="I430">
        <v>135.6968</v>
      </c>
      <c r="K430" s="2">
        <v>0.886805555555554</v>
      </c>
      <c r="L430" s="3">
        <f t="shared" si="22"/>
        <v>304.88680555555555</v>
      </c>
      <c r="M430">
        <f t="shared" si="20"/>
        <v>487.0431768619131</v>
      </c>
      <c r="N430">
        <f t="shared" si="21"/>
        <v>190.40916196387886</v>
      </c>
    </row>
    <row r="431" spans="1:14" ht="12.75">
      <c r="A431" t="s">
        <v>363</v>
      </c>
      <c r="B431" s="1">
        <v>36829</v>
      </c>
      <c r="C431" s="2">
        <v>0.8919212962962964</v>
      </c>
      <c r="D431" t="s">
        <v>423</v>
      </c>
      <c r="E431">
        <v>0.668</v>
      </c>
      <c r="F431">
        <v>9.0044</v>
      </c>
      <c r="G431" t="s">
        <v>424</v>
      </c>
      <c r="H431">
        <v>1.658</v>
      </c>
      <c r="I431">
        <v>128.4083</v>
      </c>
      <c r="K431" s="2">
        <v>0.888888888888887</v>
      </c>
      <c r="L431" s="3">
        <f t="shared" si="22"/>
        <v>304.8888888888889</v>
      </c>
      <c r="M431">
        <f t="shared" si="20"/>
        <v>484.2520214365038</v>
      </c>
      <c r="N431">
        <f t="shared" si="21"/>
        <v>181.91535115860708</v>
      </c>
    </row>
    <row r="432" spans="1:14" ht="12.75">
      <c r="A432" t="s">
        <v>431</v>
      </c>
      <c r="B432" s="1">
        <v>36829</v>
      </c>
      <c r="C432">
        <f>AVERAGE(C431,C433)</f>
        <v>0.8940104166666667</v>
      </c>
      <c r="D432" t="s">
        <v>423</v>
      </c>
      <c r="E432" t="s">
        <v>431</v>
      </c>
      <c r="F432" t="s">
        <v>431</v>
      </c>
      <c r="G432" t="s">
        <v>424</v>
      </c>
      <c r="H432" t="s">
        <v>431</v>
      </c>
      <c r="I432" t="s">
        <v>431</v>
      </c>
      <c r="K432" s="2">
        <v>0.890972222222221</v>
      </c>
      <c r="L432" s="3">
        <f t="shared" si="22"/>
        <v>304.8909722222222</v>
      </c>
      <c r="M432" t="s">
        <v>431</v>
      </c>
      <c r="N432" t="s">
        <v>431</v>
      </c>
    </row>
    <row r="433" spans="1:14" ht="12.75">
      <c r="A433" t="s">
        <v>364</v>
      </c>
      <c r="B433" s="1">
        <v>36829</v>
      </c>
      <c r="C433" s="2">
        <v>0.896099537037037</v>
      </c>
      <c r="D433" t="s">
        <v>423</v>
      </c>
      <c r="E433">
        <v>0.67</v>
      </c>
      <c r="F433">
        <v>9.4788</v>
      </c>
      <c r="G433" t="s">
        <v>424</v>
      </c>
      <c r="H433">
        <v>1.658</v>
      </c>
      <c r="I433">
        <v>131.0759</v>
      </c>
      <c r="K433" s="2">
        <v>0.893055555555553</v>
      </c>
      <c r="L433" s="3">
        <f t="shared" si="22"/>
        <v>304.8930555555556</v>
      </c>
      <c r="M433">
        <f aca="true" t="shared" si="23" ref="M433:M484">500*F433/AVERAGE($Q$367,$Q$6)</f>
        <v>509.76501052733465</v>
      </c>
      <c r="N433">
        <f aca="true" t="shared" si="24" ref="N433:N484">(277-103)/(-60+(AVERAGE($Q$4,$P$367)))*I433+277-((277-103)/(-60+(AVERAGE($Q$4,$P$367)))*210)</f>
        <v>185.0240964016808</v>
      </c>
    </row>
    <row r="434" spans="1:14" ht="12.75">
      <c r="A434" t="s">
        <v>365</v>
      </c>
      <c r="B434" s="1">
        <v>36829</v>
      </c>
      <c r="C434" s="2">
        <v>0.8981828703703704</v>
      </c>
      <c r="D434" t="s">
        <v>423</v>
      </c>
      <c r="E434">
        <v>0.67</v>
      </c>
      <c r="F434">
        <v>9.1135</v>
      </c>
      <c r="G434" t="s">
        <v>424</v>
      </c>
      <c r="H434">
        <v>1.66</v>
      </c>
      <c r="I434">
        <v>138.042</v>
      </c>
      <c r="K434" s="2">
        <v>0.895138888888886</v>
      </c>
      <c r="L434" s="3">
        <f t="shared" si="22"/>
        <v>304.8951388888889</v>
      </c>
      <c r="M434">
        <f t="shared" si="23"/>
        <v>490.1193635735394</v>
      </c>
      <c r="N434">
        <f t="shared" si="24"/>
        <v>193.14219140759477</v>
      </c>
    </row>
    <row r="435" spans="1:14" ht="12.75">
      <c r="A435" t="s">
        <v>366</v>
      </c>
      <c r="B435" s="1">
        <v>36829</v>
      </c>
      <c r="C435" s="2">
        <v>0.9002662037037038</v>
      </c>
      <c r="D435" t="s">
        <v>423</v>
      </c>
      <c r="E435">
        <v>0.668</v>
      </c>
      <c r="F435">
        <v>9.5659</v>
      </c>
      <c r="G435" t="s">
        <v>424</v>
      </c>
      <c r="H435">
        <v>1.658</v>
      </c>
      <c r="I435">
        <v>139.9374</v>
      </c>
      <c r="K435" s="2">
        <v>0.897222222222221</v>
      </c>
      <c r="L435" s="3">
        <f t="shared" si="22"/>
        <v>304.89722222222224</v>
      </c>
      <c r="M435">
        <f t="shared" si="23"/>
        <v>514.4492039291293</v>
      </c>
      <c r="N435">
        <f t="shared" si="24"/>
        <v>195.351036711884</v>
      </c>
    </row>
    <row r="436" spans="1:14" ht="12.75">
      <c r="A436" t="s">
        <v>367</v>
      </c>
      <c r="B436" s="1">
        <v>36829</v>
      </c>
      <c r="C436" s="2">
        <v>0.902349537037037</v>
      </c>
      <c r="D436" t="s">
        <v>423</v>
      </c>
      <c r="E436">
        <v>0.67</v>
      </c>
      <c r="F436">
        <v>9.1796</v>
      </c>
      <c r="G436" t="s">
        <v>424</v>
      </c>
      <c r="H436">
        <v>1.656</v>
      </c>
      <c r="I436">
        <v>145.0671</v>
      </c>
      <c r="K436" s="2">
        <v>0.899305555555554</v>
      </c>
      <c r="L436" s="3">
        <f t="shared" si="22"/>
        <v>304.89930555555554</v>
      </c>
      <c r="M436">
        <f t="shared" si="23"/>
        <v>493.6741877280586</v>
      </c>
      <c r="N436">
        <f t="shared" si="24"/>
        <v>201.32904333708845</v>
      </c>
    </row>
    <row r="437" spans="1:14" ht="12.75">
      <c r="A437" t="s">
        <v>368</v>
      </c>
      <c r="B437" s="1">
        <v>36829</v>
      </c>
      <c r="C437" s="2">
        <v>0.9044328703703703</v>
      </c>
      <c r="D437" t="s">
        <v>423</v>
      </c>
      <c r="E437">
        <v>0.67</v>
      </c>
      <c r="F437">
        <v>9.0287</v>
      </c>
      <c r="G437" t="s">
        <v>424</v>
      </c>
      <c r="H437">
        <v>1.66</v>
      </c>
      <c r="I437">
        <v>144.9523</v>
      </c>
      <c r="K437" s="2">
        <v>0.901388888888887</v>
      </c>
      <c r="L437" s="3">
        <f t="shared" si="22"/>
        <v>304.9013888888889</v>
      </c>
      <c r="M437">
        <f t="shared" si="23"/>
        <v>485.5588629940654</v>
      </c>
      <c r="N437">
        <f t="shared" si="24"/>
        <v>201.19525867900447</v>
      </c>
    </row>
    <row r="438" spans="1:14" ht="12.75">
      <c r="A438" t="s">
        <v>369</v>
      </c>
      <c r="B438" s="1">
        <v>36829</v>
      </c>
      <c r="C438" s="2">
        <v>0.9065162037037037</v>
      </c>
      <c r="D438" t="s">
        <v>423</v>
      </c>
      <c r="E438">
        <v>0.67</v>
      </c>
      <c r="F438">
        <v>9.7192</v>
      </c>
      <c r="G438" t="s">
        <v>424</v>
      </c>
      <c r="H438">
        <v>1.658</v>
      </c>
      <c r="I438">
        <v>149.498</v>
      </c>
      <c r="K438" s="2">
        <v>0.90347222222222</v>
      </c>
      <c r="L438" s="3">
        <f t="shared" si="22"/>
        <v>304.9034722222222</v>
      </c>
      <c r="M438">
        <f t="shared" si="23"/>
        <v>522.6935994342398</v>
      </c>
      <c r="N438">
        <f t="shared" si="24"/>
        <v>206.4926882979279</v>
      </c>
    </row>
    <row r="439" spans="1:14" ht="12.75">
      <c r="A439" t="s">
        <v>370</v>
      </c>
      <c r="B439" s="1">
        <v>36829</v>
      </c>
      <c r="C439" s="2">
        <v>0.9085995370370371</v>
      </c>
      <c r="D439" t="s">
        <v>423</v>
      </c>
      <c r="E439">
        <v>0.668</v>
      </c>
      <c r="F439">
        <v>8.8931</v>
      </c>
      <c r="G439" t="s">
        <v>424</v>
      </c>
      <c r="H439">
        <v>1.658</v>
      </c>
      <c r="I439">
        <v>142.8631</v>
      </c>
      <c r="K439" s="2">
        <v>0.905555555555553</v>
      </c>
      <c r="L439" s="3">
        <f t="shared" si="22"/>
        <v>304.90555555555557</v>
      </c>
      <c r="M439">
        <f t="shared" si="23"/>
        <v>478.2663644259443</v>
      </c>
      <c r="N439">
        <f t="shared" si="24"/>
        <v>198.76056436132953</v>
      </c>
    </row>
    <row r="440" spans="1:14" ht="12.75">
      <c r="A440" t="s">
        <v>431</v>
      </c>
      <c r="B440" s="1">
        <v>36829</v>
      </c>
      <c r="C440">
        <f>AVERAGE(C439,C441)</f>
        <v>0.9106886574074075</v>
      </c>
      <c r="D440" t="s">
        <v>423</v>
      </c>
      <c r="E440" t="s">
        <v>431</v>
      </c>
      <c r="F440" t="s">
        <v>431</v>
      </c>
      <c r="G440" t="s">
        <v>424</v>
      </c>
      <c r="H440" t="s">
        <v>431</v>
      </c>
      <c r="I440" t="s">
        <v>431</v>
      </c>
      <c r="K440" s="2">
        <v>0.907638888888886</v>
      </c>
      <c r="L440" s="3">
        <f t="shared" si="22"/>
        <v>304.90763888888887</v>
      </c>
      <c r="M440" t="s">
        <v>431</v>
      </c>
      <c r="N440" t="s">
        <v>431</v>
      </c>
    </row>
    <row r="441" spans="1:14" ht="12.75">
      <c r="A441" t="s">
        <v>371</v>
      </c>
      <c r="B441" s="1">
        <v>36829</v>
      </c>
      <c r="C441" s="2">
        <v>0.9127777777777778</v>
      </c>
      <c r="D441" t="s">
        <v>423</v>
      </c>
      <c r="E441">
        <v>0.67</v>
      </c>
      <c r="F441">
        <v>9.5234</v>
      </c>
      <c r="G441" t="s">
        <v>424</v>
      </c>
      <c r="H441">
        <v>1.66</v>
      </c>
      <c r="I441">
        <v>130.9104</v>
      </c>
      <c r="K441" s="2">
        <v>0.909722222222221</v>
      </c>
      <c r="L441" s="3">
        <f t="shared" si="22"/>
        <v>304.90972222222223</v>
      </c>
      <c r="M441">
        <f t="shared" si="23"/>
        <v>512.1635756905957</v>
      </c>
      <c r="N441">
        <f t="shared" si="24"/>
        <v>184.8312274041817</v>
      </c>
    </row>
    <row r="442" spans="1:14" ht="12.75">
      <c r="A442" t="s">
        <v>372</v>
      </c>
      <c r="B442" s="1">
        <v>36829</v>
      </c>
      <c r="C442" s="2">
        <v>0.9148611111111111</v>
      </c>
      <c r="D442" t="s">
        <v>423</v>
      </c>
      <c r="E442">
        <v>0.67</v>
      </c>
      <c r="F442">
        <v>9.2468</v>
      </c>
      <c r="G442" t="s">
        <v>424</v>
      </c>
      <c r="H442">
        <v>1.66</v>
      </c>
      <c r="I442">
        <v>130.927</v>
      </c>
      <c r="K442" s="2">
        <v>0.911805555555554</v>
      </c>
      <c r="L442" s="3">
        <f t="shared" si="22"/>
        <v>304.91180555555553</v>
      </c>
      <c r="M442">
        <f t="shared" si="23"/>
        <v>497.28816931933994</v>
      </c>
      <c r="N442">
        <f t="shared" si="24"/>
        <v>184.8505725725109</v>
      </c>
    </row>
    <row r="443" spans="1:14" ht="12.75">
      <c r="A443" t="s">
        <v>431</v>
      </c>
      <c r="B443" s="1">
        <v>36829</v>
      </c>
      <c r="C443">
        <f>AVERAGE(C442,C444)</f>
        <v>0.9169444444444446</v>
      </c>
      <c r="D443" t="s">
        <v>423</v>
      </c>
      <c r="E443" t="s">
        <v>431</v>
      </c>
      <c r="F443" t="s">
        <v>431</v>
      </c>
      <c r="G443" t="s">
        <v>424</v>
      </c>
      <c r="H443" t="s">
        <v>431</v>
      </c>
      <c r="I443" t="s">
        <v>431</v>
      </c>
      <c r="K443" s="2">
        <v>0.913888888888887</v>
      </c>
      <c r="L443" s="3">
        <f t="shared" si="22"/>
        <v>304.9138888888889</v>
      </c>
      <c r="M443" t="s">
        <v>431</v>
      </c>
      <c r="N443" t="s">
        <v>431</v>
      </c>
    </row>
    <row r="444" spans="1:14" ht="12.75">
      <c r="A444" t="s">
        <v>373</v>
      </c>
      <c r="B444" s="1">
        <v>36829</v>
      </c>
      <c r="C444" s="2">
        <v>0.9190277777777779</v>
      </c>
      <c r="D444" t="s">
        <v>423</v>
      </c>
      <c r="E444">
        <v>0.67</v>
      </c>
      <c r="F444">
        <v>8.7459</v>
      </c>
      <c r="G444" t="s">
        <v>424</v>
      </c>
      <c r="H444">
        <v>1.66</v>
      </c>
      <c r="I444">
        <v>131.5999</v>
      </c>
      <c r="K444" s="2">
        <v>0.915972222222221</v>
      </c>
      <c r="L444" s="3">
        <f t="shared" si="22"/>
        <v>304.9159722222222</v>
      </c>
      <c r="M444">
        <f t="shared" si="23"/>
        <v>470.35002379742343</v>
      </c>
      <c r="N444">
        <f t="shared" si="24"/>
        <v>185.6347511127959</v>
      </c>
    </row>
    <row r="445" spans="1:14" ht="12.75">
      <c r="A445" t="s">
        <v>374</v>
      </c>
      <c r="B445" s="1">
        <v>36829</v>
      </c>
      <c r="C445" s="2">
        <v>0.9211111111111111</v>
      </c>
      <c r="D445" t="s">
        <v>423</v>
      </c>
      <c r="E445">
        <v>0.67</v>
      </c>
      <c r="F445">
        <v>8.9794</v>
      </c>
      <c r="G445" t="s">
        <v>424</v>
      </c>
      <c r="H445">
        <v>1.66</v>
      </c>
      <c r="I445">
        <v>141.9378</v>
      </c>
      <c r="K445" s="2">
        <v>0.918055555555554</v>
      </c>
      <c r="L445" s="3">
        <f t="shared" si="22"/>
        <v>304.91805555555555</v>
      </c>
      <c r="M445">
        <f t="shared" si="23"/>
        <v>482.90753423736646</v>
      </c>
      <c r="N445">
        <f t="shared" si="24"/>
        <v>197.68224603271344</v>
      </c>
    </row>
    <row r="446" spans="1:14" ht="12.75">
      <c r="A446" t="s">
        <v>431</v>
      </c>
      <c r="B446" s="1">
        <v>36829</v>
      </c>
      <c r="C446">
        <f>AVERAGE(C445,C447)</f>
        <v>0.9231944444444444</v>
      </c>
      <c r="D446" t="s">
        <v>423</v>
      </c>
      <c r="E446" t="s">
        <v>431</v>
      </c>
      <c r="F446" t="s">
        <v>431</v>
      </c>
      <c r="G446" t="s">
        <v>424</v>
      </c>
      <c r="H446" t="s">
        <v>431</v>
      </c>
      <c r="I446" t="s">
        <v>431</v>
      </c>
      <c r="K446" s="2">
        <v>0.920138888888887</v>
      </c>
      <c r="L446" s="3">
        <f t="shared" si="22"/>
        <v>304.9201388888889</v>
      </c>
      <c r="M446" t="s">
        <v>431</v>
      </c>
      <c r="N446" t="s">
        <v>431</v>
      </c>
    </row>
    <row r="447" spans="1:14" ht="12.75">
      <c r="A447" t="s">
        <v>375</v>
      </c>
      <c r="B447" s="1">
        <v>36829</v>
      </c>
      <c r="C447" s="2">
        <v>0.9252777777777778</v>
      </c>
      <c r="D447" t="s">
        <v>423</v>
      </c>
      <c r="E447">
        <v>0.67</v>
      </c>
      <c r="F447">
        <v>9.8016</v>
      </c>
      <c r="G447" t="s">
        <v>424</v>
      </c>
      <c r="H447">
        <v>1.66</v>
      </c>
      <c r="I447">
        <v>136.9707</v>
      </c>
      <c r="K447" s="2">
        <v>0.922222222222221</v>
      </c>
      <c r="L447" s="3">
        <f t="shared" si="22"/>
        <v>304.9222222222222</v>
      </c>
      <c r="M447">
        <f t="shared" si="23"/>
        <v>527.1250292425965</v>
      </c>
      <c r="N447">
        <f t="shared" si="24"/>
        <v>191.89372882740847</v>
      </c>
    </row>
    <row r="448" spans="1:14" ht="12.75">
      <c r="A448" t="s">
        <v>376</v>
      </c>
      <c r="B448" s="1">
        <v>36829</v>
      </c>
      <c r="C448" s="2">
        <v>0.9273726851851851</v>
      </c>
      <c r="D448" t="s">
        <v>423</v>
      </c>
      <c r="E448">
        <v>0.67</v>
      </c>
      <c r="F448">
        <v>8.9933</v>
      </c>
      <c r="G448" t="s">
        <v>424</v>
      </c>
      <c r="H448">
        <v>1.66</v>
      </c>
      <c r="I448">
        <v>142.9901</v>
      </c>
      <c r="K448" s="2">
        <v>0.924305555555553</v>
      </c>
      <c r="L448" s="3">
        <f t="shared" si="22"/>
        <v>304.9243055555556</v>
      </c>
      <c r="M448">
        <f t="shared" si="23"/>
        <v>483.6550691200868</v>
      </c>
      <c r="N448">
        <f t="shared" si="24"/>
        <v>198.90856655276386</v>
      </c>
    </row>
    <row r="449" spans="1:14" ht="12.75">
      <c r="A449" t="s">
        <v>377</v>
      </c>
      <c r="B449" s="1">
        <v>36829</v>
      </c>
      <c r="C449" s="2">
        <v>0.9294560185185184</v>
      </c>
      <c r="D449" t="s">
        <v>423</v>
      </c>
      <c r="E449">
        <v>0.671</v>
      </c>
      <c r="F449">
        <v>8.9617</v>
      </c>
      <c r="G449" t="s">
        <v>424</v>
      </c>
      <c r="H449">
        <v>1.661</v>
      </c>
      <c r="I449">
        <v>136.9817</v>
      </c>
      <c r="K449" s="2">
        <v>0.926388888888886</v>
      </c>
      <c r="L449" s="3">
        <f t="shared" si="22"/>
        <v>304.9263888888889</v>
      </c>
      <c r="M449">
        <f t="shared" si="23"/>
        <v>481.95563730037725</v>
      </c>
      <c r="N449">
        <f t="shared" si="24"/>
        <v>191.9065479148555</v>
      </c>
    </row>
    <row r="450" spans="1:14" ht="12.75">
      <c r="A450" t="s">
        <v>378</v>
      </c>
      <c r="B450" s="1">
        <v>36829</v>
      </c>
      <c r="C450" s="2">
        <v>0.9315393518518519</v>
      </c>
      <c r="D450" t="s">
        <v>423</v>
      </c>
      <c r="E450">
        <v>0.67</v>
      </c>
      <c r="F450">
        <v>9.2797</v>
      </c>
      <c r="G450" t="s">
        <v>424</v>
      </c>
      <c r="H450">
        <v>1.66</v>
      </c>
      <c r="I450">
        <v>145.6151</v>
      </c>
      <c r="K450" s="2">
        <v>0.928472222222221</v>
      </c>
      <c r="L450" s="3">
        <f t="shared" si="22"/>
        <v>304.92847222222224</v>
      </c>
      <c r="M450">
        <f t="shared" si="23"/>
        <v>499.0575144734047</v>
      </c>
      <c r="N450">
        <f t="shared" si="24"/>
        <v>201.9676669662699</v>
      </c>
    </row>
    <row r="451" spans="1:14" ht="12.75">
      <c r="A451" t="s">
        <v>379</v>
      </c>
      <c r="B451" s="1">
        <v>36829</v>
      </c>
      <c r="C451" s="2">
        <v>0.9336226851851852</v>
      </c>
      <c r="D451" t="s">
        <v>423</v>
      </c>
      <c r="E451">
        <v>0.67</v>
      </c>
      <c r="F451">
        <v>8.9718</v>
      </c>
      <c r="G451" t="s">
        <v>424</v>
      </c>
      <c r="H451">
        <v>1.66</v>
      </c>
      <c r="I451">
        <v>139.6743</v>
      </c>
      <c r="K451" s="2">
        <v>0.930555555555554</v>
      </c>
      <c r="L451" s="3">
        <f t="shared" si="22"/>
        <v>304.93055555555554</v>
      </c>
      <c r="M451">
        <f t="shared" si="23"/>
        <v>482.49881012882867</v>
      </c>
      <c r="N451">
        <f t="shared" si="24"/>
        <v>195.04442744758168</v>
      </c>
    </row>
    <row r="452" spans="1:14" ht="12.75">
      <c r="A452" t="s">
        <v>380</v>
      </c>
      <c r="B452" s="1">
        <v>36829</v>
      </c>
      <c r="C452" s="2">
        <v>0.9357060185185185</v>
      </c>
      <c r="D452" t="s">
        <v>423</v>
      </c>
      <c r="E452">
        <v>0.67</v>
      </c>
      <c r="F452">
        <v>9.0716</v>
      </c>
      <c r="G452" t="s">
        <v>424</v>
      </c>
      <c r="H452">
        <v>1.661</v>
      </c>
      <c r="I452">
        <v>136.1628</v>
      </c>
      <c r="K452" s="2">
        <v>0.932638888888887</v>
      </c>
      <c r="L452" s="3">
        <f t="shared" si="22"/>
        <v>304.9326388888889</v>
      </c>
      <c r="M452">
        <f t="shared" si="23"/>
        <v>487.86600302778515</v>
      </c>
      <c r="N452">
        <f t="shared" si="24"/>
        <v>190.95222512300026</v>
      </c>
    </row>
    <row r="453" spans="1:14" ht="12.75">
      <c r="A453" t="s">
        <v>381</v>
      </c>
      <c r="B453" s="1">
        <v>36829</v>
      </c>
      <c r="C453" s="2">
        <v>0.9378472222222222</v>
      </c>
      <c r="D453" t="s">
        <v>423</v>
      </c>
      <c r="E453">
        <v>0.668</v>
      </c>
      <c r="F453">
        <v>8.8677</v>
      </c>
      <c r="G453" t="s">
        <v>424</v>
      </c>
      <c r="H453">
        <v>1.66</v>
      </c>
      <c r="I453">
        <v>140.7325</v>
      </c>
      <c r="K453" s="2">
        <v>0.93472222222222</v>
      </c>
      <c r="L453" s="3">
        <f t="shared" si="22"/>
        <v>304.9347222222222</v>
      </c>
      <c r="M453">
        <f t="shared" si="23"/>
        <v>476.9003654316206</v>
      </c>
      <c r="N453">
        <f t="shared" si="24"/>
        <v>196.2776236599901</v>
      </c>
    </row>
    <row r="454" spans="1:14" ht="12.75">
      <c r="A454" t="s">
        <v>382</v>
      </c>
      <c r="B454" s="1">
        <v>36829</v>
      </c>
      <c r="C454" s="2">
        <v>0.9398842592592592</v>
      </c>
      <c r="D454" t="s">
        <v>423</v>
      </c>
      <c r="E454">
        <v>0.67</v>
      </c>
      <c r="F454">
        <v>9.4542</v>
      </c>
      <c r="G454" t="s">
        <v>424</v>
      </c>
      <c r="H454">
        <v>1.66</v>
      </c>
      <c r="I454">
        <v>136.1376</v>
      </c>
      <c r="K454" s="2">
        <v>0.936805555555553</v>
      </c>
      <c r="L454" s="3">
        <f aca="true" t="shared" si="25" ref="L454:L484">B454-DATE(1999,12,31)+K454</f>
        <v>304.93680555555557</v>
      </c>
      <c r="M454">
        <f t="shared" si="23"/>
        <v>508.44203512338356</v>
      </c>
      <c r="N454">
        <f t="shared" si="24"/>
        <v>190.92285775903062</v>
      </c>
    </row>
    <row r="455" spans="1:14" ht="12.75">
      <c r="A455" t="s">
        <v>383</v>
      </c>
      <c r="B455" s="1">
        <v>36829</v>
      </c>
      <c r="C455" s="2">
        <v>0.9419675925925927</v>
      </c>
      <c r="D455" t="s">
        <v>423</v>
      </c>
      <c r="E455">
        <v>0.67</v>
      </c>
      <c r="F455">
        <v>8.9609</v>
      </c>
      <c r="G455" t="s">
        <v>424</v>
      </c>
      <c r="H455">
        <v>1.661</v>
      </c>
      <c r="I455">
        <v>130.1129</v>
      </c>
      <c r="K455" s="2">
        <v>0.938888888888886</v>
      </c>
      <c r="L455" s="3">
        <f t="shared" si="25"/>
        <v>304.93888888888887</v>
      </c>
      <c r="M455">
        <f t="shared" si="23"/>
        <v>481.9126137100048</v>
      </c>
      <c r="N455">
        <f t="shared" si="24"/>
        <v>183.9018435642689</v>
      </c>
    </row>
    <row r="456" spans="1:14" ht="12.75">
      <c r="A456" t="s">
        <v>384</v>
      </c>
      <c r="B456" s="1">
        <v>36829</v>
      </c>
      <c r="C456" s="2">
        <v>0.944050925925926</v>
      </c>
      <c r="D456" t="s">
        <v>423</v>
      </c>
      <c r="E456">
        <v>0.67</v>
      </c>
      <c r="F456">
        <v>9.0056</v>
      </c>
      <c r="G456" t="s">
        <v>424</v>
      </c>
      <c r="H456">
        <v>1.658</v>
      </c>
      <c r="I456">
        <v>128.2007</v>
      </c>
      <c r="K456" s="2">
        <v>0.94097222222222</v>
      </c>
      <c r="L456" s="3">
        <f t="shared" si="25"/>
        <v>304.94097222222223</v>
      </c>
      <c r="M456">
        <f t="shared" si="23"/>
        <v>484.31655682206235</v>
      </c>
      <c r="N456">
        <f t="shared" si="24"/>
        <v>181.67342001733326</v>
      </c>
    </row>
    <row r="457" spans="1:14" ht="12.75">
      <c r="A457" t="s">
        <v>385</v>
      </c>
      <c r="B457" s="1">
        <v>36829</v>
      </c>
      <c r="C457" s="2">
        <v>0.9461342592592592</v>
      </c>
      <c r="D457" t="s">
        <v>423</v>
      </c>
      <c r="E457">
        <v>0.67</v>
      </c>
      <c r="F457">
        <v>9.3935</v>
      </c>
      <c r="G457" t="s">
        <v>424</v>
      </c>
      <c r="H457">
        <v>1.661</v>
      </c>
      <c r="I457">
        <v>123.2151</v>
      </c>
      <c r="K457" s="2">
        <v>0.943055555555554</v>
      </c>
      <c r="L457" s="3">
        <f t="shared" si="25"/>
        <v>304.94305555555553</v>
      </c>
      <c r="M457">
        <f t="shared" si="23"/>
        <v>505.177620203878</v>
      </c>
      <c r="N457">
        <f t="shared" si="24"/>
        <v>175.86334343768547</v>
      </c>
    </row>
    <row r="458" spans="1:14" ht="12.75">
      <c r="A458" t="s">
        <v>386</v>
      </c>
      <c r="B458" s="1">
        <v>36829</v>
      </c>
      <c r="C458" s="2">
        <v>0.9482175925925925</v>
      </c>
      <c r="D458" t="s">
        <v>423</v>
      </c>
      <c r="E458">
        <v>0.67</v>
      </c>
      <c r="F458">
        <v>10.0068</v>
      </c>
      <c r="G458" t="s">
        <v>424</v>
      </c>
      <c r="H458">
        <v>1.66</v>
      </c>
      <c r="I458">
        <v>126.163</v>
      </c>
      <c r="K458" s="2">
        <v>0.945138888888887</v>
      </c>
      <c r="L458" s="3">
        <f t="shared" si="25"/>
        <v>304.9451388888889</v>
      </c>
      <c r="M458">
        <f t="shared" si="23"/>
        <v>538.160580173116</v>
      </c>
      <c r="N458">
        <f t="shared" si="24"/>
        <v>179.29874233634231</v>
      </c>
    </row>
    <row r="459" spans="1:14" ht="12.75">
      <c r="A459" t="s">
        <v>387</v>
      </c>
      <c r="B459" s="1">
        <v>36829</v>
      </c>
      <c r="C459" s="2">
        <v>0.950300925925926</v>
      </c>
      <c r="D459" t="s">
        <v>423</v>
      </c>
      <c r="E459">
        <v>0.67</v>
      </c>
      <c r="F459">
        <v>9.2043</v>
      </c>
      <c r="G459" t="s">
        <v>424</v>
      </c>
      <c r="H459">
        <v>1.661</v>
      </c>
      <c r="I459">
        <v>121.8009</v>
      </c>
      <c r="K459" s="2">
        <v>0.94722222222222</v>
      </c>
      <c r="L459" s="3">
        <f t="shared" si="25"/>
        <v>304.9472222222222</v>
      </c>
      <c r="M459">
        <f t="shared" si="23"/>
        <v>495.0025410808063</v>
      </c>
      <c r="N459">
        <f t="shared" si="24"/>
        <v>174.21527494062636</v>
      </c>
    </row>
    <row r="460" spans="1:14" ht="12.75">
      <c r="A460" t="s">
        <v>388</v>
      </c>
      <c r="B460" s="1">
        <v>36829</v>
      </c>
      <c r="C460" s="2">
        <v>0.9523842592592593</v>
      </c>
      <c r="D460" t="s">
        <v>423</v>
      </c>
      <c r="E460">
        <v>0.67</v>
      </c>
      <c r="F460">
        <v>9.1388</v>
      </c>
      <c r="G460" t="s">
        <v>424</v>
      </c>
      <c r="H460">
        <v>1.66</v>
      </c>
      <c r="I460">
        <v>122.4187</v>
      </c>
      <c r="K460" s="2">
        <v>0.949305555555554</v>
      </c>
      <c r="L460" s="3">
        <f t="shared" si="25"/>
        <v>304.94930555555555</v>
      </c>
      <c r="M460">
        <f t="shared" si="23"/>
        <v>491.47998461906633</v>
      </c>
      <c r="N460">
        <f t="shared" si="24"/>
        <v>174.93524150651737</v>
      </c>
    </row>
    <row r="461" spans="1:14" ht="12.75">
      <c r="A461" t="s">
        <v>389</v>
      </c>
      <c r="B461" s="1">
        <v>36829</v>
      </c>
      <c r="C461" s="2">
        <v>0.9544791666666667</v>
      </c>
      <c r="D461" t="s">
        <v>423</v>
      </c>
      <c r="E461">
        <v>0.673</v>
      </c>
      <c r="F461">
        <v>8.829</v>
      </c>
      <c r="G461" t="s">
        <v>424</v>
      </c>
      <c r="H461">
        <v>1.663</v>
      </c>
      <c r="I461">
        <v>109.1087</v>
      </c>
      <c r="K461" s="2">
        <v>0.951388888888887</v>
      </c>
      <c r="L461" s="3">
        <f t="shared" si="25"/>
        <v>304.9513888888889</v>
      </c>
      <c r="M461">
        <f t="shared" si="23"/>
        <v>474.819099247356</v>
      </c>
      <c r="N461">
        <f t="shared" si="24"/>
        <v>159.42414569555942</v>
      </c>
    </row>
    <row r="462" spans="1:14" ht="12.75">
      <c r="A462" t="s">
        <v>390</v>
      </c>
      <c r="B462" s="1">
        <v>36829</v>
      </c>
      <c r="C462" s="2">
        <v>0.9565625</v>
      </c>
      <c r="D462" t="s">
        <v>423</v>
      </c>
      <c r="E462">
        <v>0.673</v>
      </c>
      <c r="F462">
        <v>9.2234</v>
      </c>
      <c r="G462" t="s">
        <v>424</v>
      </c>
      <c r="H462">
        <v>1.665</v>
      </c>
      <c r="I462">
        <v>112.4059</v>
      </c>
      <c r="K462" s="2">
        <v>0.95347222222222</v>
      </c>
      <c r="L462" s="3">
        <f t="shared" si="25"/>
        <v>304.9534722222222</v>
      </c>
      <c r="M462">
        <f t="shared" si="23"/>
        <v>496.0297293009473</v>
      </c>
      <c r="N462">
        <f t="shared" si="24"/>
        <v>163.26660888924013</v>
      </c>
    </row>
    <row r="463" spans="1:14" ht="12.75">
      <c r="A463" t="s">
        <v>391</v>
      </c>
      <c r="B463" s="1">
        <v>36829</v>
      </c>
      <c r="C463" s="2">
        <v>0.9586458333333333</v>
      </c>
      <c r="D463" t="s">
        <v>423</v>
      </c>
      <c r="E463">
        <v>0.67</v>
      </c>
      <c r="F463">
        <v>9.4159</v>
      </c>
      <c r="G463" t="s">
        <v>424</v>
      </c>
      <c r="H463">
        <v>1.661</v>
      </c>
      <c r="I463">
        <v>106.9412</v>
      </c>
      <c r="K463" s="2">
        <v>0.955555555555553</v>
      </c>
      <c r="L463" s="3">
        <f t="shared" si="25"/>
        <v>304.9555555555556</v>
      </c>
      <c r="M463">
        <f t="shared" si="23"/>
        <v>506.38228073430514</v>
      </c>
      <c r="N463">
        <f t="shared" si="24"/>
        <v>156.898202782693</v>
      </c>
    </row>
    <row r="464" spans="1:14" ht="12.75">
      <c r="A464" t="s">
        <v>431</v>
      </c>
      <c r="B464" s="1">
        <v>36829</v>
      </c>
      <c r="C464">
        <f>AVERAGE(C463,C465)</f>
        <v>0.9607291666666666</v>
      </c>
      <c r="D464" t="s">
        <v>423</v>
      </c>
      <c r="E464" t="s">
        <v>431</v>
      </c>
      <c r="F464" t="s">
        <v>431</v>
      </c>
      <c r="G464" t="s">
        <v>424</v>
      </c>
      <c r="H464" t="s">
        <v>431</v>
      </c>
      <c r="I464" t="s">
        <v>431</v>
      </c>
      <c r="K464" s="2">
        <v>0.957638888888886</v>
      </c>
      <c r="L464" s="3">
        <f t="shared" si="25"/>
        <v>304.9576388888889</v>
      </c>
      <c r="M464" t="s">
        <v>431</v>
      </c>
      <c r="N464" t="s">
        <v>431</v>
      </c>
    </row>
    <row r="465" spans="1:14" ht="12.75">
      <c r="A465" t="s">
        <v>392</v>
      </c>
      <c r="B465" s="1">
        <v>36829</v>
      </c>
      <c r="C465" s="2">
        <v>0.9628125</v>
      </c>
      <c r="D465" t="s">
        <v>423</v>
      </c>
      <c r="E465">
        <v>0.67</v>
      </c>
      <c r="F465">
        <v>8.8253</v>
      </c>
      <c r="G465" t="s">
        <v>424</v>
      </c>
      <c r="H465">
        <v>1.661</v>
      </c>
      <c r="I465">
        <v>99.5968</v>
      </c>
      <c r="K465" s="2">
        <v>0.959722222222219</v>
      </c>
      <c r="L465" s="3">
        <f t="shared" si="25"/>
        <v>304.95972222222224</v>
      </c>
      <c r="M465">
        <f t="shared" si="23"/>
        <v>474.62011514188373</v>
      </c>
      <c r="N465">
        <f t="shared" si="24"/>
        <v>148.33924770575842</v>
      </c>
    </row>
    <row r="466" spans="1:14" ht="12.75">
      <c r="A466" t="s">
        <v>393</v>
      </c>
      <c r="B466" s="1">
        <v>36829</v>
      </c>
      <c r="C466" s="2">
        <v>0.9648958333333333</v>
      </c>
      <c r="D466" t="s">
        <v>423</v>
      </c>
      <c r="E466">
        <v>0.67</v>
      </c>
      <c r="F466">
        <v>8.6486</v>
      </c>
      <c r="G466" t="s">
        <v>424</v>
      </c>
      <c r="H466">
        <v>1.661</v>
      </c>
      <c r="I466">
        <v>107.6625</v>
      </c>
      <c r="K466" s="2">
        <v>0.961805555555554</v>
      </c>
      <c r="L466" s="3">
        <f t="shared" si="25"/>
        <v>304.96180555555554</v>
      </c>
      <c r="M466">
        <f t="shared" si="23"/>
        <v>465.11727961838073</v>
      </c>
      <c r="N466">
        <f t="shared" si="24"/>
        <v>157.7387853077452</v>
      </c>
    </row>
    <row r="467" spans="1:14" ht="12.75">
      <c r="A467" t="s">
        <v>394</v>
      </c>
      <c r="B467" s="1">
        <v>36829</v>
      </c>
      <c r="C467" s="2">
        <v>0.967037037037037</v>
      </c>
      <c r="D467" t="s">
        <v>423</v>
      </c>
      <c r="E467">
        <v>0.67</v>
      </c>
      <c r="F467">
        <v>9.4656</v>
      </c>
      <c r="G467" t="s">
        <v>424</v>
      </c>
      <c r="H467">
        <v>1.661</v>
      </c>
      <c r="I467">
        <v>101.5249</v>
      </c>
      <c r="K467" s="2">
        <v>0.963888888888887</v>
      </c>
      <c r="L467" s="3">
        <f t="shared" si="25"/>
        <v>304.9638888888889</v>
      </c>
      <c r="M467">
        <f t="shared" si="23"/>
        <v>509.05512128619023</v>
      </c>
      <c r="N467">
        <f t="shared" si="24"/>
        <v>150.58620066091302</v>
      </c>
    </row>
    <row r="468" spans="1:14" ht="12.75">
      <c r="A468" t="s">
        <v>395</v>
      </c>
      <c r="B468" s="1">
        <v>36829</v>
      </c>
      <c r="C468" s="2">
        <v>0.9690625</v>
      </c>
      <c r="D468" t="s">
        <v>423</v>
      </c>
      <c r="E468">
        <v>0.671</v>
      </c>
      <c r="F468">
        <v>9.5224</v>
      </c>
      <c r="G468" t="s">
        <v>424</v>
      </c>
      <c r="H468">
        <v>1.661</v>
      </c>
      <c r="I468">
        <v>106.6437</v>
      </c>
      <c r="K468" s="2">
        <v>0.96597222222222</v>
      </c>
      <c r="L468" s="3">
        <f t="shared" si="25"/>
        <v>304.9659722222222</v>
      </c>
      <c r="M468">
        <f t="shared" si="23"/>
        <v>512.1097962026303</v>
      </c>
      <c r="N468">
        <f t="shared" si="24"/>
        <v>156.551504735829</v>
      </c>
    </row>
    <row r="469" spans="1:14" ht="12.75">
      <c r="A469" t="s">
        <v>396</v>
      </c>
      <c r="B469" s="1">
        <v>36829</v>
      </c>
      <c r="C469" s="2">
        <v>0.9711574074074073</v>
      </c>
      <c r="D469" t="s">
        <v>423</v>
      </c>
      <c r="E469">
        <v>0.671</v>
      </c>
      <c r="F469">
        <v>8.8731</v>
      </c>
      <c r="G469" t="s">
        <v>424</v>
      </c>
      <c r="H469">
        <v>1.66</v>
      </c>
      <c r="I469">
        <v>107.2297</v>
      </c>
      <c r="K469" s="2">
        <v>0.968055555555553</v>
      </c>
      <c r="L469" s="3">
        <f t="shared" si="25"/>
        <v>304.96805555555557</v>
      </c>
      <c r="M469">
        <f t="shared" si="23"/>
        <v>477.19077466663435</v>
      </c>
      <c r="N469">
        <f t="shared" si="24"/>
        <v>157.23441248528215</v>
      </c>
    </row>
    <row r="470" spans="1:14" ht="12.75">
      <c r="A470" t="s">
        <v>397</v>
      </c>
      <c r="B470" s="1">
        <v>36829</v>
      </c>
      <c r="C470" s="2">
        <v>0.9732407407407407</v>
      </c>
      <c r="D470" t="s">
        <v>423</v>
      </c>
      <c r="E470">
        <v>0.67</v>
      </c>
      <c r="F470">
        <v>8.952</v>
      </c>
      <c r="G470" t="s">
        <v>424</v>
      </c>
      <c r="H470">
        <v>1.66</v>
      </c>
      <c r="I470">
        <v>110.4469</v>
      </c>
      <c r="K470" s="2">
        <v>0.970138888888886</v>
      </c>
      <c r="L470" s="3">
        <f t="shared" si="25"/>
        <v>304.97013888888887</v>
      </c>
      <c r="M470">
        <f t="shared" si="23"/>
        <v>481.4339762671119</v>
      </c>
      <c r="N470">
        <f t="shared" si="24"/>
        <v>160.98364595207508</v>
      </c>
    </row>
    <row r="471" spans="1:14" ht="12.75">
      <c r="A471" t="s">
        <v>398</v>
      </c>
      <c r="B471" s="1">
        <v>36829</v>
      </c>
      <c r="C471" s="2">
        <v>0.9753240740740741</v>
      </c>
      <c r="D471" t="s">
        <v>423</v>
      </c>
      <c r="E471">
        <v>0.668</v>
      </c>
      <c r="F471">
        <v>9.4745</v>
      </c>
      <c r="G471" t="s">
        <v>424</v>
      </c>
      <c r="H471">
        <v>1.66</v>
      </c>
      <c r="I471">
        <v>110.8445</v>
      </c>
      <c r="K471" s="2">
        <v>0.97222222222222</v>
      </c>
      <c r="L471" s="3">
        <f t="shared" si="25"/>
        <v>304.97222222222223</v>
      </c>
      <c r="M471">
        <f t="shared" si="23"/>
        <v>509.5337587290831</v>
      </c>
      <c r="N471">
        <f t="shared" si="24"/>
        <v>161.4469976947075</v>
      </c>
    </row>
    <row r="472" spans="1:14" ht="12.75">
      <c r="A472" t="s">
        <v>431</v>
      </c>
      <c r="B472" s="1">
        <v>36829</v>
      </c>
      <c r="C472">
        <f>AVERAGE(C471,C473)</f>
        <v>0.9774074074074075</v>
      </c>
      <c r="D472" t="s">
        <v>423</v>
      </c>
      <c r="E472" t="s">
        <v>431</v>
      </c>
      <c r="F472" t="s">
        <v>431</v>
      </c>
      <c r="G472" t="s">
        <v>424</v>
      </c>
      <c r="H472" t="s">
        <v>431</v>
      </c>
      <c r="I472" t="s">
        <v>431</v>
      </c>
      <c r="K472" s="2">
        <v>0.974305555555554</v>
      </c>
      <c r="L472" s="3">
        <f t="shared" si="25"/>
        <v>304.97430555555553</v>
      </c>
      <c r="M472" t="s">
        <v>431</v>
      </c>
      <c r="N472" t="s">
        <v>431</v>
      </c>
    </row>
    <row r="473" spans="1:14" ht="12.75">
      <c r="A473" t="s">
        <v>399</v>
      </c>
      <c r="B473" s="1">
        <v>36829</v>
      </c>
      <c r="C473" s="2">
        <v>0.9794907407407408</v>
      </c>
      <c r="D473" t="s">
        <v>423</v>
      </c>
      <c r="E473">
        <v>0.67</v>
      </c>
      <c r="F473">
        <v>10.1609</v>
      </c>
      <c r="G473" t="s">
        <v>424</v>
      </c>
      <c r="H473">
        <v>1.66</v>
      </c>
      <c r="I473">
        <v>106.2203</v>
      </c>
      <c r="K473" s="2">
        <v>0.976388888888887</v>
      </c>
      <c r="L473" s="3">
        <f t="shared" si="25"/>
        <v>304.9763888888889</v>
      </c>
      <c r="M473">
        <f t="shared" si="23"/>
        <v>546.4479992685989</v>
      </c>
      <c r="N473">
        <f t="shared" si="24"/>
        <v>156.05808640627535</v>
      </c>
    </row>
    <row r="474" spans="1:14" ht="12.75">
      <c r="A474" t="s">
        <v>400</v>
      </c>
      <c r="B474" s="1">
        <v>36829</v>
      </c>
      <c r="C474" s="2">
        <v>0.981574074074074</v>
      </c>
      <c r="D474" t="s">
        <v>423</v>
      </c>
      <c r="E474">
        <v>0.67</v>
      </c>
      <c r="F474">
        <v>8.908</v>
      </c>
      <c r="G474" t="s">
        <v>424</v>
      </c>
      <c r="H474">
        <v>1.66</v>
      </c>
      <c r="I474">
        <v>111.8504</v>
      </c>
      <c r="K474" s="2">
        <v>0.97847222222222</v>
      </c>
      <c r="L474" s="3">
        <f t="shared" si="25"/>
        <v>304.9784722222222</v>
      </c>
      <c r="M474">
        <f t="shared" si="23"/>
        <v>479.0676787966301</v>
      </c>
      <c r="N474">
        <f t="shared" si="24"/>
        <v>162.61924497316298</v>
      </c>
    </row>
    <row r="475" spans="1:14" ht="12.75">
      <c r="A475" t="s">
        <v>401</v>
      </c>
      <c r="B475" s="1">
        <v>36829</v>
      </c>
      <c r="C475" s="2">
        <v>0.9836574074074074</v>
      </c>
      <c r="D475" t="s">
        <v>423</v>
      </c>
      <c r="E475">
        <v>0.67</v>
      </c>
      <c r="F475">
        <v>9.3581</v>
      </c>
      <c r="G475" t="s">
        <v>424</v>
      </c>
      <c r="H475">
        <v>1.661</v>
      </c>
      <c r="I475">
        <v>109.0124</v>
      </c>
      <c r="K475" s="2">
        <v>0.980555555555554</v>
      </c>
      <c r="L475" s="3">
        <f t="shared" si="25"/>
        <v>304.98055555555555</v>
      </c>
      <c r="M475">
        <f t="shared" si="23"/>
        <v>503.27382632989946</v>
      </c>
      <c r="N475">
        <f t="shared" si="24"/>
        <v>159.31192041181825</v>
      </c>
    </row>
    <row r="476" spans="1:14" ht="12.75">
      <c r="A476" t="s">
        <v>402</v>
      </c>
      <c r="B476" s="1">
        <v>36829</v>
      </c>
      <c r="C476" s="2">
        <v>0.9857523148148148</v>
      </c>
      <c r="D476" t="s">
        <v>423</v>
      </c>
      <c r="E476">
        <v>0.67</v>
      </c>
      <c r="F476">
        <v>8.8182</v>
      </c>
      <c r="G476" t="s">
        <v>424</v>
      </c>
      <c r="H476">
        <v>1.66</v>
      </c>
      <c r="I476">
        <v>107.7321</v>
      </c>
      <c r="K476" s="2">
        <v>0.982638888888887</v>
      </c>
      <c r="L476" s="3">
        <f t="shared" si="25"/>
        <v>304.9826388888889</v>
      </c>
      <c r="M476">
        <f t="shared" si="23"/>
        <v>474.2382807773286</v>
      </c>
      <c r="N476">
        <f t="shared" si="24"/>
        <v>157.81989517013758</v>
      </c>
    </row>
    <row r="477" spans="1:14" ht="12.75">
      <c r="A477" t="s">
        <v>403</v>
      </c>
      <c r="B477" s="1">
        <v>36829</v>
      </c>
      <c r="C477" s="2">
        <v>0.9878356481481482</v>
      </c>
      <c r="D477" t="s">
        <v>423</v>
      </c>
      <c r="E477">
        <v>0.668</v>
      </c>
      <c r="F477">
        <v>8.7569</v>
      </c>
      <c r="G477" t="s">
        <v>424</v>
      </c>
      <c r="H477">
        <v>1.66</v>
      </c>
      <c r="I477">
        <v>107.1061</v>
      </c>
      <c r="K477" s="2">
        <v>0.98472222222222</v>
      </c>
      <c r="L477" s="3">
        <f t="shared" si="25"/>
        <v>304.9847222222222</v>
      </c>
      <c r="M477">
        <f t="shared" si="23"/>
        <v>470.9415981650438</v>
      </c>
      <c r="N477">
        <f t="shared" si="24"/>
        <v>157.0903725572405</v>
      </c>
    </row>
    <row r="478" spans="1:14" ht="12.75">
      <c r="A478" t="s">
        <v>404</v>
      </c>
      <c r="B478" s="1">
        <v>36829</v>
      </c>
      <c r="C478" s="2">
        <v>0.9899189814814814</v>
      </c>
      <c r="D478" t="s">
        <v>423</v>
      </c>
      <c r="E478">
        <v>0.67</v>
      </c>
      <c r="F478">
        <v>9.8732</v>
      </c>
      <c r="G478" t="s">
        <v>424</v>
      </c>
      <c r="H478">
        <v>1.661</v>
      </c>
      <c r="I478">
        <v>109.5622</v>
      </c>
      <c r="K478" s="2">
        <v>0.986805555555553</v>
      </c>
      <c r="L478" s="3">
        <f t="shared" si="25"/>
        <v>304.9868055555556</v>
      </c>
      <c r="M478">
        <f t="shared" si="23"/>
        <v>530.975640580926</v>
      </c>
      <c r="N478">
        <f t="shared" si="24"/>
        <v>159.95264170985465</v>
      </c>
    </row>
    <row r="479" spans="1:14" ht="12.75">
      <c r="A479" t="s">
        <v>405</v>
      </c>
      <c r="B479" s="1">
        <v>36829</v>
      </c>
      <c r="C479" s="2">
        <v>0.9920023148148148</v>
      </c>
      <c r="D479" t="s">
        <v>423</v>
      </c>
      <c r="E479">
        <v>0.67</v>
      </c>
      <c r="F479">
        <v>8.4558</v>
      </c>
      <c r="G479" t="s">
        <v>424</v>
      </c>
      <c r="H479">
        <v>1.66</v>
      </c>
      <c r="I479">
        <v>112.8957</v>
      </c>
      <c r="K479" s="2">
        <v>0.988888888888886</v>
      </c>
      <c r="L479" s="3">
        <f t="shared" si="25"/>
        <v>304.9888888888889</v>
      </c>
      <c r="M479">
        <f t="shared" si="23"/>
        <v>454.7485943386332</v>
      </c>
      <c r="N479">
        <f t="shared" si="24"/>
        <v>163.8374078921107</v>
      </c>
    </row>
    <row r="480" spans="1:14" ht="12.75">
      <c r="A480" t="s">
        <v>406</v>
      </c>
      <c r="B480" s="1">
        <v>36829</v>
      </c>
      <c r="C480" s="2">
        <v>0.9941435185185186</v>
      </c>
      <c r="D480" t="s">
        <v>423</v>
      </c>
      <c r="E480">
        <v>0.67</v>
      </c>
      <c r="F480">
        <v>8.4146</v>
      </c>
      <c r="G480" t="s">
        <v>424</v>
      </c>
      <c r="H480">
        <v>1.66</v>
      </c>
      <c r="I480">
        <v>110.1205</v>
      </c>
      <c r="K480" s="2">
        <v>0.990972222222219</v>
      </c>
      <c r="L480" s="3">
        <f t="shared" si="25"/>
        <v>304.99097222222224</v>
      </c>
      <c r="M480">
        <f t="shared" si="23"/>
        <v>452.53287943445486</v>
      </c>
      <c r="N480">
        <f t="shared" si="24"/>
        <v>160.60326866637288</v>
      </c>
    </row>
    <row r="481" spans="1:14" ht="12.75">
      <c r="A481" t="s">
        <v>431</v>
      </c>
      <c r="B481" s="1">
        <v>36829</v>
      </c>
      <c r="C481">
        <f>AVERAGE(C480,C482)</f>
        <v>0.9962037037037037</v>
      </c>
      <c r="D481" t="s">
        <v>423</v>
      </c>
      <c r="E481" t="s">
        <v>431</v>
      </c>
      <c r="F481" t="s">
        <v>431</v>
      </c>
      <c r="G481" t="s">
        <v>424</v>
      </c>
      <c r="H481" t="s">
        <v>431</v>
      </c>
      <c r="I481" t="s">
        <v>431</v>
      </c>
      <c r="K481" s="2">
        <v>0.993055555555554</v>
      </c>
      <c r="L481" s="3">
        <f t="shared" si="25"/>
        <v>304.99305555555554</v>
      </c>
      <c r="M481" t="s">
        <v>431</v>
      </c>
      <c r="N481" t="s">
        <v>431</v>
      </c>
    </row>
    <row r="482" spans="1:14" ht="12.75">
      <c r="A482" t="s">
        <v>407</v>
      </c>
      <c r="B482" s="1">
        <v>36829</v>
      </c>
      <c r="C482" s="2">
        <v>0.9982638888888888</v>
      </c>
      <c r="D482" t="s">
        <v>423</v>
      </c>
      <c r="E482">
        <v>0.67</v>
      </c>
      <c r="F482">
        <v>9.1278</v>
      </c>
      <c r="G482" t="s">
        <v>424</v>
      </c>
      <c r="H482">
        <v>1.66</v>
      </c>
      <c r="I482">
        <v>106.9036</v>
      </c>
      <c r="K482" s="2">
        <v>0.995138888888887</v>
      </c>
      <c r="L482" s="3">
        <f t="shared" si="25"/>
        <v>304.9951388888889</v>
      </c>
      <c r="M482">
        <f t="shared" si="23"/>
        <v>490.88841025144603</v>
      </c>
      <c r="N482">
        <f t="shared" si="24"/>
        <v>156.85438481105578</v>
      </c>
    </row>
    <row r="483" spans="1:14" ht="12.75">
      <c r="A483" t="s">
        <v>408</v>
      </c>
      <c r="B483" s="1">
        <v>36829</v>
      </c>
      <c r="C483" s="2">
        <v>0.00034722222222222224</v>
      </c>
      <c r="D483" t="s">
        <v>423</v>
      </c>
      <c r="E483">
        <v>0.67</v>
      </c>
      <c r="F483">
        <v>9.1118</v>
      </c>
      <c r="G483" t="s">
        <v>424</v>
      </c>
      <c r="H483">
        <v>1.66</v>
      </c>
      <c r="I483">
        <v>115.7503</v>
      </c>
      <c r="K483" s="2">
        <v>0.99722222222222</v>
      </c>
      <c r="L483" s="3">
        <f t="shared" si="25"/>
        <v>304.9972222222222</v>
      </c>
      <c r="M483">
        <f t="shared" si="23"/>
        <v>490.0279384439981</v>
      </c>
      <c r="N483">
        <f t="shared" si="24"/>
        <v>167.16407762178468</v>
      </c>
    </row>
    <row r="484" spans="1:14" ht="12.75">
      <c r="A484" t="s">
        <v>409</v>
      </c>
      <c r="B484" s="1">
        <v>36829</v>
      </c>
      <c r="C484" s="2">
        <v>0.0024305555555555556</v>
      </c>
      <c r="D484" t="s">
        <v>423</v>
      </c>
      <c r="E484">
        <v>0.67</v>
      </c>
      <c r="F484">
        <v>8.9405</v>
      </c>
      <c r="G484" t="s">
        <v>424</v>
      </c>
      <c r="H484">
        <v>1.66</v>
      </c>
      <c r="I484">
        <v>114.5123</v>
      </c>
      <c r="K484" s="2">
        <v>0.999305555555553</v>
      </c>
      <c r="L484" s="3">
        <f t="shared" si="25"/>
        <v>304.99930555555557</v>
      </c>
      <c r="M484">
        <f t="shared" si="23"/>
        <v>480.8155121555087</v>
      </c>
      <c r="N484">
        <f t="shared" si="24"/>
        <v>165.72134759819593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