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90" windowWidth="1129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<sst xmlns="http://schemas.openxmlformats.org/spreadsheetml/2006/main" count="2480" uniqueCount="354">
  <si>
    <t>c:\data\co\000919\fld128</t>
  </si>
  <si>
    <t>c:\data\co\000919\fld129</t>
  </si>
  <si>
    <t>c:\data\co\000919\fld130</t>
  </si>
  <si>
    <t>c:\data\co\000919\fld131</t>
  </si>
  <si>
    <t>c:\data\co\000919\fld132</t>
  </si>
  <si>
    <t>c:\data\co\000919\fld133</t>
  </si>
  <si>
    <t>c:\data\co\000919\fld134</t>
  </si>
  <si>
    <t>c:\data\co\000919\fld135</t>
  </si>
  <si>
    <t>c:\data\co\000919\fld136</t>
  </si>
  <si>
    <t>c:\data\co\000919\fld137</t>
  </si>
  <si>
    <t>c:\data\co\000919\fld138</t>
  </si>
  <si>
    <t>c:\data\co\000919\fld139</t>
  </si>
  <si>
    <t>c:\data\co\000919\fld140</t>
  </si>
  <si>
    <t>c:\data\co\000919\fld141</t>
  </si>
  <si>
    <t>c:\data\co\000919\fld142</t>
  </si>
  <si>
    <t>c:\data\co\000919\fld143</t>
  </si>
  <si>
    <t>c:\data\co\000919\fld144</t>
  </si>
  <si>
    <t>c:\data\co\000919\fld145</t>
  </si>
  <si>
    <t>c:\data\co\000919\fld146</t>
  </si>
  <si>
    <t>c:\data\co\000919\fld147</t>
  </si>
  <si>
    <t>c:\data\co\000919\fld148</t>
  </si>
  <si>
    <t>c:\data\co\000919\fld149</t>
  </si>
  <si>
    <t>c:\data\co\000919\fld150</t>
  </si>
  <si>
    <t>c:\data\co\000919\fld151</t>
  </si>
  <si>
    <t>c:\data\co\000919\fld152</t>
  </si>
  <si>
    <t>c:\data\co\000919\fld153</t>
  </si>
  <si>
    <t>c:\data\co\000919\fld154</t>
  </si>
  <si>
    <t>c:\data\co\000919\fld155</t>
  </si>
  <si>
    <t>c:\data\co\000919\fld156</t>
  </si>
  <si>
    <t>c:\data\co\000919\fld157</t>
  </si>
  <si>
    <t>c:\data\co\000919\fld158</t>
  </si>
  <si>
    <t>c:\data\co\000919\fld159</t>
  </si>
  <si>
    <t>c:\data\co\000919\fld160</t>
  </si>
  <si>
    <t>c:\data\co\000919\fld161</t>
  </si>
  <si>
    <t>c:\data\co\000919\fld162</t>
  </si>
  <si>
    <t>c:\data\co\000919\fld163</t>
  </si>
  <si>
    <t>c:\data\co\000919\fld164</t>
  </si>
  <si>
    <t>c:\data\co\000919\fld165</t>
  </si>
  <si>
    <t>c:\data\co\000919\fld166</t>
  </si>
  <si>
    <t>c:\data\co\000919\fld167</t>
  </si>
  <si>
    <t>c:\data\co\000919\fld168</t>
  </si>
  <si>
    <t>c:\data\co\000919\fld169</t>
  </si>
  <si>
    <t>c:\data\co\000919\fld170</t>
  </si>
  <si>
    <t>c:\data\co\000919\fld171</t>
  </si>
  <si>
    <t>c:\data\co\000919\fld172</t>
  </si>
  <si>
    <t>c:\data\co\000919\fld173</t>
  </si>
  <si>
    <t>c:\data\co\000919\fld174</t>
  </si>
  <si>
    <t>c:\data\co\000919\fld175</t>
  </si>
  <si>
    <t>c:\data\co\000919\fld176</t>
  </si>
  <si>
    <t>c:\data\co\000919\fld177</t>
  </si>
  <si>
    <t>c:\data\co\000919\fld178</t>
  </si>
  <si>
    <t>c:\data\co\000919\fld179</t>
  </si>
  <si>
    <t>c:\data\co\000919\fld180</t>
  </si>
  <si>
    <t>c:\data\co\000919\fld181</t>
  </si>
  <si>
    <t>c:\data\co\000919\fld182</t>
  </si>
  <si>
    <t>c:\data\co\000919\fld183</t>
  </si>
  <si>
    <t>c:\data\co\000919\fld184</t>
  </si>
  <si>
    <t>c:\data\co\000919\fld185</t>
  </si>
  <si>
    <t>c:\data\co\000919\fld186</t>
  </si>
  <si>
    <t>c:\data\co\000919\fld187</t>
  </si>
  <si>
    <t>c:\data\co\000919\fld188</t>
  </si>
  <si>
    <t>c:\data\co\000919\fld189</t>
  </si>
  <si>
    <t>c:\data\co\000919\fld190</t>
  </si>
  <si>
    <t>c:\data\co\000919\fld191</t>
  </si>
  <si>
    <t>c:\data\co\000919\fld192</t>
  </si>
  <si>
    <t>c:\data\co\000919\fld193</t>
  </si>
  <si>
    <t>c:\data\co\000919\fld194</t>
  </si>
  <si>
    <t>c:\data\co\000919\fld195</t>
  </si>
  <si>
    <t>c:\data\co\000919\fld196</t>
  </si>
  <si>
    <t>c:\data\co\000919\fld197</t>
  </si>
  <si>
    <t>c:\data\co\000919\fld198</t>
  </si>
  <si>
    <t>c:\data\co\000919\fld199</t>
  </si>
  <si>
    <t>c:\data\co\000919\fld200</t>
  </si>
  <si>
    <t>c:\data\co\000919\fld201</t>
  </si>
  <si>
    <t>c:\data\co\000919\fld202</t>
  </si>
  <si>
    <t>c:\data\co\000919\fld203</t>
  </si>
  <si>
    <t>c:\data\co\000919\fld204</t>
  </si>
  <si>
    <t>c:\data\co\000919\fld205</t>
  </si>
  <si>
    <t>c:\data\co\000919\fld206</t>
  </si>
  <si>
    <t>c:\data\co\000919\fld207</t>
  </si>
  <si>
    <t>c:\data\co\000919\fld208</t>
  </si>
  <si>
    <t>c:\data\co\000919\fld209</t>
  </si>
  <si>
    <t>c:\data\co\000919\fld210</t>
  </si>
  <si>
    <t>c:\data\co\000919\fld211</t>
  </si>
  <si>
    <t>c:\data\co\000919\fld212</t>
  </si>
  <si>
    <t>c:\data\co\000919\fld213</t>
  </si>
  <si>
    <t>c:\data\co\000919\fld214</t>
  </si>
  <si>
    <t>c:\data\co\000919\fld215</t>
  </si>
  <si>
    <t>c:\data\co\000919\fld216</t>
  </si>
  <si>
    <t>c:\data\co\000919\fld217</t>
  </si>
  <si>
    <t>c:\data\co\000919\fld218</t>
  </si>
  <si>
    <t>c:\data\co\000919\fld219</t>
  </si>
  <si>
    <t>c:\data\co\000919\fld220</t>
  </si>
  <si>
    <t>c:\data\co\000919\fld221</t>
  </si>
  <si>
    <t>c:\data\co\000919\fld222</t>
  </si>
  <si>
    <t>c:\data\co\000919\fld223</t>
  </si>
  <si>
    <t>c:\data\co\000919\fld224</t>
  </si>
  <si>
    <t>c:\data\co\000919\fld225</t>
  </si>
  <si>
    <t>c:\data\co\000919\fld226</t>
  </si>
  <si>
    <t>c:\data\co\000919\fld227</t>
  </si>
  <si>
    <t>c:\data\co\000919\fld228</t>
  </si>
  <si>
    <t>c:\data\co\000919\fld229</t>
  </si>
  <si>
    <t>c:\data\co\000919\fld230</t>
  </si>
  <si>
    <t>c:\data\co\000919\fld231</t>
  </si>
  <si>
    <t>c:\data\co\000919\fld232</t>
  </si>
  <si>
    <t>c:\data\co\000919\fld233</t>
  </si>
  <si>
    <t>c:\data\co\000919\fld234</t>
  </si>
  <si>
    <t>c:\data\co\000919\fld235</t>
  </si>
  <si>
    <t>c:\data\co\000919\fld236</t>
  </si>
  <si>
    <t>c:\data\co\000919\fld237</t>
  </si>
  <si>
    <t>c:\data\co\000919\fld238</t>
  </si>
  <si>
    <t>c:\data\co\000919\fld239</t>
  </si>
  <si>
    <t>c:\data\co\000919\fld240</t>
  </si>
  <si>
    <t>c:\data\co\000919\fld241</t>
  </si>
  <si>
    <t>c:\data\co\000919\fld242</t>
  </si>
  <si>
    <t>c:\data\co\000919\fld243</t>
  </si>
  <si>
    <t>c:\data\co\000919\fld244</t>
  </si>
  <si>
    <t>c:\data\co\000919\fld245</t>
  </si>
  <si>
    <t>c:\data\co\000919\fld246</t>
  </si>
  <si>
    <t>c:\data\co\000919\fld247</t>
  </si>
  <si>
    <t>c:\data\co\000919\fld248</t>
  </si>
  <si>
    <t>c:\data\co\000919\fld249</t>
  </si>
  <si>
    <t>c:\data\co\000919\fld250</t>
  </si>
  <si>
    <t>c:\data\co\000919\fld251</t>
  </si>
  <si>
    <t>c:\data\co\000919\fld252</t>
  </si>
  <si>
    <t>c:\data\co\000919\fld253</t>
  </si>
  <si>
    <t>c:\data\co\000919\fld254</t>
  </si>
  <si>
    <t>c:\data\co\000919\fld255</t>
  </si>
  <si>
    <t>c:\data\co\000919\fld256</t>
  </si>
  <si>
    <t>c:\data\co\000919\fld257</t>
  </si>
  <si>
    <t>c:\data\co\000919\fld258</t>
  </si>
  <si>
    <t>c:\data\co\000919\fld259</t>
  </si>
  <si>
    <t>c:\data\co\000919\fld260</t>
  </si>
  <si>
    <t>c:\data\co\000919\fld261</t>
  </si>
  <si>
    <t>c:\data\co\000919\fld262</t>
  </si>
  <si>
    <t>c:\data\co\000919\fld263</t>
  </si>
  <si>
    <t>c:\data\co\000919\fld264</t>
  </si>
  <si>
    <t>c:\data\co\000919\fld265</t>
  </si>
  <si>
    <t>c:\data\co\000919\fld266</t>
  </si>
  <si>
    <t>c:\data\co\000919\fld267</t>
  </si>
  <si>
    <t>c:\data\co\000919\fld268</t>
  </si>
  <si>
    <t>c:\data\co\000919\fld269</t>
  </si>
  <si>
    <t>c:\data\co\000919\fld270</t>
  </si>
  <si>
    <t>c:\data\co\000919\fld271</t>
  </si>
  <si>
    <t>c:\data\co\000919\fld272</t>
  </si>
  <si>
    <t>c:\data\co\000919\fld273</t>
  </si>
  <si>
    <t>c:\data\co\000919\fld274</t>
  </si>
  <si>
    <t>c:\data\co\000919\fld275</t>
  </si>
  <si>
    <t>c:\data\co\000919\fld276</t>
  </si>
  <si>
    <t>c:\data\co\000919\fld277</t>
  </si>
  <si>
    <t>c:\data\co\000919\fld278</t>
  </si>
  <si>
    <t>c:\data\co\000919\fld279</t>
  </si>
  <si>
    <t>c:\data\co\000919\fld280</t>
  </si>
  <si>
    <t>c:\data\co\000919\fld281</t>
  </si>
  <si>
    <t>c:\data\co\000919\fld282</t>
  </si>
  <si>
    <t>c:\data\co\000919\fld283</t>
  </si>
  <si>
    <t>c:\data\co\000919\fld284</t>
  </si>
  <si>
    <t>c:\data\co\000919\fld285</t>
  </si>
  <si>
    <t>c:\data\co\000919\fld286</t>
  </si>
  <si>
    <t>c:\data\co\000919\fld287</t>
  </si>
  <si>
    <t>c:\data\co\000919\fld288</t>
  </si>
  <si>
    <t>c:\data\co\000919\fld289</t>
  </si>
  <si>
    <t>c:\data\co\000919\fld290</t>
  </si>
  <si>
    <t>c:\data\co\000919\fld291</t>
  </si>
  <si>
    <t>c:\data\co\000919\fld292</t>
  </si>
  <si>
    <t>c:\data\co\000919\fld293</t>
  </si>
  <si>
    <t>c:\data\co\000919\fld294</t>
  </si>
  <si>
    <t>c:\data\co\000919\fld295</t>
  </si>
  <si>
    <t>c:\data\co\000919\fld296</t>
  </si>
  <si>
    <t>c:\data\co\000919\fld297</t>
  </si>
  <si>
    <t>c:\data\co\000919\fld298</t>
  </si>
  <si>
    <t>c:\data\co\000919\fld299</t>
  </si>
  <si>
    <t>c:\data\co\000919\fld300</t>
  </si>
  <si>
    <t>c:\data\co\000919\fld301</t>
  </si>
  <si>
    <t>c:\data\co\000919\fld302</t>
  </si>
  <si>
    <t>c:\data\co\000919\fld303</t>
  </si>
  <si>
    <t>c:\data\co\000919\fld304</t>
  </si>
  <si>
    <t>c:\data\co\000919\fld305</t>
  </si>
  <si>
    <t>c:\data\co\000919\fld306</t>
  </si>
  <si>
    <t>c:\data\co\000919\fld307</t>
  </si>
  <si>
    <t>c:\data\co\000919\fld308</t>
  </si>
  <si>
    <t>c:\data\co\000919\fld309</t>
  </si>
  <si>
    <t>c:\data\co\000920\fld01</t>
  </si>
  <si>
    <t>c:\data\co\000920\fld02</t>
  </si>
  <si>
    <t>c:\data\co\000920\fld03</t>
  </si>
  <si>
    <t>c:\data\co\000920\fld04</t>
  </si>
  <si>
    <t>c:\data\co\000920\fld05</t>
  </si>
  <si>
    <t>c:\data\co\000920\fld06</t>
  </si>
  <si>
    <t>c:\data\co\000920\fld07</t>
  </si>
  <si>
    <t>c:\data\co\000920\fld08</t>
  </si>
  <si>
    <t>c:\data\co\000920\fld09</t>
  </si>
  <si>
    <t>c:\data\co\000920\fld10</t>
  </si>
  <si>
    <t>c:\data\co\000920\fld11</t>
  </si>
  <si>
    <t>c:\data\co\000920\fld12</t>
  </si>
  <si>
    <t>c:\data\co\000920\fld13</t>
  </si>
  <si>
    <t>c:\data\co\000920\fld14</t>
  </si>
  <si>
    <t>c:\data\co\000920\fld15</t>
  </si>
  <si>
    <t>c:\data\co\000920\fld16</t>
  </si>
  <si>
    <t>c:\data\co\000920\fld17</t>
  </si>
  <si>
    <t>c:\data\co\000920\fld18</t>
  </si>
  <si>
    <t>c:\data\co\000920\fld19</t>
  </si>
  <si>
    <t>c:\data\co\000920\fld20</t>
  </si>
  <si>
    <t>c:\data\co\000920\fld21</t>
  </si>
  <si>
    <t>c:\data\co\000920\fld22</t>
  </si>
  <si>
    <t>c:\data\co\000920\fld23</t>
  </si>
  <si>
    <t>c:\data\co\000920\fld24</t>
  </si>
  <si>
    <t>c:\data\co\000920\fld25</t>
  </si>
  <si>
    <t>c:\data\co\000920\fld26</t>
  </si>
  <si>
    <t>c:\data\co\000920\fld27</t>
  </si>
  <si>
    <t>c:\data\co\000920\fld28</t>
  </si>
  <si>
    <t>c:\data\co\000920\fld29</t>
  </si>
  <si>
    <t>c:\data\co\000920\fld30</t>
  </si>
  <si>
    <t>c:\data\co\000920\fld31</t>
  </si>
  <si>
    <t>c:\data\co\000920\fld32</t>
  </si>
  <si>
    <t>c:\data\co\000920\fld33</t>
  </si>
  <si>
    <t>c:\data\co\000920\fld34</t>
  </si>
  <si>
    <t>c:\data\co\000920\fld35</t>
  </si>
  <si>
    <t>c:\data\co\000920\fld36</t>
  </si>
  <si>
    <t>c:\data\co\000920\fld37</t>
  </si>
  <si>
    <t>c:\data\co\000920\fld38</t>
  </si>
  <si>
    <t>c:\data\co\000920\fld39</t>
  </si>
  <si>
    <t>c:\data\co\000920\fld40</t>
  </si>
  <si>
    <t>c:\data\co\000920\fld41</t>
  </si>
  <si>
    <t>c:\data\co\000920\fld42</t>
  </si>
  <si>
    <t>c:\data\co\000920\fld43</t>
  </si>
  <si>
    <t>c:\data\co\000920\fld44</t>
  </si>
  <si>
    <t>c:\data\co\000920\fld45</t>
  </si>
  <si>
    <t>c:\data\co\000920\fld46</t>
  </si>
  <si>
    <t>c:\data\co\000920\fld47</t>
  </si>
  <si>
    <t>c:\data\co\000920\fld48</t>
  </si>
  <si>
    <t>which changed the response</t>
  </si>
  <si>
    <t>c:\data\co\000920\fld49</t>
  </si>
  <si>
    <t>c:\data\co\000920\fld50</t>
  </si>
  <si>
    <t>c:\data\co\000920\fld51</t>
  </si>
  <si>
    <t>c:\data\co\000920\fld52</t>
  </si>
  <si>
    <t>c:\data\co\000920\fld53</t>
  </si>
  <si>
    <t>c:\data\co\000920\fld54</t>
  </si>
  <si>
    <t>c:\data\co\000920\fld55</t>
  </si>
  <si>
    <t>c:\data\co\000920\fld56</t>
  </si>
  <si>
    <t>c:\data\co\000920\fld57</t>
  </si>
  <si>
    <t>c:\data\co\000920\fld58</t>
  </si>
  <si>
    <t>c:\data\co\000920\fld59</t>
  </si>
  <si>
    <t>c:\data\co\000920\fld60</t>
  </si>
  <si>
    <t>c:\data\co\000920\fld61</t>
  </si>
  <si>
    <t>c:\data\co\000920\fld62</t>
  </si>
  <si>
    <t>c:\data\co\000920\fld63</t>
  </si>
  <si>
    <t>c:\data\co\000920\fld64</t>
  </si>
  <si>
    <t>c:\data\co\000920\fld65</t>
  </si>
  <si>
    <t>c:\data\co\000920\fld66</t>
  </si>
  <si>
    <t>c:\data\co\000920\fld67</t>
  </si>
  <si>
    <t>c:\data\co\000920\fld68</t>
  </si>
  <si>
    <t>c:\data\co\000920\fld69</t>
  </si>
  <si>
    <t>c:\data\co\000920\fld70</t>
  </si>
  <si>
    <t>c:\data\co\000920\fld71</t>
  </si>
  <si>
    <t>c:\data\co\000920\fld72</t>
  </si>
  <si>
    <t>c:\data\co\000920\fld73</t>
  </si>
  <si>
    <t>c:\data\co\000920\fld74</t>
  </si>
  <si>
    <t>c:\data\co\000920\fld75</t>
  </si>
  <si>
    <t>c:\data\co\000920\fld76</t>
  </si>
  <si>
    <t>c:\data\co\000920\fld77</t>
  </si>
  <si>
    <t>c:\data\co\000920\fld78</t>
  </si>
  <si>
    <t>c:\data\co\000920\fld79</t>
  </si>
  <si>
    <t>c:\data\co\000920\fld80</t>
  </si>
  <si>
    <t>c:\data\co\000920\fld81</t>
  </si>
  <si>
    <t>c:\data\co\000920\fld82</t>
  </si>
  <si>
    <t>c:\data\co\000920\fld83</t>
  </si>
  <si>
    <t>c:\data\co\000920\fld84</t>
  </si>
  <si>
    <t>c:\data\co\000920\fld85</t>
  </si>
  <si>
    <t>c:\data\co\000920\fld86</t>
  </si>
  <si>
    <t>c:\data\co\000920\fld87</t>
  </si>
  <si>
    <t>c:\data\co\000920\fld88</t>
  </si>
  <si>
    <t>c:\data\co\000920\fld89</t>
  </si>
  <si>
    <t>c:\data\co\000920\fld90</t>
  </si>
  <si>
    <t>c:\data\co\000920\fld91</t>
  </si>
  <si>
    <t>c:\data\co\000920\fld92</t>
  </si>
  <si>
    <t>c:\data\co\000920\fld93</t>
  </si>
  <si>
    <t>c:\data\co\000920\fld94</t>
  </si>
  <si>
    <t>c:\data\co\000920\fld95</t>
  </si>
  <si>
    <t>c:\data\co\000920\fld96</t>
  </si>
  <si>
    <t>c:\data\co\000920\fld97</t>
  </si>
  <si>
    <t>c:\data\co\000920\fld98</t>
  </si>
  <si>
    <t>c:\data\co\000920\fld99</t>
  </si>
  <si>
    <t>c:\data\co\000920\fld100</t>
  </si>
  <si>
    <t>c:\data\co\000920\fld101</t>
  </si>
  <si>
    <t>c:\data\co\000920\fld102</t>
  </si>
  <si>
    <t>c:\data\co\000920\fld103</t>
  </si>
  <si>
    <t>c:\data\co\000920\fld104</t>
  </si>
  <si>
    <t>c:\data\co\000920\fld105</t>
  </si>
  <si>
    <t>c:\data\co\000920\fld106</t>
  </si>
  <si>
    <t>c:\data\co\000920\fld107</t>
  </si>
  <si>
    <t>c:\data\co\000920\fld108</t>
  </si>
  <si>
    <t>c:\data\co\000920\fld109</t>
  </si>
  <si>
    <t>c:\data\co\000920\fld110</t>
  </si>
  <si>
    <t>c:\data\co\000920\fld111</t>
  </si>
  <si>
    <t>c:\data\co\000920\fld112</t>
  </si>
  <si>
    <t>c:\data\co\000920\fld113</t>
  </si>
  <si>
    <t>c:\data\co\000920\fld114</t>
  </si>
  <si>
    <t>c:\data\co\000920\fld115</t>
  </si>
  <si>
    <t>c:\data\co\000920\fld116</t>
  </si>
  <si>
    <t>c:\data\co\000920\fld117</t>
  </si>
  <si>
    <t>c:\data\co\000920\fld118</t>
  </si>
  <si>
    <t>c:\data\co\000920\fld119</t>
  </si>
  <si>
    <t>c:\data\co\000920\fld120</t>
  </si>
  <si>
    <t>c:\data\co\000920\fld121</t>
  </si>
  <si>
    <t>c:\data\co\000920\fld122</t>
  </si>
  <si>
    <t>c:\data\co\000920\fld123</t>
  </si>
  <si>
    <t>c:\data\co\000920\fld124</t>
  </si>
  <si>
    <t>c:\data\co\000920\fld125</t>
  </si>
  <si>
    <t>c:\data\co\000920\fld126</t>
  </si>
  <si>
    <t>c:\data\co\000920\fld127</t>
  </si>
  <si>
    <t>c:\data\co\000920\fld128</t>
  </si>
  <si>
    <t>c:\data\co\000920\fld129</t>
  </si>
  <si>
    <t>c:\data\co\000920\fld130</t>
  </si>
  <si>
    <t>c:\data\co\000920\fld131</t>
  </si>
  <si>
    <t>c:\data\co\000920\fld132</t>
  </si>
  <si>
    <t>c:\data\co\000920\fld133</t>
  </si>
  <si>
    <t>c:\data\co\000920\fld134</t>
  </si>
  <si>
    <t>c:\data\co\000920\fld135</t>
  </si>
  <si>
    <t>c:\data\co\000920\fld136</t>
  </si>
  <si>
    <t>c:\data\co\000920\fld137</t>
  </si>
  <si>
    <t>c:\data\co\000920\fld138</t>
  </si>
  <si>
    <t>c:\data\co\000920\fld139</t>
  </si>
  <si>
    <t>c:\data\co\000920\fld140</t>
  </si>
  <si>
    <t>c:\data\co\000920\fld141</t>
  </si>
  <si>
    <t>c:\data\co\000920\fld142</t>
  </si>
  <si>
    <t>c:\data\co\000920\fld143</t>
  </si>
  <si>
    <t>c:\data\co\000920\fld144</t>
  </si>
  <si>
    <t>c:\data\co\000920\fld145</t>
  </si>
  <si>
    <t>c:\data\co\000920\fld146</t>
  </si>
  <si>
    <t>c:\data\co\000920\fld147</t>
  </si>
  <si>
    <t>c:\data\co\000920\fld148</t>
  </si>
  <si>
    <t>c:\data\co\000920\fld149</t>
  </si>
  <si>
    <t>c:\data\co\000920\fld150</t>
  </si>
  <si>
    <t>c:\data\co\000920\fld151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</si>
  <si>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</si>
  <si>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</si>
  <si>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</si>
  <si>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</si>
  <si>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</si>
  <si>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</si>
  <si>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</si>
  <si>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</si>
  <si>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</si>
  <si>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</si>
  <si>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</si>
  <si>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</si>
  <si>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</si>
  <si>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</si>
  <si>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</si>
  <si>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</si>
  <si>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</si>
  <si>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</si>
  <si>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</si>
  <si>
    <t>increased temperature on detector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</si>
</sst>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I313">
      <selection activeCell="M329" sqref="M329:N329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334</v>
      </c>
      <c r="B3" t="s">
        <v>335</v>
      </c>
      <c r="C3" t="s">
        <v>336</v>
      </c>
      <c r="E3" t="s">
        <v>337</v>
      </c>
      <c r="F3" t="s">
        <v>338</v>
      </c>
      <c r="H3" t="s">
        <v>339</v>
      </c>
      <c r="I3" t="s">
        <v>340</v>
      </c>
      <c r="K3" t="s">
        <v>341</v>
      </c>
      <c r="L3" t="s">
        <v>342</v>
      </c>
      <c r="M3" t="s">
        <v>343</v>
      </c>
      <c r="N3" t="s">
        <v>344</v>
      </c>
      <c r="O3" t="s">
        <v>345</v>
      </c>
      <c r="P3" t="s">
        <v>346</v>
      </c>
      <c r="Q3" t="s">
        <v>347</v>
      </c>
    </row>
    <row r="4" spans="11:17" ht="12.75">
      <c r="K4" t="s">
        <v>348</v>
      </c>
      <c r="M4" t="s">
        <v>349</v>
      </c>
      <c r="N4" t="s">
        <v>350</v>
      </c>
      <c r="O4">
        <v>277</v>
      </c>
      <c r="P4">
        <v>225.4846</v>
      </c>
      <c r="Q4">
        <v>200.37109999999998</v>
      </c>
    </row>
    <row r="5" spans="1:16" ht="12.75">
      <c r="A5" t="s">
        <v>351</v>
      </c>
      <c r="B5" s="1">
        <v>36789</v>
      </c>
      <c r="C5">
        <f>AVERAGE(C4,C6)</f>
        <v>0.0033333333333333335</v>
      </c>
      <c r="D5" t="s">
        <v>343</v>
      </c>
      <c r="E5" t="s">
        <v>351</v>
      </c>
      <c r="F5" t="s">
        <v>351</v>
      </c>
      <c r="G5" t="s">
        <v>344</v>
      </c>
      <c r="H5" t="s">
        <v>351</v>
      </c>
      <c r="I5" t="s">
        <v>351</v>
      </c>
      <c r="K5" s="2">
        <v>0.001388888888888889</v>
      </c>
      <c r="L5" s="3">
        <f>B5-DATE(1999,12,31)+K5</f>
        <v>264.00138888888887</v>
      </c>
      <c r="M5" t="s">
        <v>351</v>
      </c>
      <c r="N5" t="s">
        <v>351</v>
      </c>
      <c r="P5" t="s">
        <v>343</v>
      </c>
    </row>
    <row r="6" spans="1:17" ht="12.75">
      <c r="A6" t="s">
        <v>0</v>
      </c>
      <c r="B6" s="1">
        <v>36789</v>
      </c>
      <c r="C6" s="2">
        <v>0.0033333333333333335</v>
      </c>
      <c r="D6" t="s">
        <v>343</v>
      </c>
      <c r="E6">
        <v>0.671</v>
      </c>
      <c r="F6">
        <v>9.5103</v>
      </c>
      <c r="G6" t="s">
        <v>344</v>
      </c>
      <c r="H6">
        <v>1.821</v>
      </c>
      <c r="I6">
        <v>69.9962</v>
      </c>
      <c r="K6" s="2">
        <v>0.003472222222222222</v>
      </c>
      <c r="L6" s="3">
        <f aca="true" t="shared" si="0" ref="L6:L69">B6-DATE(1999,12,31)+K6</f>
        <v>264.00347222222223</v>
      </c>
      <c r="M6">
        <f aca="true" t="shared" si="1" ref="M6:M44">500*F6/AVERAGE($Q$47,$P$6)</f>
        <v>543.8585288071041</v>
      </c>
      <c r="N6">
        <f aca="true" t="shared" si="2" ref="N6:N42">(277-103)/(-67.4+(AVERAGE($P$4,$P$47)))*I6+277-((277-103)/(-67.4+(AVERAGE($P$4,$P$47)))*230)</f>
        <v>103.12928610561488</v>
      </c>
      <c r="P6">
        <v>8.563166666666666</v>
      </c>
      <c r="Q6">
        <v>9.957</v>
      </c>
    </row>
    <row r="7" spans="1:14" ht="12.75">
      <c r="A7" t="s">
        <v>1</v>
      </c>
      <c r="B7" s="1">
        <v>36789</v>
      </c>
      <c r="C7" s="2">
        <v>0.005416666666666667</v>
      </c>
      <c r="D7" t="s">
        <v>343</v>
      </c>
      <c r="E7">
        <v>0.671</v>
      </c>
      <c r="F7">
        <v>9.2539</v>
      </c>
      <c r="G7" t="s">
        <v>344</v>
      </c>
      <c r="H7">
        <v>1.82</v>
      </c>
      <c r="I7">
        <v>67.0812</v>
      </c>
      <c r="K7" s="2">
        <v>0.005555555555555556</v>
      </c>
      <c r="L7" s="3">
        <f t="shared" si="0"/>
        <v>264.00555555555553</v>
      </c>
      <c r="M7">
        <f t="shared" si="1"/>
        <v>529.1959706558216</v>
      </c>
      <c r="N7">
        <f t="shared" si="2"/>
        <v>99.96165426810768</v>
      </c>
    </row>
    <row r="8" spans="1:14" ht="12.75">
      <c r="A8" t="s">
        <v>2</v>
      </c>
      <c r="B8" s="1">
        <v>36789</v>
      </c>
      <c r="C8" s="2">
        <v>0.0075</v>
      </c>
      <c r="D8" t="s">
        <v>343</v>
      </c>
      <c r="E8">
        <v>0.671</v>
      </c>
      <c r="F8">
        <v>9.4433</v>
      </c>
      <c r="G8" t="s">
        <v>344</v>
      </c>
      <c r="H8">
        <v>1.82</v>
      </c>
      <c r="I8">
        <v>67.4956</v>
      </c>
      <c r="K8" s="2">
        <v>0.007638888888888889</v>
      </c>
      <c r="L8" s="3">
        <f t="shared" si="0"/>
        <v>264.0076388888889</v>
      </c>
      <c r="M8">
        <f t="shared" si="1"/>
        <v>540.0270491029859</v>
      </c>
      <c r="N8">
        <f t="shared" si="2"/>
        <v>100.41196872212589</v>
      </c>
    </row>
    <row r="9" spans="1:14" ht="12.75">
      <c r="A9" t="s">
        <v>3</v>
      </c>
      <c r="B9" s="1">
        <v>36789</v>
      </c>
      <c r="C9" s="2">
        <v>0.009583333333333334</v>
      </c>
      <c r="D9" t="s">
        <v>343</v>
      </c>
      <c r="E9">
        <v>0.671</v>
      </c>
      <c r="F9">
        <v>8.6397</v>
      </c>
      <c r="G9" t="s">
        <v>344</v>
      </c>
      <c r="H9">
        <v>1.82</v>
      </c>
      <c r="I9">
        <v>62.4247</v>
      </c>
      <c r="K9" s="2">
        <v>0.009722222222222222</v>
      </c>
      <c r="L9" s="3">
        <f t="shared" si="0"/>
        <v>264.0097222222222</v>
      </c>
      <c r="M9">
        <f t="shared" si="1"/>
        <v>494.07216715926273</v>
      </c>
      <c r="N9">
        <f t="shared" si="2"/>
        <v>94.90159332424759</v>
      </c>
    </row>
    <row r="10" spans="1:14" ht="12.75">
      <c r="A10" t="s">
        <v>4</v>
      </c>
      <c r="B10" s="1">
        <v>36789</v>
      </c>
      <c r="C10" s="2">
        <v>0.011666666666666667</v>
      </c>
      <c r="D10" t="s">
        <v>343</v>
      </c>
      <c r="E10">
        <v>0.671</v>
      </c>
      <c r="F10">
        <v>9.7418</v>
      </c>
      <c r="G10" t="s">
        <v>344</v>
      </c>
      <c r="H10">
        <v>1.821</v>
      </c>
      <c r="I10">
        <v>63.8929</v>
      </c>
      <c r="K10" s="2">
        <v>0.011805555555555555</v>
      </c>
      <c r="L10" s="3">
        <f t="shared" si="0"/>
        <v>264.01180555555555</v>
      </c>
      <c r="M10">
        <f t="shared" si="1"/>
        <v>557.0971489787962</v>
      </c>
      <c r="N10">
        <f t="shared" si="2"/>
        <v>96.49703657084382</v>
      </c>
    </row>
    <row r="11" spans="1:14" ht="12.75">
      <c r="A11" t="s">
        <v>5</v>
      </c>
      <c r="B11" s="1">
        <v>36789</v>
      </c>
      <c r="C11" s="2">
        <v>0.013761574074074074</v>
      </c>
      <c r="D11" t="s">
        <v>343</v>
      </c>
      <c r="E11">
        <v>0.671</v>
      </c>
      <c r="F11">
        <v>9.333</v>
      </c>
      <c r="G11" t="s">
        <v>344</v>
      </c>
      <c r="H11">
        <v>1.82</v>
      </c>
      <c r="I11">
        <v>64.5576</v>
      </c>
      <c r="K11" s="2">
        <v>0.013888888888888888</v>
      </c>
      <c r="L11" s="3">
        <f t="shared" si="0"/>
        <v>264.0138888888889</v>
      </c>
      <c r="M11">
        <f t="shared" si="1"/>
        <v>533.7194041572508</v>
      </c>
      <c r="N11">
        <f t="shared" si="2"/>
        <v>97.21934356308776</v>
      </c>
    </row>
    <row r="12" spans="1:14" ht="12.75">
      <c r="A12" t="s">
        <v>351</v>
      </c>
      <c r="B12" s="1">
        <v>36789</v>
      </c>
      <c r="C12">
        <f>AVERAGE(C11,C13)</f>
        <v>0.015844907407407408</v>
      </c>
      <c r="D12" t="s">
        <v>343</v>
      </c>
      <c r="E12" t="s">
        <v>351</v>
      </c>
      <c r="F12" t="s">
        <v>351</v>
      </c>
      <c r="G12" t="s">
        <v>344</v>
      </c>
      <c r="H12" t="s">
        <v>351</v>
      </c>
      <c r="I12" t="s">
        <v>351</v>
      </c>
      <c r="K12" s="2">
        <v>0.015972222222222224</v>
      </c>
      <c r="L12" s="3">
        <f t="shared" si="0"/>
        <v>264.0159722222222</v>
      </c>
      <c r="M12" t="s">
        <v>351</v>
      </c>
      <c r="N12" t="s">
        <v>351</v>
      </c>
    </row>
    <row r="13" spans="1:14" ht="12.75">
      <c r="A13" t="s">
        <v>6</v>
      </c>
      <c r="B13" s="1">
        <v>36789</v>
      </c>
      <c r="C13" s="2">
        <v>0.01792824074074074</v>
      </c>
      <c r="D13" t="s">
        <v>343</v>
      </c>
      <c r="E13">
        <v>0.671</v>
      </c>
      <c r="F13">
        <v>8.8442</v>
      </c>
      <c r="G13" t="s">
        <v>344</v>
      </c>
      <c r="H13">
        <v>1.818</v>
      </c>
      <c r="I13">
        <v>62.7924</v>
      </c>
      <c r="K13" s="2">
        <v>0.018055555555555557</v>
      </c>
      <c r="L13" s="3">
        <f t="shared" si="0"/>
        <v>264.0180555555556</v>
      </c>
      <c r="M13">
        <f t="shared" si="1"/>
        <v>505.76675819645965</v>
      </c>
      <c r="N13">
        <f t="shared" si="2"/>
        <v>95.3011604688964</v>
      </c>
    </row>
    <row r="14" spans="1:14" ht="12.75">
      <c r="A14" t="s">
        <v>7</v>
      </c>
      <c r="B14" s="1">
        <v>36789</v>
      </c>
      <c r="C14" s="2">
        <v>0.020011574074074074</v>
      </c>
      <c r="D14" t="s">
        <v>343</v>
      </c>
      <c r="E14">
        <v>0.671</v>
      </c>
      <c r="F14">
        <v>9.5592</v>
      </c>
      <c r="G14" t="s">
        <v>344</v>
      </c>
      <c r="H14">
        <v>1.82</v>
      </c>
      <c r="I14">
        <v>65.2081</v>
      </c>
      <c r="K14" s="2">
        <v>0.02013888888888889</v>
      </c>
      <c r="L14" s="3">
        <f t="shared" si="0"/>
        <v>264.0201388888889</v>
      </c>
      <c r="M14">
        <f t="shared" si="1"/>
        <v>546.6549371284681</v>
      </c>
      <c r="N14">
        <f t="shared" si="2"/>
        <v>97.9262198959517</v>
      </c>
    </row>
    <row r="15" spans="1:14" ht="12.75">
      <c r="A15" t="s">
        <v>8</v>
      </c>
      <c r="B15" s="1">
        <v>36789</v>
      </c>
      <c r="C15" s="2">
        <v>0.022152777777777775</v>
      </c>
      <c r="D15" t="s">
        <v>343</v>
      </c>
      <c r="E15">
        <v>0.67</v>
      </c>
      <c r="F15">
        <v>9.5546</v>
      </c>
      <c r="G15" t="s">
        <v>344</v>
      </c>
      <c r="H15">
        <v>1.818</v>
      </c>
      <c r="I15">
        <v>61.6687</v>
      </c>
      <c r="K15" s="2">
        <v>0.022222222222222223</v>
      </c>
      <c r="L15" s="3">
        <f t="shared" si="0"/>
        <v>264.02222222222224</v>
      </c>
      <c r="M15">
        <f t="shared" si="1"/>
        <v>546.3918803129613</v>
      </c>
      <c r="N15">
        <f t="shared" si="2"/>
        <v>94.08007371218741</v>
      </c>
    </row>
    <row r="16" spans="1:14" ht="12.75">
      <c r="A16" t="s">
        <v>9</v>
      </c>
      <c r="B16" s="1">
        <v>36789</v>
      </c>
      <c r="C16" s="2">
        <v>0.02417824074074074</v>
      </c>
      <c r="D16" t="s">
        <v>343</v>
      </c>
      <c r="E16">
        <v>0.671</v>
      </c>
      <c r="F16">
        <v>9.0805</v>
      </c>
      <c r="G16" t="s">
        <v>344</v>
      </c>
      <c r="H16">
        <v>1.82</v>
      </c>
      <c r="I16">
        <v>61.6933</v>
      </c>
      <c r="K16" s="2">
        <v>0.024305555555555556</v>
      </c>
      <c r="L16" s="3">
        <f t="shared" si="0"/>
        <v>264.02430555555554</v>
      </c>
      <c r="M16">
        <f t="shared" si="1"/>
        <v>519.2798724365066</v>
      </c>
      <c r="N16">
        <f t="shared" si="2"/>
        <v>94.10680569956395</v>
      </c>
    </row>
    <row r="17" spans="1:14" ht="12.75">
      <c r="A17" t="s">
        <v>10</v>
      </c>
      <c r="B17" s="1">
        <v>36789</v>
      </c>
      <c r="C17" s="2">
        <v>0.026261574074074076</v>
      </c>
      <c r="D17" t="s">
        <v>343</v>
      </c>
      <c r="E17">
        <v>0.671</v>
      </c>
      <c r="F17">
        <v>9.5101</v>
      </c>
      <c r="G17" t="s">
        <v>344</v>
      </c>
      <c r="H17">
        <v>1.82</v>
      </c>
      <c r="I17">
        <v>61.3581</v>
      </c>
      <c r="K17" s="2">
        <v>0.02638888888888889</v>
      </c>
      <c r="L17" s="3">
        <f t="shared" si="0"/>
        <v>264.0263888888889</v>
      </c>
      <c r="M17">
        <f t="shared" si="1"/>
        <v>543.8470915542559</v>
      </c>
      <c r="N17">
        <f t="shared" si="2"/>
        <v>93.74255520490448</v>
      </c>
    </row>
    <row r="18" spans="1:14" ht="12.75">
      <c r="A18" t="s">
        <v>11</v>
      </c>
      <c r="B18" s="1">
        <v>36789</v>
      </c>
      <c r="C18" s="2">
        <v>0.028356481481481483</v>
      </c>
      <c r="D18" t="s">
        <v>343</v>
      </c>
      <c r="E18">
        <v>0.673</v>
      </c>
      <c r="F18">
        <v>9.5822</v>
      </c>
      <c r="G18" t="s">
        <v>344</v>
      </c>
      <c r="H18">
        <v>1.821</v>
      </c>
      <c r="I18">
        <v>59.6908</v>
      </c>
      <c r="K18" s="2">
        <v>0.02847222222222222</v>
      </c>
      <c r="L18" s="3">
        <f t="shared" si="0"/>
        <v>264.0284722222222</v>
      </c>
      <c r="M18">
        <f t="shared" si="1"/>
        <v>547.9702212060012</v>
      </c>
      <c r="N18">
        <f t="shared" si="2"/>
        <v>91.93075672714264</v>
      </c>
    </row>
    <row r="19" spans="1:14" ht="12.75">
      <c r="A19" t="s">
        <v>12</v>
      </c>
      <c r="B19" s="1">
        <v>36789</v>
      </c>
      <c r="C19" s="2">
        <v>0.03043981481481482</v>
      </c>
      <c r="D19" t="s">
        <v>343</v>
      </c>
      <c r="E19">
        <v>0.673</v>
      </c>
      <c r="F19">
        <v>9.5488</v>
      </c>
      <c r="G19" t="s">
        <v>344</v>
      </c>
      <c r="H19">
        <v>1.821</v>
      </c>
      <c r="I19">
        <v>61.013</v>
      </c>
      <c r="K19" s="2">
        <v>0.030555555555555555</v>
      </c>
      <c r="L19" s="3">
        <f t="shared" si="0"/>
        <v>264.03055555555557</v>
      </c>
      <c r="M19">
        <f t="shared" si="1"/>
        <v>546.0601999803661</v>
      </c>
      <c r="N19">
        <f t="shared" si="2"/>
        <v>93.36754671532515</v>
      </c>
    </row>
    <row r="20" spans="1:14" ht="12.75">
      <c r="A20" t="s">
        <v>13</v>
      </c>
      <c r="B20" s="1">
        <v>36789</v>
      </c>
      <c r="C20" s="2">
        <v>0.03252314814814815</v>
      </c>
      <c r="D20" t="s">
        <v>343</v>
      </c>
      <c r="E20">
        <v>0.673</v>
      </c>
      <c r="F20">
        <v>9.595</v>
      </c>
      <c r="G20" t="s">
        <v>344</v>
      </c>
      <c r="H20">
        <v>1.82</v>
      </c>
      <c r="I20">
        <v>62.7832</v>
      </c>
      <c r="K20" s="2">
        <v>0.03263888888888889</v>
      </c>
      <c r="L20" s="3">
        <f t="shared" si="0"/>
        <v>264.03263888888887</v>
      </c>
      <c r="M20">
        <f t="shared" si="1"/>
        <v>548.7022053882805</v>
      </c>
      <c r="N20">
        <f t="shared" si="2"/>
        <v>95.29116314028403</v>
      </c>
    </row>
    <row r="21" spans="1:14" ht="12.75">
      <c r="A21" t="s">
        <v>14</v>
      </c>
      <c r="B21" s="1">
        <v>36789</v>
      </c>
      <c r="C21" s="2">
        <v>0.03466435185185185</v>
      </c>
      <c r="D21" t="s">
        <v>343</v>
      </c>
      <c r="E21">
        <v>0.671</v>
      </c>
      <c r="F21">
        <v>9.1867</v>
      </c>
      <c r="G21" t="s">
        <v>344</v>
      </c>
      <c r="H21">
        <v>1.818</v>
      </c>
      <c r="I21">
        <v>58.3968</v>
      </c>
      <c r="K21" s="2">
        <v>0.034722222222222224</v>
      </c>
      <c r="L21" s="3">
        <f t="shared" si="0"/>
        <v>264.03472222222223</v>
      </c>
      <c r="M21">
        <f t="shared" si="1"/>
        <v>525.3530536988553</v>
      </c>
      <c r="N21">
        <f t="shared" si="2"/>
        <v>90.52461072448938</v>
      </c>
    </row>
    <row r="22" spans="1:14" ht="12.75">
      <c r="A22" t="s">
        <v>15</v>
      </c>
      <c r="B22" s="1">
        <v>36789</v>
      </c>
      <c r="C22" s="2">
        <v>0.03668981481481482</v>
      </c>
      <c r="D22" t="s">
        <v>343</v>
      </c>
      <c r="E22">
        <v>0.67</v>
      </c>
      <c r="F22">
        <v>9.5276</v>
      </c>
      <c r="G22" t="s">
        <v>344</v>
      </c>
      <c r="H22">
        <v>1.818</v>
      </c>
      <c r="I22">
        <v>61.2535</v>
      </c>
      <c r="K22" s="2">
        <v>0.03680555555555556</v>
      </c>
      <c r="L22" s="3">
        <f t="shared" si="0"/>
        <v>264.03680555555553</v>
      </c>
      <c r="M22">
        <f t="shared" si="1"/>
        <v>544.8478511784659</v>
      </c>
      <c r="N22">
        <f t="shared" si="2"/>
        <v>93.62888992524643</v>
      </c>
    </row>
    <row r="23" spans="1:14" ht="12.75">
      <c r="A23" t="s">
        <v>351</v>
      </c>
      <c r="B23" s="1">
        <v>36789</v>
      </c>
      <c r="C23">
        <f>AVERAGE(C22,C24)</f>
        <v>0.038773148148148154</v>
      </c>
      <c r="D23" t="s">
        <v>343</v>
      </c>
      <c r="E23" t="s">
        <v>351</v>
      </c>
      <c r="F23" t="s">
        <v>351</v>
      </c>
      <c r="G23" t="s">
        <v>344</v>
      </c>
      <c r="H23" t="s">
        <v>351</v>
      </c>
      <c r="I23" t="s">
        <v>351</v>
      </c>
      <c r="K23" s="2">
        <v>0.03888888888888889</v>
      </c>
      <c r="L23" s="3">
        <f t="shared" si="0"/>
        <v>264.0388888888889</v>
      </c>
      <c r="M23" t="s">
        <v>351</v>
      </c>
      <c r="N23" t="s">
        <v>351</v>
      </c>
    </row>
    <row r="24" spans="1:14" ht="12.75">
      <c r="A24" t="s">
        <v>16</v>
      </c>
      <c r="B24" s="1">
        <v>36789</v>
      </c>
      <c r="C24" s="2">
        <v>0.04085648148148149</v>
      </c>
      <c r="D24" t="s">
        <v>343</v>
      </c>
      <c r="E24">
        <v>0.671</v>
      </c>
      <c r="F24">
        <v>9.271</v>
      </c>
      <c r="G24" t="s">
        <v>344</v>
      </c>
      <c r="H24">
        <v>1.82</v>
      </c>
      <c r="I24">
        <v>60.6061</v>
      </c>
      <c r="K24" s="2">
        <v>0.04097222222222222</v>
      </c>
      <c r="L24" s="3">
        <f t="shared" si="0"/>
        <v>264.0409722222222</v>
      </c>
      <c r="M24">
        <f t="shared" si="1"/>
        <v>530.1738557743354</v>
      </c>
      <c r="N24">
        <f t="shared" si="2"/>
        <v>92.92538225745835</v>
      </c>
    </row>
    <row r="25" spans="1:14" ht="12.75">
      <c r="A25" t="s">
        <v>17</v>
      </c>
      <c r="B25" s="1">
        <v>36789</v>
      </c>
      <c r="C25" s="2">
        <v>0.042951388888888886</v>
      </c>
      <c r="D25" t="s">
        <v>343</v>
      </c>
      <c r="E25">
        <v>0.673</v>
      </c>
      <c r="F25">
        <v>9.5545</v>
      </c>
      <c r="G25" t="s">
        <v>344</v>
      </c>
      <c r="H25">
        <v>1.821</v>
      </c>
      <c r="I25">
        <v>58.6641</v>
      </c>
      <c r="K25" s="2">
        <v>0.04305555555555556</v>
      </c>
      <c r="L25" s="3">
        <f t="shared" si="0"/>
        <v>264.04305555555555</v>
      </c>
      <c r="M25">
        <f t="shared" si="1"/>
        <v>546.3861616865373</v>
      </c>
      <c r="N25">
        <f t="shared" si="2"/>
        <v>90.81507658732494</v>
      </c>
    </row>
    <row r="26" spans="1:14" ht="12.75">
      <c r="A26" t="s">
        <v>18</v>
      </c>
      <c r="B26" s="1">
        <v>36789</v>
      </c>
      <c r="C26" s="2">
        <v>0.04503472222222222</v>
      </c>
      <c r="D26" t="s">
        <v>343</v>
      </c>
      <c r="E26">
        <v>0.671</v>
      </c>
      <c r="F26">
        <v>8.8038</v>
      </c>
      <c r="G26" t="s">
        <v>344</v>
      </c>
      <c r="H26">
        <v>1.821</v>
      </c>
      <c r="I26">
        <v>65.8944</v>
      </c>
      <c r="K26" s="2">
        <v>0.04513888888888889</v>
      </c>
      <c r="L26" s="3">
        <f t="shared" si="0"/>
        <v>264.0451388888889</v>
      </c>
      <c r="M26">
        <f t="shared" si="1"/>
        <v>503.4564331211406</v>
      </c>
      <c r="N26">
        <f t="shared" si="2"/>
        <v>98.67199887711166</v>
      </c>
    </row>
    <row r="27" spans="1:14" ht="12.75">
      <c r="A27" t="s">
        <v>19</v>
      </c>
      <c r="B27" s="1">
        <v>36789</v>
      </c>
      <c r="C27" s="2">
        <v>0.04711805555555556</v>
      </c>
      <c r="D27" t="s">
        <v>343</v>
      </c>
      <c r="E27">
        <v>0.673</v>
      </c>
      <c r="F27">
        <v>9.6899</v>
      </c>
      <c r="G27" t="s">
        <v>344</v>
      </c>
      <c r="H27">
        <v>1.823</v>
      </c>
      <c r="I27">
        <v>62.6946</v>
      </c>
      <c r="K27" s="2">
        <v>0.04722222222222222</v>
      </c>
      <c r="L27" s="3">
        <f t="shared" si="0"/>
        <v>264.0472222222222</v>
      </c>
      <c r="M27">
        <f t="shared" si="1"/>
        <v>554.1291818647106</v>
      </c>
      <c r="N27">
        <f t="shared" si="2"/>
        <v>95.19488451908228</v>
      </c>
    </row>
    <row r="28" spans="1:14" ht="12.75">
      <c r="A28" t="s">
        <v>20</v>
      </c>
      <c r="B28" s="1">
        <v>36789</v>
      </c>
      <c r="C28" s="2">
        <v>0.04920138888888889</v>
      </c>
      <c r="D28" t="s">
        <v>343</v>
      </c>
      <c r="E28">
        <v>0.676</v>
      </c>
      <c r="F28">
        <v>8.2832</v>
      </c>
      <c r="G28" t="s">
        <v>344</v>
      </c>
      <c r="H28">
        <v>1.825</v>
      </c>
      <c r="I28">
        <v>77.1751</v>
      </c>
      <c r="K28" s="2">
        <v>0.049305555555555554</v>
      </c>
      <c r="L28" s="3">
        <f t="shared" si="0"/>
        <v>264.0493055555556</v>
      </c>
      <c r="M28">
        <f t="shared" si="1"/>
        <v>473.6852639574992</v>
      </c>
      <c r="N28">
        <f t="shared" si="2"/>
        <v>110.93035375511073</v>
      </c>
    </row>
    <row r="29" spans="1:14" ht="12.75">
      <c r="A29" t="s">
        <v>351</v>
      </c>
      <c r="B29" s="1">
        <v>36789</v>
      </c>
      <c r="C29">
        <f>AVERAGE(C28,C31)</f>
        <v>0.052326388888888895</v>
      </c>
      <c r="D29" t="s">
        <v>343</v>
      </c>
      <c r="E29" t="s">
        <v>351</v>
      </c>
      <c r="F29" t="s">
        <v>351</v>
      </c>
      <c r="G29" t="s">
        <v>344</v>
      </c>
      <c r="H29" t="s">
        <v>351</v>
      </c>
      <c r="I29" t="s">
        <v>351</v>
      </c>
      <c r="K29" s="2">
        <v>0.051388888888888894</v>
      </c>
      <c r="L29" s="3">
        <f t="shared" si="0"/>
        <v>264.0513888888889</v>
      </c>
      <c r="M29" t="s">
        <v>351</v>
      </c>
      <c r="N29" t="s">
        <v>351</v>
      </c>
    </row>
    <row r="30" spans="1:14" ht="12.75">
      <c r="A30" t="s">
        <v>351</v>
      </c>
      <c r="B30" s="1">
        <v>36789</v>
      </c>
      <c r="C30">
        <f>AVERAGE(C29,C31)</f>
        <v>0.05388888888888889</v>
      </c>
      <c r="D30" t="s">
        <v>343</v>
      </c>
      <c r="E30" t="s">
        <v>351</v>
      </c>
      <c r="F30" t="s">
        <v>351</v>
      </c>
      <c r="G30" t="s">
        <v>344</v>
      </c>
      <c r="H30" t="s">
        <v>351</v>
      </c>
      <c r="I30" t="s">
        <v>351</v>
      </c>
      <c r="K30" s="2">
        <v>0.05347222222222222</v>
      </c>
      <c r="L30" s="3">
        <f t="shared" si="0"/>
        <v>264.05347222222224</v>
      </c>
      <c r="M30" t="s">
        <v>351</v>
      </c>
      <c r="N30" t="s">
        <v>351</v>
      </c>
    </row>
    <row r="31" spans="1:14" ht="12.75">
      <c r="A31" t="s">
        <v>21</v>
      </c>
      <c r="B31" s="1">
        <v>36789</v>
      </c>
      <c r="C31" s="2">
        <v>0.05545138888888889</v>
      </c>
      <c r="D31" t="s">
        <v>343</v>
      </c>
      <c r="E31">
        <v>0.671</v>
      </c>
      <c r="F31">
        <v>9.1484</v>
      </c>
      <c r="G31" t="s">
        <v>344</v>
      </c>
      <c r="H31">
        <v>1.823</v>
      </c>
      <c r="I31">
        <v>57.5852</v>
      </c>
      <c r="K31" s="2">
        <v>0.05555555555555555</v>
      </c>
      <c r="L31" s="3">
        <f t="shared" si="0"/>
        <v>264.05555555555554</v>
      </c>
      <c r="M31">
        <f t="shared" si="1"/>
        <v>523.1628197784413</v>
      </c>
      <c r="N31">
        <f t="shared" si="2"/>
        <v>89.64267247429353</v>
      </c>
    </row>
    <row r="32" spans="1:14" ht="12.75">
      <c r="A32" t="s">
        <v>351</v>
      </c>
      <c r="B32" s="1">
        <v>36789</v>
      </c>
      <c r="C32">
        <f>AVERAGE(C31,C33)</f>
        <v>0.057540509259259257</v>
      </c>
      <c r="D32" t="s">
        <v>343</v>
      </c>
      <c r="E32" t="s">
        <v>351</v>
      </c>
      <c r="F32" t="s">
        <v>351</v>
      </c>
      <c r="G32" t="s">
        <v>344</v>
      </c>
      <c r="H32" t="s">
        <v>351</v>
      </c>
      <c r="I32" t="s">
        <v>351</v>
      </c>
      <c r="K32" s="2">
        <v>0.057638888888888885</v>
      </c>
      <c r="L32" s="3">
        <f t="shared" si="0"/>
        <v>264.0576388888889</v>
      </c>
      <c r="M32" t="s">
        <v>351</v>
      </c>
      <c r="N32" t="s">
        <v>351</v>
      </c>
    </row>
    <row r="33" spans="1:14" ht="12.75">
      <c r="A33" t="s">
        <v>22</v>
      </c>
      <c r="B33" s="1">
        <v>36789</v>
      </c>
      <c r="C33" s="2">
        <v>0.05962962962962962</v>
      </c>
      <c r="D33" t="s">
        <v>343</v>
      </c>
      <c r="E33">
        <v>0.673</v>
      </c>
      <c r="F33">
        <v>8.848</v>
      </c>
      <c r="G33" t="s">
        <v>344</v>
      </c>
      <c r="H33">
        <v>1.823</v>
      </c>
      <c r="I33">
        <v>56.9806</v>
      </c>
      <c r="K33" s="2">
        <v>0.059722222222222225</v>
      </c>
      <c r="L33" s="3">
        <f t="shared" si="0"/>
        <v>264.0597222222222</v>
      </c>
      <c r="M33">
        <f t="shared" si="1"/>
        <v>505.98406600057376</v>
      </c>
      <c r="N33">
        <f t="shared" si="2"/>
        <v>88.9856741178761</v>
      </c>
    </row>
    <row r="34" spans="1:14" ht="12.75">
      <c r="A34" t="s">
        <v>23</v>
      </c>
      <c r="B34" s="1">
        <v>36789</v>
      </c>
      <c r="C34" s="2">
        <v>0.06171296296296296</v>
      </c>
      <c r="D34" t="s">
        <v>343</v>
      </c>
      <c r="E34">
        <v>0.673</v>
      </c>
      <c r="F34">
        <v>8.8635</v>
      </c>
      <c r="G34" t="s">
        <v>344</v>
      </c>
      <c r="H34">
        <v>1.823</v>
      </c>
      <c r="I34">
        <v>56.9655</v>
      </c>
      <c r="K34" s="2">
        <v>0.06180555555555556</v>
      </c>
      <c r="L34" s="3">
        <f t="shared" si="0"/>
        <v>264.06180555555557</v>
      </c>
      <c r="M34">
        <f t="shared" si="1"/>
        <v>506.87045309630264</v>
      </c>
      <c r="N34">
        <f t="shared" si="2"/>
        <v>88.96926545895798</v>
      </c>
    </row>
    <row r="35" spans="1:14" ht="12.75">
      <c r="A35" t="s">
        <v>24</v>
      </c>
      <c r="B35" s="1">
        <v>36789</v>
      </c>
      <c r="C35" s="2">
        <v>0.0637962962962963</v>
      </c>
      <c r="D35" t="s">
        <v>343</v>
      </c>
      <c r="E35">
        <v>0.673</v>
      </c>
      <c r="F35">
        <v>9.449</v>
      </c>
      <c r="G35" t="s">
        <v>344</v>
      </c>
      <c r="H35">
        <v>1.825</v>
      </c>
      <c r="I35">
        <v>57.6294</v>
      </c>
      <c r="K35" s="2">
        <v>0.06388888888888888</v>
      </c>
      <c r="L35" s="3">
        <f t="shared" si="0"/>
        <v>264.06388888888887</v>
      </c>
      <c r="M35">
        <f t="shared" si="1"/>
        <v>540.353010809157</v>
      </c>
      <c r="N35">
        <f t="shared" si="2"/>
        <v>89.69070311827903</v>
      </c>
    </row>
    <row r="36" spans="1:14" ht="12.75">
      <c r="A36" t="s">
        <v>25</v>
      </c>
      <c r="B36" s="1">
        <v>36789</v>
      </c>
      <c r="C36" s="2">
        <v>0.06587962962962964</v>
      </c>
      <c r="D36" t="s">
        <v>343</v>
      </c>
      <c r="E36">
        <v>0.673</v>
      </c>
      <c r="F36">
        <v>9.433</v>
      </c>
      <c r="G36" t="s">
        <v>344</v>
      </c>
      <c r="H36">
        <v>1.825</v>
      </c>
      <c r="I36">
        <v>58.7135</v>
      </c>
      <c r="K36" s="2">
        <v>0.06597222222222222</v>
      </c>
      <c r="L36" s="3">
        <f t="shared" si="0"/>
        <v>264.06597222222223</v>
      </c>
      <c r="M36">
        <f t="shared" si="1"/>
        <v>539.4380305813079</v>
      </c>
      <c r="N36">
        <f t="shared" si="2"/>
        <v>90.86875789530876</v>
      </c>
    </row>
    <row r="37" spans="1:14" ht="12.75">
      <c r="A37" t="s">
        <v>26</v>
      </c>
      <c r="B37" s="1">
        <v>36789</v>
      </c>
      <c r="C37" s="2">
        <v>0.06796296296296296</v>
      </c>
      <c r="D37" t="s">
        <v>343</v>
      </c>
      <c r="E37">
        <v>0.673</v>
      </c>
      <c r="F37">
        <v>8.8227</v>
      </c>
      <c r="G37" t="s">
        <v>344</v>
      </c>
      <c r="H37">
        <v>1.825</v>
      </c>
      <c r="I37">
        <v>58.5375</v>
      </c>
      <c r="K37" s="2">
        <v>0.06805555555555555</v>
      </c>
      <c r="L37" s="3">
        <f t="shared" si="0"/>
        <v>264.06805555555553</v>
      </c>
      <c r="M37">
        <f t="shared" si="1"/>
        <v>504.53725351528726</v>
      </c>
      <c r="N37">
        <f t="shared" si="2"/>
        <v>90.67750465228943</v>
      </c>
    </row>
    <row r="38" spans="1:14" ht="12.75">
      <c r="A38" t="s">
        <v>27</v>
      </c>
      <c r="B38" s="1">
        <v>36789</v>
      </c>
      <c r="C38" s="2">
        <v>0.07004629629629629</v>
      </c>
      <c r="D38" t="s">
        <v>343</v>
      </c>
      <c r="E38">
        <v>0.673</v>
      </c>
      <c r="F38">
        <v>8.7055</v>
      </c>
      <c r="G38" t="s">
        <v>344</v>
      </c>
      <c r="H38">
        <v>1.825</v>
      </c>
      <c r="I38">
        <v>56.0593</v>
      </c>
      <c r="K38" s="2">
        <v>0.07013888888888889</v>
      </c>
      <c r="L38" s="3">
        <f t="shared" si="0"/>
        <v>264.0701388888889</v>
      </c>
      <c r="M38">
        <f t="shared" si="1"/>
        <v>497.8350233462924</v>
      </c>
      <c r="N38">
        <f t="shared" si="2"/>
        <v>87.98452859063929</v>
      </c>
    </row>
    <row r="39" spans="1:14" ht="12.75">
      <c r="A39" t="s">
        <v>351</v>
      </c>
      <c r="B39" s="1">
        <v>36789</v>
      </c>
      <c r="C39">
        <f>AVERAGE(C38,C40)</f>
        <v>0.07213541666666666</v>
      </c>
      <c r="D39" t="s">
        <v>343</v>
      </c>
      <c r="E39" t="s">
        <v>351</v>
      </c>
      <c r="F39" t="s">
        <v>351</v>
      </c>
      <c r="G39" t="s">
        <v>344</v>
      </c>
      <c r="H39" t="s">
        <v>351</v>
      </c>
      <c r="I39" t="s">
        <v>351</v>
      </c>
      <c r="K39" s="2">
        <v>0.07222222222222223</v>
      </c>
      <c r="L39" s="3">
        <f t="shared" si="0"/>
        <v>264.0722222222222</v>
      </c>
      <c r="M39" t="s">
        <v>351</v>
      </c>
      <c r="N39" t="s">
        <v>351</v>
      </c>
    </row>
    <row r="40" spans="1:14" ht="12.75">
      <c r="A40" t="s">
        <v>28</v>
      </c>
      <c r="B40" s="1">
        <v>36789</v>
      </c>
      <c r="C40" s="2">
        <v>0.07422453703703703</v>
      </c>
      <c r="D40" t="s">
        <v>343</v>
      </c>
      <c r="E40">
        <v>0.673</v>
      </c>
      <c r="F40">
        <v>9.1296</v>
      </c>
      <c r="G40" t="s">
        <v>344</v>
      </c>
      <c r="H40">
        <v>1.826</v>
      </c>
      <c r="I40">
        <v>57.4308</v>
      </c>
      <c r="K40" s="2">
        <v>0.07430555555555556</v>
      </c>
      <c r="L40" s="3">
        <f t="shared" si="0"/>
        <v>264.07430555555555</v>
      </c>
      <c r="M40">
        <f t="shared" si="1"/>
        <v>522.0877180107186</v>
      </c>
      <c r="N40">
        <f t="shared" si="2"/>
        <v>89.47489122019022</v>
      </c>
    </row>
    <row r="41" spans="1:14" ht="12.75">
      <c r="A41" t="s">
        <v>29</v>
      </c>
      <c r="B41" s="1">
        <v>36789</v>
      </c>
      <c r="C41" s="2">
        <v>0.07630787037037036</v>
      </c>
      <c r="D41" t="s">
        <v>343</v>
      </c>
      <c r="E41">
        <v>0.675</v>
      </c>
      <c r="F41">
        <v>9.2542</v>
      </c>
      <c r="G41" t="s">
        <v>344</v>
      </c>
      <c r="H41">
        <v>1.826</v>
      </c>
      <c r="I41">
        <v>55.759</v>
      </c>
      <c r="K41" s="2">
        <v>0.0763888888888889</v>
      </c>
      <c r="L41" s="3">
        <f t="shared" si="0"/>
        <v>264.0763888888889</v>
      </c>
      <c r="M41">
        <f t="shared" si="1"/>
        <v>529.2131265350938</v>
      </c>
      <c r="N41">
        <f t="shared" si="2"/>
        <v>87.6582027447376</v>
      </c>
    </row>
    <row r="42" spans="1:14" ht="12.75">
      <c r="A42" t="s">
        <v>30</v>
      </c>
      <c r="B42" s="1">
        <v>36789</v>
      </c>
      <c r="C42" s="2">
        <v>0.07839120370370371</v>
      </c>
      <c r="D42" t="s">
        <v>343</v>
      </c>
      <c r="E42">
        <v>0.673</v>
      </c>
      <c r="F42">
        <v>9.3572</v>
      </c>
      <c r="G42" t="s">
        <v>344</v>
      </c>
      <c r="H42">
        <v>1.826</v>
      </c>
      <c r="I42">
        <v>57.7681</v>
      </c>
      <c r="K42" s="2">
        <v>0.07847222222222222</v>
      </c>
      <c r="L42" s="3">
        <f t="shared" si="0"/>
        <v>264.0784722222222</v>
      </c>
      <c r="M42">
        <f t="shared" si="1"/>
        <v>535.1033117518726</v>
      </c>
      <c r="N42">
        <f t="shared" si="2"/>
        <v>89.84142371377214</v>
      </c>
    </row>
    <row r="43" spans="1:14" ht="12.75">
      <c r="A43" t="s">
        <v>351</v>
      </c>
      <c r="B43" s="1">
        <v>36789</v>
      </c>
      <c r="C43">
        <f>AVERAGE(C42,C44)</f>
        <v>0.08047453703703704</v>
      </c>
      <c r="D43" t="s">
        <v>343</v>
      </c>
      <c r="E43" t="s">
        <v>351</v>
      </c>
      <c r="F43" t="s">
        <v>351</v>
      </c>
      <c r="G43" t="s">
        <v>344</v>
      </c>
      <c r="H43" t="s">
        <v>351</v>
      </c>
      <c r="I43" t="s">
        <v>351</v>
      </c>
      <c r="K43" s="2">
        <v>0.08055555555555556</v>
      </c>
      <c r="L43" s="3">
        <f t="shared" si="0"/>
        <v>264.0805555555556</v>
      </c>
      <c r="M43" t="s">
        <v>351</v>
      </c>
      <c r="N43" t="s">
        <v>351</v>
      </c>
    </row>
    <row r="44" spans="1:14" ht="12.75">
      <c r="A44" t="s">
        <v>31</v>
      </c>
      <c r="B44" s="1">
        <v>36789</v>
      </c>
      <c r="C44" s="2">
        <v>0.08255787037037036</v>
      </c>
      <c r="D44" t="s">
        <v>343</v>
      </c>
      <c r="E44">
        <v>0.673</v>
      </c>
      <c r="F44">
        <v>9.1626</v>
      </c>
      <c r="G44" t="s">
        <v>344</v>
      </c>
      <c r="H44">
        <v>1.825</v>
      </c>
      <c r="I44">
        <v>56.9827</v>
      </c>
      <c r="K44" s="2">
        <v>0.08263888888888889</v>
      </c>
      <c r="L44" s="3">
        <f t="shared" si="0"/>
        <v>264.0826388888889</v>
      </c>
      <c r="M44">
        <f t="shared" si="1"/>
        <v>523.9748647306574</v>
      </c>
      <c r="N44">
        <f>$O$4/AVERAGE($P$4,$P$47)*I44</f>
        <v>69.37418858397803</v>
      </c>
    </row>
    <row r="45" spans="1:17" ht="12.75">
      <c r="A45" t="s">
        <v>32</v>
      </c>
      <c r="B45" s="1">
        <v>36789</v>
      </c>
      <c r="C45" s="2">
        <v>0.0846412037037037</v>
      </c>
      <c r="D45" t="s">
        <v>343</v>
      </c>
      <c r="E45">
        <v>0.673</v>
      </c>
      <c r="F45">
        <v>9.2881</v>
      </c>
      <c r="G45" t="s">
        <v>344</v>
      </c>
      <c r="H45">
        <v>1.821</v>
      </c>
      <c r="I45">
        <v>225.3333</v>
      </c>
      <c r="K45" s="2">
        <v>0.08472222222222221</v>
      </c>
      <c r="L45" s="3">
        <f t="shared" si="0"/>
        <v>264.08472222222224</v>
      </c>
      <c r="M45" t="s">
        <v>351</v>
      </c>
      <c r="N45" t="s">
        <v>351</v>
      </c>
      <c r="P45" t="s">
        <v>352</v>
      </c>
      <c r="Q45" t="s">
        <v>343</v>
      </c>
    </row>
    <row r="46" spans="1:14" ht="12.75">
      <c r="A46" t="s">
        <v>351</v>
      </c>
      <c r="B46" s="1">
        <v>36789</v>
      </c>
      <c r="C46">
        <f>AVERAGE(C45,C47)</f>
        <v>0.08673032407407408</v>
      </c>
      <c r="D46" t="s">
        <v>343</v>
      </c>
      <c r="E46" t="s">
        <v>351</v>
      </c>
      <c r="F46" t="s">
        <v>351</v>
      </c>
      <c r="G46" t="s">
        <v>344</v>
      </c>
      <c r="H46" t="s">
        <v>351</v>
      </c>
      <c r="I46" t="s">
        <v>351</v>
      </c>
      <c r="K46" s="2">
        <v>0.08680555555555557</v>
      </c>
      <c r="L46" s="3">
        <f t="shared" si="0"/>
        <v>264.08680555555554</v>
      </c>
      <c r="M46" t="s">
        <v>351</v>
      </c>
      <c r="N46" t="s">
        <v>351</v>
      </c>
    </row>
    <row r="47" spans="1:17" ht="12.75">
      <c r="A47" t="s">
        <v>33</v>
      </c>
      <c r="B47" s="1">
        <v>36789</v>
      </c>
      <c r="C47" s="2">
        <v>0.08881944444444445</v>
      </c>
      <c r="D47" t="s">
        <v>343</v>
      </c>
      <c r="E47">
        <v>0.675</v>
      </c>
      <c r="F47">
        <v>8.8152</v>
      </c>
      <c r="G47" t="s">
        <v>344</v>
      </c>
      <c r="H47">
        <v>1.825</v>
      </c>
      <c r="I47">
        <v>227.8218</v>
      </c>
      <c r="K47" s="2">
        <v>0.08888888888888889</v>
      </c>
      <c r="L47" s="3">
        <f t="shared" si="0"/>
        <v>264.0888888888889</v>
      </c>
      <c r="M47" t="s">
        <v>351</v>
      </c>
      <c r="N47" t="s">
        <v>351</v>
      </c>
      <c r="P47">
        <f>AVERAGE(I46:I48)</f>
        <v>229.56095</v>
      </c>
      <c r="Q47">
        <f>AVERAGE(F46:F48)</f>
        <v>8.92355</v>
      </c>
    </row>
    <row r="48" spans="1:17" ht="12.75">
      <c r="A48" t="s">
        <v>34</v>
      </c>
      <c r="B48" s="1">
        <v>36789</v>
      </c>
      <c r="C48" s="2">
        <v>0.09096064814814815</v>
      </c>
      <c r="D48" t="s">
        <v>343</v>
      </c>
      <c r="E48">
        <v>0.673</v>
      </c>
      <c r="F48">
        <v>9.0319</v>
      </c>
      <c r="G48" t="s">
        <v>344</v>
      </c>
      <c r="H48">
        <v>1.823</v>
      </c>
      <c r="I48">
        <v>231.3001</v>
      </c>
      <c r="K48" s="2">
        <v>0.09097222222222222</v>
      </c>
      <c r="L48" s="3">
        <f t="shared" si="0"/>
        <v>264.0909722222222</v>
      </c>
      <c r="M48" t="s">
        <v>351</v>
      </c>
      <c r="N48" t="s">
        <v>351</v>
      </c>
      <c r="P48">
        <f>STDEV(I46:I48)</f>
        <v>2.4595295170008695</v>
      </c>
      <c r="Q48">
        <f>STDEV(F46:F48)</f>
        <v>0.15323003948319291</v>
      </c>
    </row>
    <row r="49" spans="1:14" ht="12.75">
      <c r="A49" t="s">
        <v>35</v>
      </c>
      <c r="B49" s="1">
        <v>36789</v>
      </c>
      <c r="C49" s="2">
        <v>0.0929861111111111</v>
      </c>
      <c r="D49" t="s">
        <v>343</v>
      </c>
      <c r="E49">
        <v>0.673</v>
      </c>
      <c r="F49">
        <v>9.3123</v>
      </c>
      <c r="G49" t="s">
        <v>344</v>
      </c>
      <c r="H49">
        <v>1.825</v>
      </c>
      <c r="I49">
        <v>59.8355</v>
      </c>
      <c r="K49" s="2">
        <v>0.09305555555555556</v>
      </c>
      <c r="L49" s="3">
        <f t="shared" si="0"/>
        <v>264.09305555555557</v>
      </c>
      <c r="M49">
        <f aca="true" t="shared" si="3" ref="M49:M112">500*F49/AVERAGE($Q$207,$Q$47)</f>
        <v>534.0504498545727</v>
      </c>
      <c r="N49">
        <f>(277-103)/(-67.4+(AVERAGE($P$207,$P$47)))*I49+277-((277-103)/(-67.4+(AVERAGE($P$207,$P$47)))*230)</f>
        <v>94.27960744658799</v>
      </c>
    </row>
    <row r="50" spans="1:14" ht="12.75">
      <c r="A50" t="s">
        <v>36</v>
      </c>
      <c r="B50" s="1">
        <v>36789</v>
      </c>
      <c r="C50" s="2">
        <v>0.09506944444444444</v>
      </c>
      <c r="D50" t="s">
        <v>343</v>
      </c>
      <c r="E50">
        <v>0.673</v>
      </c>
      <c r="F50">
        <v>8.8536</v>
      </c>
      <c r="G50" t="s">
        <v>344</v>
      </c>
      <c r="H50">
        <v>1.825</v>
      </c>
      <c r="I50">
        <v>57.936</v>
      </c>
      <c r="K50" s="2">
        <v>0.09513888888888888</v>
      </c>
      <c r="L50" s="3">
        <f t="shared" si="0"/>
        <v>264.09513888888887</v>
      </c>
      <c r="M50">
        <f t="shared" si="3"/>
        <v>507.74449521948867</v>
      </c>
      <c r="N50">
        <f aca="true" t="shared" si="4" ref="N50:N113">(277-103)/(-67.4+(AVERAGE($P$207,$P$47)))*I50+277-((277-103)/(-67.4+(AVERAGE($P$207,$P$47)))*230)</f>
        <v>92.23994943533881</v>
      </c>
    </row>
    <row r="51" spans="1:14" ht="12.75">
      <c r="A51" t="s">
        <v>37</v>
      </c>
      <c r="B51" s="1">
        <v>36789</v>
      </c>
      <c r="C51" s="2">
        <v>0.09715277777777777</v>
      </c>
      <c r="D51" t="s">
        <v>343</v>
      </c>
      <c r="E51">
        <v>0.673</v>
      </c>
      <c r="F51">
        <v>9.043</v>
      </c>
      <c r="G51" t="s">
        <v>344</v>
      </c>
      <c r="H51">
        <v>1.825</v>
      </c>
      <c r="I51">
        <v>58.636</v>
      </c>
      <c r="K51" s="2">
        <v>0.09722222222222222</v>
      </c>
      <c r="L51" s="3">
        <f t="shared" si="0"/>
        <v>264.09722222222223</v>
      </c>
      <c r="M51">
        <f t="shared" si="3"/>
        <v>518.6063827448536</v>
      </c>
      <c r="N51">
        <f t="shared" si="4"/>
        <v>92.99160018968178</v>
      </c>
    </row>
    <row r="52" spans="1:14" ht="12.75">
      <c r="A52" t="s">
        <v>38</v>
      </c>
      <c r="B52" s="1">
        <v>36789</v>
      </c>
      <c r="C52" s="2">
        <v>0.09923611111111112</v>
      </c>
      <c r="D52" t="s">
        <v>343</v>
      </c>
      <c r="E52">
        <v>0.673</v>
      </c>
      <c r="F52">
        <v>8.8391</v>
      </c>
      <c r="G52" t="s">
        <v>344</v>
      </c>
      <c r="H52">
        <v>1.825</v>
      </c>
      <c r="I52">
        <v>56.567</v>
      </c>
      <c r="K52" s="2">
        <v>0.09930555555555555</v>
      </c>
      <c r="L52" s="3">
        <f t="shared" si="0"/>
        <v>264.09930555555553</v>
      </c>
      <c r="M52">
        <f t="shared" si="3"/>
        <v>506.9129357204507</v>
      </c>
      <c r="N52">
        <f t="shared" si="4"/>
        <v>90.7699353172024</v>
      </c>
    </row>
    <row r="53" spans="1:14" ht="12.75">
      <c r="A53" t="s">
        <v>39</v>
      </c>
      <c r="B53" s="1">
        <v>36789</v>
      </c>
      <c r="C53" s="2">
        <v>0.10133101851851851</v>
      </c>
      <c r="D53" t="s">
        <v>343</v>
      </c>
      <c r="E53">
        <v>0.673</v>
      </c>
      <c r="F53">
        <v>8.8555</v>
      </c>
      <c r="G53" t="s">
        <v>344</v>
      </c>
      <c r="H53">
        <v>1.823</v>
      </c>
      <c r="I53">
        <v>57.6133</v>
      </c>
      <c r="K53" s="2">
        <v>0.1013888888888889</v>
      </c>
      <c r="L53" s="3">
        <f t="shared" si="0"/>
        <v>264.1013888888889</v>
      </c>
      <c r="M53">
        <f t="shared" si="3"/>
        <v>507.8534581883281</v>
      </c>
      <c r="N53">
        <f t="shared" si="4"/>
        <v>91.89343843758672</v>
      </c>
    </row>
    <row r="54" spans="1:14" ht="12.75">
      <c r="A54" t="s">
        <v>40</v>
      </c>
      <c r="B54" s="1">
        <v>36789</v>
      </c>
      <c r="C54" s="2">
        <v>0.10341435185185184</v>
      </c>
      <c r="D54" t="s">
        <v>343</v>
      </c>
      <c r="E54">
        <v>0.673</v>
      </c>
      <c r="F54">
        <v>9.0948</v>
      </c>
      <c r="G54" t="s">
        <v>344</v>
      </c>
      <c r="H54">
        <v>1.823</v>
      </c>
      <c r="I54">
        <v>57.1729</v>
      </c>
      <c r="K54" s="2">
        <v>0.10347222222222223</v>
      </c>
      <c r="L54" s="3">
        <f t="shared" si="0"/>
        <v>264.1034722222222</v>
      </c>
      <c r="M54">
        <f t="shared" si="3"/>
        <v>521.577057369003</v>
      </c>
      <c r="N54">
        <f t="shared" si="4"/>
        <v>91.4205427344258</v>
      </c>
    </row>
    <row r="55" spans="1:14" ht="12.75">
      <c r="A55" t="s">
        <v>41</v>
      </c>
      <c r="B55" s="1">
        <v>36789</v>
      </c>
      <c r="C55" s="2">
        <v>0.1054976851851852</v>
      </c>
      <c r="D55" t="s">
        <v>343</v>
      </c>
      <c r="E55">
        <v>0.671</v>
      </c>
      <c r="F55">
        <v>9.7081</v>
      </c>
      <c r="G55" t="s">
        <v>344</v>
      </c>
      <c r="H55">
        <v>1.821</v>
      </c>
      <c r="I55">
        <v>56.8112</v>
      </c>
      <c r="K55" s="2">
        <v>0.10555555555555556</v>
      </c>
      <c r="L55" s="3">
        <f t="shared" si="0"/>
        <v>264.10555555555555</v>
      </c>
      <c r="M55">
        <f t="shared" si="3"/>
        <v>556.7491567317609</v>
      </c>
      <c r="N55">
        <f t="shared" si="4"/>
        <v>91.0321540517889</v>
      </c>
    </row>
    <row r="56" spans="1:14" ht="12.75">
      <c r="A56" t="s">
        <v>42</v>
      </c>
      <c r="B56" s="1">
        <v>36789</v>
      </c>
      <c r="C56" s="2">
        <v>0.10758101851851852</v>
      </c>
      <c r="D56" t="s">
        <v>343</v>
      </c>
      <c r="E56">
        <v>0.671</v>
      </c>
      <c r="F56">
        <v>9.3557</v>
      </c>
      <c r="G56" t="s">
        <v>344</v>
      </c>
      <c r="H56">
        <v>1.82</v>
      </c>
      <c r="I56">
        <v>59.4781</v>
      </c>
      <c r="K56" s="2">
        <v>0.1076388888888889</v>
      </c>
      <c r="L56" s="3">
        <f t="shared" si="0"/>
        <v>264.1076388888889</v>
      </c>
      <c r="M56">
        <f t="shared" si="3"/>
        <v>536.5393934585898</v>
      </c>
      <c r="N56">
        <f t="shared" si="4"/>
        <v>93.89583604715631</v>
      </c>
    </row>
    <row r="57" spans="1:14" ht="12.75">
      <c r="A57" t="s">
        <v>43</v>
      </c>
      <c r="B57" s="1">
        <v>36789</v>
      </c>
      <c r="C57" s="2">
        <v>0.10966435185185186</v>
      </c>
      <c r="D57" t="s">
        <v>343</v>
      </c>
      <c r="E57">
        <v>0.673</v>
      </c>
      <c r="F57">
        <v>8.8104</v>
      </c>
      <c r="G57" t="s">
        <v>344</v>
      </c>
      <c r="H57">
        <v>1.821</v>
      </c>
      <c r="I57">
        <v>58.0736</v>
      </c>
      <c r="K57" s="2">
        <v>0.10972222222222222</v>
      </c>
      <c r="L57" s="3">
        <f t="shared" si="0"/>
        <v>264.1097222222222</v>
      </c>
      <c r="M57">
        <f t="shared" si="3"/>
        <v>505.26702140166515</v>
      </c>
      <c r="N57">
        <f t="shared" si="4"/>
        <v>92.38770249790679</v>
      </c>
    </row>
    <row r="58" spans="1:14" ht="12.75">
      <c r="A58" t="s">
        <v>44</v>
      </c>
      <c r="B58" s="1">
        <v>36789</v>
      </c>
      <c r="C58" s="2">
        <v>0.11174768518518519</v>
      </c>
      <c r="D58" t="s">
        <v>343</v>
      </c>
      <c r="E58">
        <v>0.673</v>
      </c>
      <c r="F58">
        <v>9.4171</v>
      </c>
      <c r="G58" t="s">
        <v>344</v>
      </c>
      <c r="H58">
        <v>1.821</v>
      </c>
      <c r="I58">
        <v>57.5667</v>
      </c>
      <c r="K58" s="2">
        <v>0.11180555555555556</v>
      </c>
      <c r="L58" s="3">
        <f t="shared" si="0"/>
        <v>264.1118055555556</v>
      </c>
      <c r="M58">
        <f t="shared" si="3"/>
        <v>540.0606178200333</v>
      </c>
      <c r="N58">
        <f t="shared" si="4"/>
        <v>91.84339997308331</v>
      </c>
    </row>
    <row r="59" spans="1:14" ht="12.75">
      <c r="A59" t="s">
        <v>45</v>
      </c>
      <c r="B59" s="1">
        <v>36789</v>
      </c>
      <c r="C59" s="2">
        <v>0.11383101851851851</v>
      </c>
      <c r="D59" t="s">
        <v>343</v>
      </c>
      <c r="E59">
        <v>0.671</v>
      </c>
      <c r="F59">
        <v>9.0636</v>
      </c>
      <c r="G59" t="s">
        <v>344</v>
      </c>
      <c r="H59">
        <v>1.82</v>
      </c>
      <c r="I59">
        <v>57.5777</v>
      </c>
      <c r="K59" s="2">
        <v>0.11388888888888889</v>
      </c>
      <c r="L59" s="3">
        <f t="shared" si="0"/>
        <v>264.1138888888889</v>
      </c>
      <c r="M59">
        <f t="shared" si="3"/>
        <v>519.7877707227972</v>
      </c>
      <c r="N59">
        <f t="shared" si="4"/>
        <v>91.8552116277944</v>
      </c>
    </row>
    <row r="60" spans="1:14" ht="12.75">
      <c r="A60" t="s">
        <v>46</v>
      </c>
      <c r="B60" s="1">
        <v>36789</v>
      </c>
      <c r="C60" s="2">
        <v>0.11591435185185185</v>
      </c>
      <c r="D60" t="s">
        <v>343</v>
      </c>
      <c r="E60">
        <v>0.671</v>
      </c>
      <c r="F60">
        <v>8.96</v>
      </c>
      <c r="G60" t="s">
        <v>344</v>
      </c>
      <c r="H60">
        <v>1.818</v>
      </c>
      <c r="I60">
        <v>57.2589</v>
      </c>
      <c r="K60" s="2">
        <v>0.11597222222222221</v>
      </c>
      <c r="L60" s="3">
        <f t="shared" si="0"/>
        <v>264.11597222222224</v>
      </c>
      <c r="M60">
        <f t="shared" si="3"/>
        <v>513.8464214744984</v>
      </c>
      <c r="N60">
        <f t="shared" si="4"/>
        <v>91.51288839853078</v>
      </c>
    </row>
    <row r="61" spans="1:14" ht="12.75">
      <c r="A61" t="s">
        <v>47</v>
      </c>
      <c r="B61" s="1">
        <v>36789</v>
      </c>
      <c r="C61" s="2">
        <v>0.11800925925925926</v>
      </c>
      <c r="D61" t="s">
        <v>343</v>
      </c>
      <c r="E61">
        <v>0.671</v>
      </c>
      <c r="F61">
        <v>8.9935</v>
      </c>
      <c r="G61" t="s">
        <v>344</v>
      </c>
      <c r="H61">
        <v>1.818</v>
      </c>
      <c r="I61">
        <v>56.298</v>
      </c>
      <c r="K61" s="2">
        <v>0.11805555555555557</v>
      </c>
      <c r="L61" s="3">
        <f t="shared" si="0"/>
        <v>264.11805555555554</v>
      </c>
      <c r="M61">
        <f t="shared" si="3"/>
        <v>515.7676106619309</v>
      </c>
      <c r="N61">
        <f t="shared" si="4"/>
        <v>90.48108667017635</v>
      </c>
    </row>
    <row r="62" spans="1:14" ht="12.75">
      <c r="A62" t="s">
        <v>48</v>
      </c>
      <c r="B62" s="1">
        <v>36789</v>
      </c>
      <c r="C62" s="2">
        <v>0.12009259259259258</v>
      </c>
      <c r="D62" t="s">
        <v>343</v>
      </c>
      <c r="E62">
        <v>0.67</v>
      </c>
      <c r="F62">
        <v>9.1412</v>
      </c>
      <c r="G62" t="s">
        <v>344</v>
      </c>
      <c r="H62">
        <v>1.818</v>
      </c>
      <c r="I62">
        <v>56.0258</v>
      </c>
      <c r="K62" s="2">
        <v>0.12013888888888889</v>
      </c>
      <c r="L62" s="3">
        <f t="shared" si="0"/>
        <v>264.1201388888889</v>
      </c>
      <c r="M62">
        <f t="shared" si="3"/>
        <v>524.2380477659245</v>
      </c>
      <c r="N62">
        <f t="shared" si="4"/>
        <v>90.18880190541614</v>
      </c>
    </row>
    <row r="63" spans="1:14" ht="12.75">
      <c r="A63" t="s">
        <v>49</v>
      </c>
      <c r="B63" s="1">
        <v>36789</v>
      </c>
      <c r="C63" s="2">
        <v>0.12217592592592592</v>
      </c>
      <c r="D63" t="s">
        <v>343</v>
      </c>
      <c r="E63">
        <v>0.67</v>
      </c>
      <c r="F63">
        <v>9.3551</v>
      </c>
      <c r="G63" t="s">
        <v>344</v>
      </c>
      <c r="H63">
        <v>1.816</v>
      </c>
      <c r="I63">
        <v>55.8679</v>
      </c>
      <c r="K63" s="2">
        <v>0.12222222222222223</v>
      </c>
      <c r="L63" s="3">
        <f t="shared" si="0"/>
        <v>264.1222222222222</v>
      </c>
      <c r="M63">
        <f t="shared" si="3"/>
        <v>536.5049841000089</v>
      </c>
      <c r="N63">
        <f t="shared" si="4"/>
        <v>90.01925097097222</v>
      </c>
    </row>
    <row r="64" spans="1:14" ht="12.75">
      <c r="A64" t="s">
        <v>50</v>
      </c>
      <c r="B64" s="1">
        <v>36789</v>
      </c>
      <c r="C64" s="2">
        <v>0.12425925925925925</v>
      </c>
      <c r="D64" t="s">
        <v>343</v>
      </c>
      <c r="E64">
        <v>0.67</v>
      </c>
      <c r="F64">
        <v>9.4769</v>
      </c>
      <c r="G64" t="s">
        <v>344</v>
      </c>
      <c r="H64">
        <v>1.816</v>
      </c>
      <c r="I64">
        <v>57.2523</v>
      </c>
      <c r="K64" s="2">
        <v>0.12430555555555556</v>
      </c>
      <c r="L64" s="3">
        <f t="shared" si="0"/>
        <v>264.12430555555557</v>
      </c>
      <c r="M64">
        <f t="shared" si="3"/>
        <v>543.4900838919278</v>
      </c>
      <c r="N64">
        <f t="shared" si="4"/>
        <v>91.50580140570412</v>
      </c>
    </row>
    <row r="65" spans="1:14" ht="12.75">
      <c r="A65" t="s">
        <v>51</v>
      </c>
      <c r="B65" s="1">
        <v>36789</v>
      </c>
      <c r="C65" s="2">
        <v>0.1263425925925926</v>
      </c>
      <c r="D65" t="s">
        <v>343</v>
      </c>
      <c r="E65">
        <v>0.671</v>
      </c>
      <c r="F65">
        <v>9.1154</v>
      </c>
      <c r="G65" t="s">
        <v>344</v>
      </c>
      <c r="H65">
        <v>1.818</v>
      </c>
      <c r="I65">
        <v>57.3654</v>
      </c>
      <c r="K65" s="2">
        <v>0.12638888888888888</v>
      </c>
      <c r="L65" s="3">
        <f t="shared" si="0"/>
        <v>264.12638888888887</v>
      </c>
      <c r="M65">
        <f t="shared" si="3"/>
        <v>522.7584453469466</v>
      </c>
      <c r="N65">
        <f t="shared" si="4"/>
        <v>91.62724669187014</v>
      </c>
    </row>
    <row r="66" spans="1:14" ht="12.75">
      <c r="A66" t="s">
        <v>52</v>
      </c>
      <c r="B66" s="1">
        <v>36789</v>
      </c>
      <c r="C66" s="2">
        <v>0.12842592592592592</v>
      </c>
      <c r="D66" t="s">
        <v>343</v>
      </c>
      <c r="E66">
        <v>0.67</v>
      </c>
      <c r="F66">
        <v>9.0425</v>
      </c>
      <c r="G66" t="s">
        <v>344</v>
      </c>
      <c r="H66">
        <v>1.816</v>
      </c>
      <c r="I66">
        <v>59.473</v>
      </c>
      <c r="K66" s="2">
        <v>0.12847222222222224</v>
      </c>
      <c r="L66" s="3">
        <f t="shared" si="0"/>
        <v>264.12847222222223</v>
      </c>
      <c r="M66">
        <f t="shared" si="3"/>
        <v>518.5777082793695</v>
      </c>
      <c r="N66">
        <f t="shared" si="4"/>
        <v>93.89035973451752</v>
      </c>
    </row>
    <row r="67" spans="1:14" ht="12.75">
      <c r="A67" t="s">
        <v>53</v>
      </c>
      <c r="B67" s="1">
        <v>36789</v>
      </c>
      <c r="C67" s="2">
        <v>0.13052083333333334</v>
      </c>
      <c r="D67" t="s">
        <v>343</v>
      </c>
      <c r="E67">
        <v>0.67</v>
      </c>
      <c r="F67">
        <v>9.1705</v>
      </c>
      <c r="G67" t="s">
        <v>344</v>
      </c>
      <c r="H67">
        <v>1.816</v>
      </c>
      <c r="I67">
        <v>54.4428</v>
      </c>
      <c r="K67" s="2">
        <v>0.13055555555555556</v>
      </c>
      <c r="L67" s="3">
        <f t="shared" si="0"/>
        <v>264.13055555555553</v>
      </c>
      <c r="M67">
        <f t="shared" si="3"/>
        <v>525.918371443291</v>
      </c>
      <c r="N67">
        <f t="shared" si="4"/>
        <v>88.48899741380916</v>
      </c>
    </row>
    <row r="68" spans="1:14" ht="12.75">
      <c r="A68" t="s">
        <v>54</v>
      </c>
      <c r="B68" s="1">
        <v>36789</v>
      </c>
      <c r="C68" s="2">
        <v>0.13266203703703702</v>
      </c>
      <c r="D68" t="s">
        <v>343</v>
      </c>
      <c r="E68">
        <v>0.671</v>
      </c>
      <c r="F68">
        <v>8.7415</v>
      </c>
      <c r="G68" t="s">
        <v>344</v>
      </c>
      <c r="H68">
        <v>1.816</v>
      </c>
      <c r="I68">
        <v>55.5641</v>
      </c>
      <c r="K68" s="2">
        <v>0.1326388888888889</v>
      </c>
      <c r="L68" s="3">
        <f t="shared" si="0"/>
        <v>264.1326388888889</v>
      </c>
      <c r="M68">
        <f t="shared" si="3"/>
        <v>501.3156800579606</v>
      </c>
      <c r="N68">
        <f t="shared" si="4"/>
        <v>89.69303454358737</v>
      </c>
    </row>
    <row r="69" spans="1:14" ht="12.75">
      <c r="A69" t="s">
        <v>55</v>
      </c>
      <c r="B69" s="1">
        <v>36789</v>
      </c>
      <c r="C69" s="2">
        <v>0.1346875</v>
      </c>
      <c r="D69" t="s">
        <v>343</v>
      </c>
      <c r="E69">
        <v>0.67</v>
      </c>
      <c r="F69">
        <v>8.7544</v>
      </c>
      <c r="G69" t="s">
        <v>344</v>
      </c>
      <c r="H69">
        <v>1.815</v>
      </c>
      <c r="I69">
        <v>55.2981</v>
      </c>
      <c r="K69" s="2">
        <v>0.13472222222222222</v>
      </c>
      <c r="L69" s="3">
        <f t="shared" si="0"/>
        <v>264.1347222222222</v>
      </c>
      <c r="M69">
        <f t="shared" si="3"/>
        <v>502.0554812674495</v>
      </c>
      <c r="N69">
        <f t="shared" si="4"/>
        <v>89.40740725693706</v>
      </c>
    </row>
    <row r="70" spans="1:14" ht="12.75">
      <c r="A70" t="s">
        <v>56</v>
      </c>
      <c r="B70" s="1">
        <v>36789</v>
      </c>
      <c r="C70" s="2">
        <v>0.1367708333333333</v>
      </c>
      <c r="D70" t="s">
        <v>343</v>
      </c>
      <c r="E70">
        <v>0.671</v>
      </c>
      <c r="F70">
        <v>9.4085</v>
      </c>
      <c r="G70" t="s">
        <v>344</v>
      </c>
      <c r="H70">
        <v>1.816</v>
      </c>
      <c r="I70">
        <v>53.7703</v>
      </c>
      <c r="K70" s="2">
        <v>0.13680555555555554</v>
      </c>
      <c r="L70" s="3">
        <f aca="true" t="shared" si="5" ref="L70:L133">B70-DATE(1999,12,31)+K70</f>
        <v>264.13680555555555</v>
      </c>
      <c r="M70">
        <f t="shared" si="3"/>
        <v>539.5674170137073</v>
      </c>
      <c r="N70">
        <f t="shared" si="4"/>
        <v>87.766875796244</v>
      </c>
    </row>
    <row r="71" spans="1:14" ht="12.75">
      <c r="A71" t="s">
        <v>57</v>
      </c>
      <c r="B71" s="1">
        <v>36789</v>
      </c>
      <c r="C71" s="2">
        <v>0.13885416666666667</v>
      </c>
      <c r="D71" t="s">
        <v>343</v>
      </c>
      <c r="E71">
        <v>0.671</v>
      </c>
      <c r="F71">
        <v>9.5973</v>
      </c>
      <c r="G71" t="s">
        <v>344</v>
      </c>
      <c r="H71">
        <v>1.816</v>
      </c>
      <c r="I71">
        <v>55.0118</v>
      </c>
      <c r="K71" s="2">
        <v>0.1388888888888889</v>
      </c>
      <c r="L71" s="3">
        <f t="shared" si="5"/>
        <v>264.1388888888889</v>
      </c>
      <c r="M71">
        <f t="shared" si="3"/>
        <v>550.3948951804914</v>
      </c>
      <c r="N71">
        <f t="shared" si="4"/>
        <v>89.0999820984108</v>
      </c>
    </row>
    <row r="72" spans="1:14" ht="12.75">
      <c r="A72" t="s">
        <v>58</v>
      </c>
      <c r="B72" s="1">
        <v>36789</v>
      </c>
      <c r="C72" s="2">
        <v>0.1409375</v>
      </c>
      <c r="D72" t="s">
        <v>343</v>
      </c>
      <c r="E72">
        <v>0.67</v>
      </c>
      <c r="F72">
        <v>8.7735</v>
      </c>
      <c r="G72" t="s">
        <v>344</v>
      </c>
      <c r="H72">
        <v>1.815</v>
      </c>
      <c r="I72">
        <v>56.8544</v>
      </c>
      <c r="K72" s="2">
        <v>0.14097222222222222</v>
      </c>
      <c r="L72" s="3">
        <f t="shared" si="5"/>
        <v>264.1409722222222</v>
      </c>
      <c r="M72">
        <f t="shared" si="3"/>
        <v>503.15084584894095</v>
      </c>
      <c r="N72">
        <f t="shared" si="4"/>
        <v>91.07854164119976</v>
      </c>
    </row>
    <row r="73" spans="1:14" ht="12.75">
      <c r="A73" t="s">
        <v>351</v>
      </c>
      <c r="B73" s="1">
        <v>36789</v>
      </c>
      <c r="C73">
        <f>AVERAGE(C72,C74)</f>
        <v>0.14302662037037037</v>
      </c>
      <c r="D73" t="s">
        <v>343</v>
      </c>
      <c r="E73" t="s">
        <v>351</v>
      </c>
      <c r="F73" t="s">
        <v>351</v>
      </c>
      <c r="G73" t="s">
        <v>344</v>
      </c>
      <c r="H73" t="s">
        <v>351</v>
      </c>
      <c r="I73" t="s">
        <v>351</v>
      </c>
      <c r="K73" s="2">
        <v>0.14305555555555557</v>
      </c>
      <c r="L73" s="3">
        <f t="shared" si="5"/>
        <v>264.1430555555556</v>
      </c>
      <c r="M73" t="s">
        <v>351</v>
      </c>
      <c r="N73" t="s">
        <v>351</v>
      </c>
    </row>
    <row r="74" spans="1:14" ht="12.75">
      <c r="A74" t="s">
        <v>59</v>
      </c>
      <c r="B74" s="1">
        <v>36789</v>
      </c>
      <c r="C74" s="2">
        <v>0.14511574074074074</v>
      </c>
      <c r="D74" t="s">
        <v>343</v>
      </c>
      <c r="E74">
        <v>0.671</v>
      </c>
      <c r="F74">
        <v>9.0762</v>
      </c>
      <c r="G74" t="s">
        <v>344</v>
      </c>
      <c r="H74">
        <v>1.815</v>
      </c>
      <c r="I74">
        <v>55.4156</v>
      </c>
      <c r="K74" s="2">
        <v>0.1451388888888889</v>
      </c>
      <c r="L74" s="3">
        <f t="shared" si="5"/>
        <v>264.1451388888889</v>
      </c>
      <c r="M74">
        <f t="shared" si="3"/>
        <v>520.5103672529957</v>
      </c>
      <c r="N74">
        <f t="shared" si="4"/>
        <v>89.53357720498747</v>
      </c>
    </row>
    <row r="75" spans="1:14" ht="12.75">
      <c r="A75" t="s">
        <v>60</v>
      </c>
      <c r="B75" s="1">
        <v>36789</v>
      </c>
      <c r="C75" s="2">
        <v>0.14719907407407407</v>
      </c>
      <c r="D75" t="s">
        <v>343</v>
      </c>
      <c r="E75">
        <v>0.67</v>
      </c>
      <c r="F75">
        <v>9.3722</v>
      </c>
      <c r="G75" t="s">
        <v>344</v>
      </c>
      <c r="H75">
        <v>1.815</v>
      </c>
      <c r="I75">
        <v>56.0292</v>
      </c>
      <c r="K75" s="2">
        <v>0.14722222222222223</v>
      </c>
      <c r="L75" s="3">
        <f t="shared" si="5"/>
        <v>264.14722222222224</v>
      </c>
      <c r="M75">
        <f t="shared" si="3"/>
        <v>537.485650819564</v>
      </c>
      <c r="N75">
        <f t="shared" si="4"/>
        <v>90.19245278050869</v>
      </c>
    </row>
    <row r="76" spans="1:14" ht="12.75">
      <c r="A76" t="s">
        <v>61</v>
      </c>
      <c r="B76" s="1">
        <v>36789</v>
      </c>
      <c r="C76" s="2">
        <v>0.14928240740740742</v>
      </c>
      <c r="D76" t="s">
        <v>343</v>
      </c>
      <c r="E76">
        <v>0.671</v>
      </c>
      <c r="F76">
        <v>9.1362</v>
      </c>
      <c r="G76" t="s">
        <v>344</v>
      </c>
      <c r="H76">
        <v>1.815</v>
      </c>
      <c r="I76">
        <v>55.6395</v>
      </c>
      <c r="K76" s="2">
        <v>0.14930555555555555</v>
      </c>
      <c r="L76" s="3">
        <f t="shared" si="5"/>
        <v>264.14930555555554</v>
      </c>
      <c r="M76">
        <f t="shared" si="3"/>
        <v>523.9513031110839</v>
      </c>
      <c r="N76">
        <f t="shared" si="4"/>
        <v>89.77399806769802</v>
      </c>
    </row>
    <row r="77" spans="1:14" ht="12.75">
      <c r="A77" t="s">
        <v>62</v>
      </c>
      <c r="B77" s="1">
        <v>36789</v>
      </c>
      <c r="C77" s="2">
        <v>0.15136574074074075</v>
      </c>
      <c r="D77" t="s">
        <v>343</v>
      </c>
      <c r="E77">
        <v>0.67</v>
      </c>
      <c r="F77">
        <v>9.3256</v>
      </c>
      <c r="G77" t="s">
        <v>344</v>
      </c>
      <c r="H77">
        <v>1.813</v>
      </c>
      <c r="I77">
        <v>54.9334</v>
      </c>
      <c r="K77" s="2">
        <v>0.15138888888888888</v>
      </c>
      <c r="L77" s="3">
        <f t="shared" si="5"/>
        <v>264.1513888888889</v>
      </c>
      <c r="M77">
        <f t="shared" si="3"/>
        <v>534.8131906364489</v>
      </c>
      <c r="N77">
        <f t="shared" si="4"/>
        <v>89.01579721392437</v>
      </c>
    </row>
    <row r="78" spans="1:14" ht="12.75">
      <c r="A78" t="s">
        <v>351</v>
      </c>
      <c r="B78" s="1">
        <v>36789</v>
      </c>
      <c r="C78">
        <f>AVERAGE(C77,C79)</f>
        <v>0.15344907407407407</v>
      </c>
      <c r="D78" t="s">
        <v>343</v>
      </c>
      <c r="E78" t="s">
        <v>351</v>
      </c>
      <c r="F78" t="s">
        <v>351</v>
      </c>
      <c r="G78" t="s">
        <v>344</v>
      </c>
      <c r="H78" t="s">
        <v>351</v>
      </c>
      <c r="I78" t="s">
        <v>351</v>
      </c>
      <c r="K78" s="2">
        <v>0.15347222222222223</v>
      </c>
      <c r="L78" s="3">
        <f t="shared" si="5"/>
        <v>264.1534722222222</v>
      </c>
      <c r="M78" t="s">
        <v>351</v>
      </c>
      <c r="N78" t="s">
        <v>351</v>
      </c>
    </row>
    <row r="79" spans="1:14" ht="12.75">
      <c r="A79" t="s">
        <v>63</v>
      </c>
      <c r="B79" s="1">
        <v>36789</v>
      </c>
      <c r="C79" s="2">
        <v>0.1555324074074074</v>
      </c>
      <c r="D79" t="s">
        <v>343</v>
      </c>
      <c r="E79">
        <v>0.671</v>
      </c>
      <c r="F79">
        <v>9.9838</v>
      </c>
      <c r="G79" t="s">
        <v>344</v>
      </c>
      <c r="H79">
        <v>1.815</v>
      </c>
      <c r="I79">
        <v>55.6997</v>
      </c>
      <c r="K79" s="2">
        <v>0.15555555555555556</v>
      </c>
      <c r="L79" s="3">
        <f t="shared" si="5"/>
        <v>264.15555555555557</v>
      </c>
      <c r="M79">
        <f t="shared" si="3"/>
        <v>572.560256999676</v>
      </c>
      <c r="N79">
        <f t="shared" si="4"/>
        <v>89.8386400325715</v>
      </c>
    </row>
    <row r="80" spans="1:14" ht="12.75">
      <c r="A80" t="s">
        <v>351</v>
      </c>
      <c r="B80" s="1">
        <v>36789</v>
      </c>
      <c r="C80">
        <f>AVERAGE(C79,C81)</f>
        <v>0.15765046296296295</v>
      </c>
      <c r="D80" t="s">
        <v>343</v>
      </c>
      <c r="E80" t="s">
        <v>351</v>
      </c>
      <c r="F80" t="s">
        <v>351</v>
      </c>
      <c r="G80" t="s">
        <v>344</v>
      </c>
      <c r="H80" t="s">
        <v>351</v>
      </c>
      <c r="I80" t="s">
        <v>351</v>
      </c>
      <c r="K80" s="2">
        <v>0.15763888888888888</v>
      </c>
      <c r="L80" s="3">
        <f t="shared" si="5"/>
        <v>264.15763888888887</v>
      </c>
      <c r="M80" t="s">
        <v>351</v>
      </c>
      <c r="N80" t="s">
        <v>351</v>
      </c>
    </row>
    <row r="81" spans="1:14" ht="12.75">
      <c r="A81" t="s">
        <v>64</v>
      </c>
      <c r="B81" s="1">
        <v>36789</v>
      </c>
      <c r="C81" s="2">
        <v>0.1597685185185185</v>
      </c>
      <c r="D81" t="s">
        <v>343</v>
      </c>
      <c r="E81">
        <v>0.673</v>
      </c>
      <c r="F81">
        <v>9.3768</v>
      </c>
      <c r="G81" t="s">
        <v>344</v>
      </c>
      <c r="H81">
        <v>1.816</v>
      </c>
      <c r="I81">
        <v>56.4968</v>
      </c>
      <c r="K81" s="2">
        <v>0.15972222222222224</v>
      </c>
      <c r="L81" s="3">
        <f t="shared" si="5"/>
        <v>264.15972222222223</v>
      </c>
      <c r="M81">
        <f t="shared" si="3"/>
        <v>537.7494559020173</v>
      </c>
      <c r="N81">
        <f t="shared" si="4"/>
        <v>90.69455548440976</v>
      </c>
    </row>
    <row r="82" spans="1:14" ht="12.75">
      <c r="A82" t="s">
        <v>65</v>
      </c>
      <c r="B82" s="1">
        <v>36789</v>
      </c>
      <c r="C82" s="2">
        <v>0.16179398148148147</v>
      </c>
      <c r="D82" t="s">
        <v>343</v>
      </c>
      <c r="E82">
        <v>0.675</v>
      </c>
      <c r="F82">
        <v>9.0465</v>
      </c>
      <c r="G82" t="s">
        <v>344</v>
      </c>
      <c r="H82">
        <v>1.818</v>
      </c>
      <c r="I82">
        <v>55.1881</v>
      </c>
      <c r="K82" s="2">
        <v>0.16180555555555556</v>
      </c>
      <c r="L82" s="3">
        <f t="shared" si="5"/>
        <v>264.16180555555553</v>
      </c>
      <c r="M82">
        <f t="shared" si="3"/>
        <v>518.8071040032421</v>
      </c>
      <c r="N82">
        <f t="shared" si="4"/>
        <v>89.28929070982599</v>
      </c>
    </row>
    <row r="83" spans="1:14" ht="12.75">
      <c r="A83" t="s">
        <v>66</v>
      </c>
      <c r="B83" s="1">
        <v>36789</v>
      </c>
      <c r="C83" s="2">
        <v>0.16387731481481482</v>
      </c>
      <c r="D83" t="s">
        <v>343</v>
      </c>
      <c r="E83">
        <v>0.671</v>
      </c>
      <c r="F83">
        <v>8.9808</v>
      </c>
      <c r="G83" t="s">
        <v>344</v>
      </c>
      <c r="H83">
        <v>1.813</v>
      </c>
      <c r="I83">
        <v>57.2532</v>
      </c>
      <c r="K83" s="2">
        <v>0.1638888888888889</v>
      </c>
      <c r="L83" s="3">
        <f t="shared" si="5"/>
        <v>264.1638888888889</v>
      </c>
      <c r="M83">
        <f t="shared" si="3"/>
        <v>515.0392792386356</v>
      </c>
      <c r="N83">
        <f t="shared" si="4"/>
        <v>91.50676781381685</v>
      </c>
    </row>
    <row r="84" spans="1:14" ht="12.75">
      <c r="A84" t="s">
        <v>67</v>
      </c>
      <c r="B84" s="1">
        <v>36789</v>
      </c>
      <c r="C84" s="2">
        <v>0.16596064814814815</v>
      </c>
      <c r="D84" t="s">
        <v>343</v>
      </c>
      <c r="E84">
        <v>0.67</v>
      </c>
      <c r="F84">
        <v>8.901</v>
      </c>
      <c r="G84" t="s">
        <v>344</v>
      </c>
      <c r="H84">
        <v>1.813</v>
      </c>
      <c r="I84">
        <v>56.66</v>
      </c>
      <c r="K84" s="2">
        <v>0.16597222222222222</v>
      </c>
      <c r="L84" s="3">
        <f t="shared" si="5"/>
        <v>264.1659722222222</v>
      </c>
      <c r="M84">
        <f t="shared" si="3"/>
        <v>510.4628345473783</v>
      </c>
      <c r="N84">
        <f t="shared" si="4"/>
        <v>90.86979748885085</v>
      </c>
    </row>
    <row r="85" spans="1:14" ht="12.75">
      <c r="A85" t="s">
        <v>68</v>
      </c>
      <c r="B85" s="1">
        <v>36789</v>
      </c>
      <c r="C85" s="2">
        <v>0.16804398148148147</v>
      </c>
      <c r="D85" t="s">
        <v>343</v>
      </c>
      <c r="E85">
        <v>0.67</v>
      </c>
      <c r="F85">
        <v>9.5443</v>
      </c>
      <c r="G85" t="s">
        <v>344</v>
      </c>
      <c r="H85">
        <v>1.811</v>
      </c>
      <c r="I85">
        <v>56.3516</v>
      </c>
      <c r="K85" s="2">
        <v>0.16805555555555554</v>
      </c>
      <c r="L85" s="3">
        <f t="shared" si="5"/>
        <v>264.16805555555555</v>
      </c>
      <c r="M85">
        <f t="shared" si="3"/>
        <v>547.3554018391801</v>
      </c>
      <c r="N85">
        <f t="shared" si="4"/>
        <v>90.53864164222318</v>
      </c>
    </row>
    <row r="86" spans="1:14" ht="12.75">
      <c r="A86" t="s">
        <v>69</v>
      </c>
      <c r="B86" s="1">
        <v>36789</v>
      </c>
      <c r="C86" s="2">
        <v>0.1701273148148148</v>
      </c>
      <c r="D86" t="s">
        <v>343</v>
      </c>
      <c r="E86">
        <v>0.671</v>
      </c>
      <c r="F86">
        <v>9.1331</v>
      </c>
      <c r="G86" t="s">
        <v>344</v>
      </c>
      <c r="H86">
        <v>1.811</v>
      </c>
      <c r="I86">
        <v>57.7966</v>
      </c>
      <c r="K86" s="2">
        <v>0.17013888888888887</v>
      </c>
      <c r="L86" s="3">
        <f t="shared" si="5"/>
        <v>264.1701388888889</v>
      </c>
      <c r="M86">
        <f t="shared" si="3"/>
        <v>523.7735214250827</v>
      </c>
      <c r="N86">
        <f t="shared" si="4"/>
        <v>92.09026355654538</v>
      </c>
    </row>
    <row r="87" spans="1:14" ht="12.75">
      <c r="A87" t="s">
        <v>70</v>
      </c>
      <c r="B87" s="1">
        <v>36789</v>
      </c>
      <c r="C87" s="2">
        <v>0.17221064814814815</v>
      </c>
      <c r="D87" t="s">
        <v>343</v>
      </c>
      <c r="E87">
        <v>0.67</v>
      </c>
      <c r="F87">
        <v>9.2424</v>
      </c>
      <c r="G87" t="s">
        <v>344</v>
      </c>
      <c r="H87">
        <v>1.813</v>
      </c>
      <c r="I87">
        <v>56.9581</v>
      </c>
      <c r="K87" s="2">
        <v>0.17222222222222225</v>
      </c>
      <c r="L87" s="3">
        <f t="shared" si="5"/>
        <v>264.1722222222222</v>
      </c>
      <c r="M87">
        <f t="shared" si="3"/>
        <v>530.0417595798999</v>
      </c>
      <c r="N87">
        <f t="shared" si="4"/>
        <v>91.18989333152172</v>
      </c>
    </row>
    <row r="88" spans="1:14" ht="12.75">
      <c r="A88" t="s">
        <v>71</v>
      </c>
      <c r="B88" s="1">
        <v>36789</v>
      </c>
      <c r="C88" s="2">
        <v>0.17430555555555557</v>
      </c>
      <c r="D88" t="s">
        <v>343</v>
      </c>
      <c r="E88">
        <v>0.67</v>
      </c>
      <c r="F88">
        <v>9.4459</v>
      </c>
      <c r="G88" t="s">
        <v>344</v>
      </c>
      <c r="H88">
        <v>1.81</v>
      </c>
      <c r="I88">
        <v>56.5664</v>
      </c>
      <c r="K88" s="2">
        <v>0.17430555555555557</v>
      </c>
      <c r="L88" s="3">
        <f t="shared" si="5"/>
        <v>264.1743055555556</v>
      </c>
      <c r="M88">
        <f t="shared" si="3"/>
        <v>541.7122670319155</v>
      </c>
      <c r="N88">
        <f t="shared" si="4"/>
        <v>90.76929104512726</v>
      </c>
    </row>
    <row r="89" spans="1:14" ht="12.75">
      <c r="A89" t="s">
        <v>351</v>
      </c>
      <c r="B89" s="1">
        <v>36789</v>
      </c>
      <c r="C89">
        <f>AVERAGE(C88,C90)</f>
        <v>0.1763888888888889</v>
      </c>
      <c r="D89" t="s">
        <v>343</v>
      </c>
      <c r="E89" t="s">
        <v>351</v>
      </c>
      <c r="F89" t="s">
        <v>351</v>
      </c>
      <c r="G89" t="s">
        <v>344</v>
      </c>
      <c r="H89" t="s">
        <v>351</v>
      </c>
      <c r="I89" t="s">
        <v>351</v>
      </c>
      <c r="K89" s="2">
        <v>0.1763888888888889</v>
      </c>
      <c r="L89" s="3">
        <f t="shared" si="5"/>
        <v>264.1763888888889</v>
      </c>
      <c r="M89" t="s">
        <v>351</v>
      </c>
      <c r="N89" t="s">
        <v>351</v>
      </c>
    </row>
    <row r="90" spans="1:14" ht="12.75">
      <c r="A90" t="s">
        <v>72</v>
      </c>
      <c r="B90" s="1">
        <v>36789</v>
      </c>
      <c r="C90" s="2">
        <v>0.17847222222222223</v>
      </c>
      <c r="D90" t="s">
        <v>343</v>
      </c>
      <c r="E90">
        <v>0.67</v>
      </c>
      <c r="F90">
        <v>8.8742</v>
      </c>
      <c r="G90" t="s">
        <v>344</v>
      </c>
      <c r="H90">
        <v>1.811</v>
      </c>
      <c r="I90">
        <v>55.4701</v>
      </c>
      <c r="K90" s="2">
        <v>0.17847222222222223</v>
      </c>
      <c r="L90" s="3">
        <f t="shared" si="5"/>
        <v>264.17847222222224</v>
      </c>
      <c r="M90">
        <f t="shared" si="3"/>
        <v>508.9258831974323</v>
      </c>
      <c r="N90">
        <f t="shared" si="4"/>
        <v>89.59209858514703</v>
      </c>
    </row>
    <row r="91" spans="1:14" ht="12.75">
      <c r="A91" t="s">
        <v>73</v>
      </c>
      <c r="B91" s="1">
        <v>36789</v>
      </c>
      <c r="C91" s="2">
        <v>0.1806134259259259</v>
      </c>
      <c r="D91" t="s">
        <v>343</v>
      </c>
      <c r="E91">
        <v>0.671</v>
      </c>
      <c r="F91">
        <v>9.0075</v>
      </c>
      <c r="G91" t="s">
        <v>344</v>
      </c>
      <c r="H91">
        <v>1.811</v>
      </c>
      <c r="I91">
        <v>55.594</v>
      </c>
      <c r="K91" s="2">
        <v>0.18055555555555555</v>
      </c>
      <c r="L91" s="3">
        <f t="shared" si="5"/>
        <v>264.18055555555554</v>
      </c>
      <c r="M91">
        <f t="shared" si="3"/>
        <v>516.5704956954847</v>
      </c>
      <c r="N91">
        <f t="shared" si="4"/>
        <v>89.72514076866571</v>
      </c>
    </row>
    <row r="92" spans="1:14" ht="12.75">
      <c r="A92" t="s">
        <v>74</v>
      </c>
      <c r="B92" s="1">
        <v>36789</v>
      </c>
      <c r="C92" s="2">
        <v>0.1826388888888889</v>
      </c>
      <c r="D92" t="s">
        <v>343</v>
      </c>
      <c r="E92">
        <v>0.671</v>
      </c>
      <c r="F92">
        <v>8.8422</v>
      </c>
      <c r="G92" t="s">
        <v>344</v>
      </c>
      <c r="H92">
        <v>1.813</v>
      </c>
      <c r="I92">
        <v>55.15</v>
      </c>
      <c r="K92" s="2">
        <v>0.1826388888888889</v>
      </c>
      <c r="L92" s="3">
        <f t="shared" si="5"/>
        <v>264.1826388888889</v>
      </c>
      <c r="M92">
        <f t="shared" si="3"/>
        <v>507.090717406452</v>
      </c>
      <c r="N92">
        <f t="shared" si="4"/>
        <v>89.24837943305391</v>
      </c>
    </row>
    <row r="93" spans="1:14" ht="12.75">
      <c r="A93" t="s">
        <v>75</v>
      </c>
      <c r="B93" s="1">
        <v>36789</v>
      </c>
      <c r="C93" s="2">
        <v>0.18472222222222223</v>
      </c>
      <c r="D93" t="s">
        <v>343</v>
      </c>
      <c r="E93">
        <v>0.671</v>
      </c>
      <c r="F93">
        <v>9.1522</v>
      </c>
      <c r="G93" t="s">
        <v>344</v>
      </c>
      <c r="H93">
        <v>1.811</v>
      </c>
      <c r="I93">
        <v>55.9997</v>
      </c>
      <c r="K93" s="2">
        <v>0.18472222222222223</v>
      </c>
      <c r="L93" s="3">
        <f t="shared" si="5"/>
        <v>264.1847222222222</v>
      </c>
      <c r="M93">
        <f t="shared" si="3"/>
        <v>524.8688860065741</v>
      </c>
      <c r="N93">
        <f t="shared" si="4"/>
        <v>90.16077607014705</v>
      </c>
    </row>
    <row r="94" spans="1:14" ht="12.75">
      <c r="A94" t="s">
        <v>76</v>
      </c>
      <c r="B94" s="1">
        <v>36789</v>
      </c>
      <c r="C94" s="2">
        <v>0.18681712962962962</v>
      </c>
      <c r="D94" t="s">
        <v>343</v>
      </c>
      <c r="E94">
        <v>0.675</v>
      </c>
      <c r="F94">
        <v>9.0315</v>
      </c>
      <c r="G94" t="s">
        <v>344</v>
      </c>
      <c r="H94">
        <v>1.818</v>
      </c>
      <c r="I94">
        <v>56.5603</v>
      </c>
      <c r="K94" s="2">
        <v>0.18680555555555556</v>
      </c>
      <c r="L94" s="3">
        <f t="shared" si="5"/>
        <v>264.18680555555557</v>
      </c>
      <c r="M94">
        <f t="shared" si="3"/>
        <v>517.94687003872</v>
      </c>
      <c r="N94">
        <f t="shared" si="4"/>
        <v>90.76274094569658</v>
      </c>
    </row>
    <row r="95" spans="1:14" ht="12.75">
      <c r="A95" t="s">
        <v>77</v>
      </c>
      <c r="B95" s="1">
        <v>36789</v>
      </c>
      <c r="C95" s="2">
        <v>0.18890046296296295</v>
      </c>
      <c r="D95" t="s">
        <v>343</v>
      </c>
      <c r="E95">
        <v>0.67</v>
      </c>
      <c r="F95">
        <v>9.3441</v>
      </c>
      <c r="G95" t="s">
        <v>344</v>
      </c>
      <c r="H95">
        <v>1.811</v>
      </c>
      <c r="I95">
        <v>55.336</v>
      </c>
      <c r="K95" s="2">
        <v>0.18888888888888888</v>
      </c>
      <c r="L95" s="3">
        <f t="shared" si="5"/>
        <v>264.18888888888887</v>
      </c>
      <c r="M95">
        <f t="shared" si="3"/>
        <v>535.8741458593593</v>
      </c>
      <c r="N95">
        <f t="shared" si="4"/>
        <v>89.44810377635076</v>
      </c>
    </row>
    <row r="96" spans="1:14" ht="12.75">
      <c r="A96" t="s">
        <v>78</v>
      </c>
      <c r="B96" s="1">
        <v>36789</v>
      </c>
      <c r="C96" s="2">
        <v>0.19098379629629628</v>
      </c>
      <c r="D96" t="s">
        <v>343</v>
      </c>
      <c r="E96">
        <v>0.67</v>
      </c>
      <c r="F96">
        <v>8.987</v>
      </c>
      <c r="G96" t="s">
        <v>344</v>
      </c>
      <c r="H96">
        <v>1.813</v>
      </c>
      <c r="I96">
        <v>56.2535</v>
      </c>
      <c r="K96" s="2">
        <v>0.1909722222222222</v>
      </c>
      <c r="L96" s="3">
        <f t="shared" si="5"/>
        <v>264.19097222222223</v>
      </c>
      <c r="M96">
        <f t="shared" si="3"/>
        <v>515.394842610638</v>
      </c>
      <c r="N96">
        <f t="shared" si="4"/>
        <v>90.433303157936</v>
      </c>
    </row>
    <row r="97" spans="1:14" ht="12.75">
      <c r="A97" t="s">
        <v>79</v>
      </c>
      <c r="B97" s="1">
        <v>36789</v>
      </c>
      <c r="C97" s="2">
        <v>0.19306712962962966</v>
      </c>
      <c r="D97" t="s">
        <v>343</v>
      </c>
      <c r="E97">
        <v>0.671</v>
      </c>
      <c r="F97">
        <v>8.9709</v>
      </c>
      <c r="G97" t="s">
        <v>344</v>
      </c>
      <c r="H97">
        <v>1.813</v>
      </c>
      <c r="I97">
        <v>55.6432</v>
      </c>
      <c r="K97" s="2">
        <v>0.19305555555555554</v>
      </c>
      <c r="L97" s="3">
        <f t="shared" si="5"/>
        <v>264.19305555555553</v>
      </c>
      <c r="M97">
        <f t="shared" si="3"/>
        <v>514.471524822051</v>
      </c>
      <c r="N97">
        <f t="shared" si="4"/>
        <v>89.7779710788281</v>
      </c>
    </row>
    <row r="98" spans="1:14" ht="12.75">
      <c r="A98" t="s">
        <v>351</v>
      </c>
      <c r="B98" s="1">
        <v>36789</v>
      </c>
      <c r="C98">
        <f>AVERAGE(C97,C99)</f>
        <v>0.19515046296296298</v>
      </c>
      <c r="D98" t="s">
        <v>343</v>
      </c>
      <c r="E98" t="s">
        <v>351</v>
      </c>
      <c r="F98" t="s">
        <v>351</v>
      </c>
      <c r="G98" t="s">
        <v>344</v>
      </c>
      <c r="H98" t="s">
        <v>351</v>
      </c>
      <c r="I98" t="s">
        <v>351</v>
      </c>
      <c r="K98" s="2">
        <v>0.1951388888888889</v>
      </c>
      <c r="L98" s="3">
        <f t="shared" si="5"/>
        <v>264.1951388888889</v>
      </c>
      <c r="M98" t="s">
        <v>351</v>
      </c>
      <c r="N98" t="s">
        <v>351</v>
      </c>
    </row>
    <row r="99" spans="1:14" ht="12.75">
      <c r="A99" t="s">
        <v>80</v>
      </c>
      <c r="B99" s="1">
        <v>36789</v>
      </c>
      <c r="C99" s="2">
        <v>0.1972337962962963</v>
      </c>
      <c r="D99" t="s">
        <v>343</v>
      </c>
      <c r="E99">
        <v>0.671</v>
      </c>
      <c r="F99">
        <v>9.1761</v>
      </c>
      <c r="G99" t="s">
        <v>344</v>
      </c>
      <c r="H99">
        <v>1.813</v>
      </c>
      <c r="I99">
        <v>57.822</v>
      </c>
      <c r="K99" s="2">
        <v>0.19722222222222222</v>
      </c>
      <c r="L99" s="3">
        <f t="shared" si="5"/>
        <v>264.1972222222222</v>
      </c>
      <c r="M99">
        <f t="shared" si="3"/>
        <v>526.2395254567125</v>
      </c>
      <c r="N99">
        <f t="shared" si="4"/>
        <v>92.11753774106012</v>
      </c>
    </row>
    <row r="100" spans="1:14" ht="12.75">
      <c r="A100" t="s">
        <v>81</v>
      </c>
      <c r="B100" s="1">
        <v>36789</v>
      </c>
      <c r="C100" s="2">
        <v>0.19931712962962964</v>
      </c>
      <c r="D100" t="s">
        <v>343</v>
      </c>
      <c r="E100">
        <v>0.675</v>
      </c>
      <c r="F100">
        <v>8.8921</v>
      </c>
      <c r="G100" t="s">
        <v>344</v>
      </c>
      <c r="H100">
        <v>1.818</v>
      </c>
      <c r="I100">
        <v>59.3212</v>
      </c>
      <c r="K100" s="2">
        <v>0.19930555555555554</v>
      </c>
      <c r="L100" s="3">
        <f t="shared" si="5"/>
        <v>264.19930555555555</v>
      </c>
      <c r="M100">
        <f t="shared" si="3"/>
        <v>509.9524290617618</v>
      </c>
      <c r="N100">
        <f t="shared" si="4"/>
        <v>93.72735889950428</v>
      </c>
    </row>
    <row r="101" spans="1:14" ht="12.75">
      <c r="A101" t="s">
        <v>82</v>
      </c>
      <c r="B101" s="1">
        <v>36789</v>
      </c>
      <c r="C101" s="2">
        <v>0.20140046296296296</v>
      </c>
      <c r="D101" t="s">
        <v>343</v>
      </c>
      <c r="E101">
        <v>0.67</v>
      </c>
      <c r="F101">
        <v>9.5052</v>
      </c>
      <c r="G101" t="s">
        <v>344</v>
      </c>
      <c r="H101">
        <v>1.813</v>
      </c>
      <c r="I101">
        <v>56.6558</v>
      </c>
      <c r="K101" s="2">
        <v>0.20138888888888887</v>
      </c>
      <c r="L101" s="3">
        <f t="shared" si="5"/>
        <v>264.2013888888889</v>
      </c>
      <c r="M101">
        <f t="shared" si="3"/>
        <v>545.113058638326</v>
      </c>
      <c r="N101">
        <f t="shared" si="4"/>
        <v>90.86528758432479</v>
      </c>
    </row>
    <row r="102" spans="1:14" ht="12.75">
      <c r="A102" t="s">
        <v>83</v>
      </c>
      <c r="B102" s="1">
        <v>36789</v>
      </c>
      <c r="C102" s="2">
        <v>0.20349537037037035</v>
      </c>
      <c r="D102" t="s">
        <v>343</v>
      </c>
      <c r="E102">
        <v>0.671</v>
      </c>
      <c r="F102">
        <v>9.6436</v>
      </c>
      <c r="G102" t="s">
        <v>344</v>
      </c>
      <c r="H102">
        <v>1.815</v>
      </c>
      <c r="I102">
        <v>55.3009</v>
      </c>
      <c r="K102" s="2">
        <v>0.2034722222222222</v>
      </c>
      <c r="L102" s="3">
        <f t="shared" si="5"/>
        <v>264.2034722222222</v>
      </c>
      <c r="M102">
        <f t="shared" si="3"/>
        <v>553.050150684316</v>
      </c>
      <c r="N102">
        <f t="shared" si="4"/>
        <v>89.41041385995442</v>
      </c>
    </row>
    <row r="103" spans="1:14" ht="12.75">
      <c r="A103" t="s">
        <v>84</v>
      </c>
      <c r="B103" s="1">
        <v>36789</v>
      </c>
      <c r="C103" s="2">
        <v>0.2055787037037037</v>
      </c>
      <c r="D103" t="s">
        <v>343</v>
      </c>
      <c r="E103">
        <v>0.67</v>
      </c>
      <c r="F103">
        <v>9.4829</v>
      </c>
      <c r="G103" t="s">
        <v>344</v>
      </c>
      <c r="H103">
        <v>1.813</v>
      </c>
      <c r="I103">
        <v>55.2898</v>
      </c>
      <c r="K103" s="2">
        <v>0.20555555555555557</v>
      </c>
      <c r="L103" s="3">
        <f t="shared" si="5"/>
        <v>264.2055555555556</v>
      </c>
      <c r="M103">
        <f t="shared" si="3"/>
        <v>543.8341774777367</v>
      </c>
      <c r="N103">
        <f t="shared" si="4"/>
        <v>89.39849482656416</v>
      </c>
    </row>
    <row r="104" spans="1:14" ht="12.75">
      <c r="A104" t="s">
        <v>85</v>
      </c>
      <c r="B104" s="1">
        <v>36789</v>
      </c>
      <c r="C104" s="2">
        <v>0.20766203703703703</v>
      </c>
      <c r="D104" t="s">
        <v>343</v>
      </c>
      <c r="E104">
        <v>0.671</v>
      </c>
      <c r="F104">
        <v>8.6184</v>
      </c>
      <c r="G104" t="s">
        <v>344</v>
      </c>
      <c r="H104">
        <v>1.813</v>
      </c>
      <c r="I104">
        <v>58.7932</v>
      </c>
      <c r="K104" s="2">
        <v>0.2076388888888889</v>
      </c>
      <c r="L104" s="3">
        <f t="shared" si="5"/>
        <v>264.2076388888889</v>
      </c>
      <c r="M104">
        <f t="shared" si="3"/>
        <v>494.25602665578305</v>
      </c>
      <c r="N104">
        <f t="shared" si="4"/>
        <v>93.16039947337134</v>
      </c>
    </row>
    <row r="105" spans="1:14" ht="12.75">
      <c r="A105" t="s">
        <v>86</v>
      </c>
      <c r="B105" s="1">
        <v>36789</v>
      </c>
      <c r="C105" s="2">
        <v>0.20974537037037036</v>
      </c>
      <c r="D105" t="s">
        <v>343</v>
      </c>
      <c r="E105">
        <v>0.671</v>
      </c>
      <c r="F105">
        <v>8.7442</v>
      </c>
      <c r="G105" t="s">
        <v>344</v>
      </c>
      <c r="H105">
        <v>1.813</v>
      </c>
      <c r="I105">
        <v>61.84</v>
      </c>
      <c r="K105" s="2">
        <v>0.20972222222222223</v>
      </c>
      <c r="L105" s="3">
        <f t="shared" si="5"/>
        <v>264.20972222222224</v>
      </c>
      <c r="M105">
        <f t="shared" si="3"/>
        <v>501.4705221715745</v>
      </c>
      <c r="N105">
        <f t="shared" si="4"/>
        <v>96.43201307098855</v>
      </c>
    </row>
    <row r="106" spans="1:14" ht="12.75">
      <c r="A106" t="s">
        <v>351</v>
      </c>
      <c r="B106" s="1">
        <v>36789</v>
      </c>
      <c r="C106">
        <f>AVERAGE(C105,C108)</f>
        <v>0.2128761574074074</v>
      </c>
      <c r="D106" t="s">
        <v>343</v>
      </c>
      <c r="E106" t="s">
        <v>351</v>
      </c>
      <c r="F106" t="s">
        <v>351</v>
      </c>
      <c r="G106" t="s">
        <v>344</v>
      </c>
      <c r="H106" t="s">
        <v>351</v>
      </c>
      <c r="I106" t="s">
        <v>351</v>
      </c>
      <c r="K106" s="2">
        <v>0.21180555555555555</v>
      </c>
      <c r="L106" s="3">
        <f t="shared" si="5"/>
        <v>264.21180555555554</v>
      </c>
      <c r="M106" t="s">
        <v>351</v>
      </c>
      <c r="N106" t="s">
        <v>351</v>
      </c>
    </row>
    <row r="107" spans="1:14" ht="12.75">
      <c r="A107" t="s">
        <v>351</v>
      </c>
      <c r="B107" s="1">
        <v>36789</v>
      </c>
      <c r="C107">
        <f>AVERAGE(C106,C108)</f>
        <v>0.21444155092592593</v>
      </c>
      <c r="D107" t="s">
        <v>343</v>
      </c>
      <c r="E107" t="s">
        <v>351</v>
      </c>
      <c r="F107" t="s">
        <v>351</v>
      </c>
      <c r="G107" t="s">
        <v>344</v>
      </c>
      <c r="H107" t="s">
        <v>351</v>
      </c>
      <c r="I107" t="s">
        <v>351</v>
      </c>
      <c r="K107" s="2">
        <v>0.2138888888888889</v>
      </c>
      <c r="L107" s="3">
        <f t="shared" si="5"/>
        <v>264.2138888888889</v>
      </c>
      <c r="M107" t="s">
        <v>351</v>
      </c>
      <c r="N107" t="s">
        <v>351</v>
      </c>
    </row>
    <row r="108" spans="1:14" ht="12.75">
      <c r="A108" t="s">
        <v>87</v>
      </c>
      <c r="B108" s="1">
        <v>36789</v>
      </c>
      <c r="C108" s="2">
        <v>0.21600694444444446</v>
      </c>
      <c r="D108" t="s">
        <v>343</v>
      </c>
      <c r="E108">
        <v>0.671</v>
      </c>
      <c r="F108">
        <v>8.9536</v>
      </c>
      <c r="G108" t="s">
        <v>344</v>
      </c>
      <c r="H108">
        <v>1.813</v>
      </c>
      <c r="I108">
        <v>58.7428</v>
      </c>
      <c r="K108" s="2">
        <v>0.21597222222222223</v>
      </c>
      <c r="L108" s="3">
        <f t="shared" si="5"/>
        <v>264.2159722222222</v>
      </c>
      <c r="M108">
        <f t="shared" si="3"/>
        <v>513.4793883163022</v>
      </c>
      <c r="N108">
        <f t="shared" si="4"/>
        <v>93.10628061905862</v>
      </c>
    </row>
    <row r="109" spans="1:14" ht="12.75">
      <c r="A109" t="s">
        <v>351</v>
      </c>
      <c r="B109" s="1">
        <v>36789</v>
      </c>
      <c r="C109">
        <f>AVERAGE(C108,C110)</f>
        <v>0.21809027777777779</v>
      </c>
      <c r="D109" t="s">
        <v>343</v>
      </c>
      <c r="E109" t="s">
        <v>351</v>
      </c>
      <c r="F109" t="s">
        <v>351</v>
      </c>
      <c r="G109" t="s">
        <v>344</v>
      </c>
      <c r="H109" t="s">
        <v>351</v>
      </c>
      <c r="I109" t="s">
        <v>351</v>
      </c>
      <c r="K109" s="2">
        <v>0.21805555555555556</v>
      </c>
      <c r="L109" s="3">
        <f t="shared" si="5"/>
        <v>264.21805555555557</v>
      </c>
      <c r="M109" t="s">
        <v>351</v>
      </c>
      <c r="N109" t="s">
        <v>351</v>
      </c>
    </row>
    <row r="110" spans="1:14" ht="12.75">
      <c r="A110" t="s">
        <v>88</v>
      </c>
      <c r="B110" s="1">
        <v>36789</v>
      </c>
      <c r="C110" s="2">
        <v>0.2201736111111111</v>
      </c>
      <c r="D110" t="s">
        <v>343</v>
      </c>
      <c r="E110">
        <v>0.671</v>
      </c>
      <c r="F110">
        <v>8.7729</v>
      </c>
      <c r="G110" t="s">
        <v>344</v>
      </c>
      <c r="H110">
        <v>1.813</v>
      </c>
      <c r="I110">
        <v>56.7163</v>
      </c>
      <c r="K110" s="2">
        <v>0.22013888888888888</v>
      </c>
      <c r="L110" s="3">
        <f t="shared" si="5"/>
        <v>264.22013888888887</v>
      </c>
      <c r="M110">
        <f t="shared" si="3"/>
        <v>503.11643649036006</v>
      </c>
      <c r="N110">
        <f t="shared" si="4"/>
        <v>90.93025168523582</v>
      </c>
    </row>
    <row r="111" spans="1:14" ht="12.75">
      <c r="A111" t="s">
        <v>89</v>
      </c>
      <c r="B111" s="1">
        <v>36789</v>
      </c>
      <c r="C111" s="2">
        <v>0.22225694444444444</v>
      </c>
      <c r="D111" t="s">
        <v>343</v>
      </c>
      <c r="E111">
        <v>0.671</v>
      </c>
      <c r="F111">
        <v>9.5726</v>
      </c>
      <c r="G111" t="s">
        <v>344</v>
      </c>
      <c r="H111">
        <v>1.811</v>
      </c>
      <c r="I111">
        <v>56.4304</v>
      </c>
      <c r="K111" s="2">
        <v>0.2222222222222222</v>
      </c>
      <c r="L111" s="3">
        <f t="shared" si="5"/>
        <v>264.22222222222223</v>
      </c>
      <c r="M111">
        <f t="shared" si="3"/>
        <v>548.9783765855784</v>
      </c>
      <c r="N111">
        <f t="shared" si="4"/>
        <v>90.62325604142632</v>
      </c>
    </row>
    <row r="112" spans="1:14" ht="12.75">
      <c r="A112" t="s">
        <v>90</v>
      </c>
      <c r="B112" s="1">
        <v>36789</v>
      </c>
      <c r="C112" s="2">
        <v>0.22434027777777776</v>
      </c>
      <c r="D112" t="s">
        <v>343</v>
      </c>
      <c r="E112">
        <v>0.67</v>
      </c>
      <c r="F112">
        <v>8.8442</v>
      </c>
      <c r="G112" t="s">
        <v>344</v>
      </c>
      <c r="H112">
        <v>1.811</v>
      </c>
      <c r="I112">
        <v>57.8285</v>
      </c>
      <c r="K112" s="2">
        <v>0.22430555555555556</v>
      </c>
      <c r="L112" s="3">
        <f t="shared" si="5"/>
        <v>264.22430555555553</v>
      </c>
      <c r="M112">
        <f t="shared" si="3"/>
        <v>507.2054152683882</v>
      </c>
      <c r="N112">
        <f t="shared" si="4"/>
        <v>92.12451735520756</v>
      </c>
    </row>
    <row r="113" spans="1:14" ht="12.75">
      <c r="A113" t="s">
        <v>91</v>
      </c>
      <c r="B113" s="1">
        <v>36789</v>
      </c>
      <c r="C113" s="2">
        <v>0.22642361111111112</v>
      </c>
      <c r="D113" t="s">
        <v>343</v>
      </c>
      <c r="E113">
        <v>0.67</v>
      </c>
      <c r="F113">
        <v>9.6329</v>
      </c>
      <c r="G113" t="s">
        <v>344</v>
      </c>
      <c r="H113">
        <v>1.811</v>
      </c>
      <c r="I113">
        <v>57.1045</v>
      </c>
      <c r="K113" s="2">
        <v>0.2263888888888889</v>
      </c>
      <c r="L113" s="3">
        <f t="shared" si="5"/>
        <v>264.2263888888889</v>
      </c>
      <c r="M113">
        <f aca="true" t="shared" si="6" ref="M113:M176">500*F113/AVERAGE($Q$207,$Q$47)</f>
        <v>552.436517122957</v>
      </c>
      <c r="N113">
        <f t="shared" si="4"/>
        <v>91.34709571785856</v>
      </c>
    </row>
    <row r="114" spans="1:14" ht="12.75">
      <c r="A114" t="s">
        <v>92</v>
      </c>
      <c r="B114" s="1">
        <v>36789</v>
      </c>
      <c r="C114" s="2">
        <v>0.22850694444444444</v>
      </c>
      <c r="D114" t="s">
        <v>343</v>
      </c>
      <c r="E114">
        <v>0.67</v>
      </c>
      <c r="F114">
        <v>9.2136</v>
      </c>
      <c r="G114" t="s">
        <v>344</v>
      </c>
      <c r="H114">
        <v>1.813</v>
      </c>
      <c r="I114">
        <v>59.7782</v>
      </c>
      <c r="K114" s="2">
        <v>0.22847222222222222</v>
      </c>
      <c r="L114" s="3">
        <f t="shared" si="5"/>
        <v>264.2284722222222</v>
      </c>
      <c r="M114">
        <f t="shared" si="6"/>
        <v>528.3901103680176</v>
      </c>
      <c r="N114">
        <f aca="true" t="shared" si="7" ref="N114:N177">(277-103)/(-67.4+(AVERAGE($P$207,$P$47)))*I114+277-((277-103)/(-67.4+(AVERAGE($P$207,$P$47)))*230)</f>
        <v>94.21807946341102</v>
      </c>
    </row>
    <row r="115" spans="1:14" ht="12.75">
      <c r="A115" t="s">
        <v>93</v>
      </c>
      <c r="B115" s="1">
        <v>36789</v>
      </c>
      <c r="C115" s="2">
        <v>0.23060185185185186</v>
      </c>
      <c r="D115" t="s">
        <v>343</v>
      </c>
      <c r="E115">
        <v>0.67</v>
      </c>
      <c r="F115">
        <v>9.0833</v>
      </c>
      <c r="G115" t="s">
        <v>344</v>
      </c>
      <c r="H115">
        <v>1.813</v>
      </c>
      <c r="I115">
        <v>60.3595</v>
      </c>
      <c r="K115" s="2">
        <v>0.23055555555555554</v>
      </c>
      <c r="L115" s="3">
        <f t="shared" si="5"/>
        <v>264.23055555555555</v>
      </c>
      <c r="M115">
        <f t="shared" si="6"/>
        <v>520.9175446628694</v>
      </c>
      <c r="N115">
        <f t="shared" si="7"/>
        <v>94.84227172555325</v>
      </c>
    </row>
    <row r="116" spans="1:14" ht="12.75">
      <c r="A116" t="s">
        <v>94</v>
      </c>
      <c r="B116" s="1">
        <v>36789</v>
      </c>
      <c r="C116" s="2">
        <v>0.2326851851851852</v>
      </c>
      <c r="D116" t="s">
        <v>343</v>
      </c>
      <c r="E116">
        <v>0.671</v>
      </c>
      <c r="F116">
        <v>9.3655</v>
      </c>
      <c r="G116" t="s">
        <v>344</v>
      </c>
      <c r="H116">
        <v>1.813</v>
      </c>
      <c r="I116">
        <v>64.5693</v>
      </c>
      <c r="K116" s="2">
        <v>0.23263888888888887</v>
      </c>
      <c r="L116" s="3">
        <f t="shared" si="5"/>
        <v>264.2326388888889</v>
      </c>
      <c r="M116">
        <f t="shared" si="6"/>
        <v>537.1014129820775</v>
      </c>
      <c r="N116">
        <f t="shared" si="7"/>
        <v>99.36269936217167</v>
      </c>
    </row>
    <row r="117" spans="1:14" ht="12.75">
      <c r="A117" t="s">
        <v>95</v>
      </c>
      <c r="B117" s="1">
        <v>36789</v>
      </c>
      <c r="C117" s="2">
        <v>0.23476851851851852</v>
      </c>
      <c r="D117" t="s">
        <v>343</v>
      </c>
      <c r="E117">
        <v>0.67</v>
      </c>
      <c r="F117">
        <v>9.0389</v>
      </c>
      <c r="G117" t="s">
        <v>344</v>
      </c>
      <c r="H117">
        <v>1.813</v>
      </c>
      <c r="I117">
        <v>64.4874</v>
      </c>
      <c r="K117" s="2">
        <v>0.2347222222222222</v>
      </c>
      <c r="L117" s="3">
        <f t="shared" si="5"/>
        <v>264.2347222222222</v>
      </c>
      <c r="M117">
        <f t="shared" si="6"/>
        <v>518.3712521278842</v>
      </c>
      <c r="N117">
        <f t="shared" si="7"/>
        <v>99.27475622391353</v>
      </c>
    </row>
    <row r="118" spans="1:14" ht="12.75">
      <c r="A118" t="s">
        <v>96</v>
      </c>
      <c r="B118" s="1">
        <v>36789</v>
      </c>
      <c r="C118" s="2">
        <v>0.23685185185185187</v>
      </c>
      <c r="D118" t="s">
        <v>343</v>
      </c>
      <c r="E118">
        <v>0.67</v>
      </c>
      <c r="F118">
        <v>9.3956</v>
      </c>
      <c r="G118" t="s">
        <v>344</v>
      </c>
      <c r="H118">
        <v>1.811</v>
      </c>
      <c r="I118">
        <v>60.3027</v>
      </c>
      <c r="K118" s="2">
        <v>0.23680555555555557</v>
      </c>
      <c r="L118" s="3">
        <f t="shared" si="5"/>
        <v>264.2368055555556</v>
      </c>
      <c r="M118">
        <f t="shared" si="6"/>
        <v>538.8276158042183</v>
      </c>
      <c r="N118">
        <f t="shared" si="7"/>
        <v>94.7812806357723</v>
      </c>
    </row>
    <row r="119" spans="1:14" ht="12.75">
      <c r="A119" t="s">
        <v>97</v>
      </c>
      <c r="B119" s="1">
        <v>36789</v>
      </c>
      <c r="C119" s="2">
        <v>0.2389351851851852</v>
      </c>
      <c r="D119" t="s">
        <v>343</v>
      </c>
      <c r="E119">
        <v>0.67</v>
      </c>
      <c r="F119">
        <v>8.7537</v>
      </c>
      <c r="G119" t="s">
        <v>344</v>
      </c>
      <c r="H119">
        <v>1.81</v>
      </c>
      <c r="I119">
        <v>64.8543</v>
      </c>
      <c r="K119" s="2">
        <v>0.2388888888888889</v>
      </c>
      <c r="L119" s="3">
        <f t="shared" si="5"/>
        <v>264.2388888888889</v>
      </c>
      <c r="M119">
        <f t="shared" si="6"/>
        <v>502.01533701577193</v>
      </c>
      <c r="N119">
        <f t="shared" si="7"/>
        <v>99.66872859786844</v>
      </c>
    </row>
    <row r="120" spans="1:14" ht="12.75">
      <c r="A120" t="s">
        <v>98</v>
      </c>
      <c r="B120" s="1">
        <v>36789</v>
      </c>
      <c r="C120" s="2">
        <v>0.24101851851851852</v>
      </c>
      <c r="D120" t="s">
        <v>343</v>
      </c>
      <c r="E120">
        <v>0.67</v>
      </c>
      <c r="F120">
        <v>9.1251</v>
      </c>
      <c r="G120" t="s">
        <v>344</v>
      </c>
      <c r="H120">
        <v>1.811</v>
      </c>
      <c r="I120">
        <v>60.8712</v>
      </c>
      <c r="K120" s="2">
        <v>0.24097222222222223</v>
      </c>
      <c r="L120" s="3">
        <f t="shared" si="5"/>
        <v>264.24097222222224</v>
      </c>
      <c r="M120">
        <f t="shared" si="6"/>
        <v>523.3147299773376</v>
      </c>
      <c r="N120">
        <f t="shared" si="7"/>
        <v>95.39172842697792</v>
      </c>
    </row>
    <row r="121" spans="1:14" ht="12.75">
      <c r="A121" t="s">
        <v>99</v>
      </c>
      <c r="B121" s="1">
        <v>36789</v>
      </c>
      <c r="C121" s="2">
        <v>0.24310185185185185</v>
      </c>
      <c r="D121" t="s">
        <v>343</v>
      </c>
      <c r="E121">
        <v>0.67</v>
      </c>
      <c r="F121">
        <v>9.0076</v>
      </c>
      <c r="G121" t="s">
        <v>344</v>
      </c>
      <c r="H121">
        <v>1.811</v>
      </c>
      <c r="I121">
        <v>63.6069</v>
      </c>
      <c r="K121" s="2">
        <v>0.24305555555555555</v>
      </c>
      <c r="L121" s="3">
        <f t="shared" si="5"/>
        <v>264.24305555555554</v>
      </c>
      <c r="M121">
        <f t="shared" si="6"/>
        <v>516.5762305885817</v>
      </c>
      <c r="N121">
        <f t="shared" si="7"/>
        <v>98.32928695362932</v>
      </c>
    </row>
    <row r="122" spans="1:14" ht="12.75">
      <c r="A122" t="s">
        <v>100</v>
      </c>
      <c r="B122" s="1">
        <v>36789</v>
      </c>
      <c r="C122" s="2">
        <v>0.24518518518518517</v>
      </c>
      <c r="D122" t="s">
        <v>343</v>
      </c>
      <c r="E122">
        <v>0.67</v>
      </c>
      <c r="F122">
        <v>9.4371</v>
      </c>
      <c r="G122" t="s">
        <v>344</v>
      </c>
      <c r="H122">
        <v>1.811</v>
      </c>
      <c r="I122">
        <v>66.3282</v>
      </c>
      <c r="K122" s="2">
        <v>0.24513888888888888</v>
      </c>
      <c r="L122" s="3">
        <f t="shared" si="5"/>
        <v>264.2451388888889</v>
      </c>
      <c r="M122">
        <f t="shared" si="6"/>
        <v>541.207596439396</v>
      </c>
      <c r="N122">
        <f t="shared" si="7"/>
        <v>101.25138295047708</v>
      </c>
    </row>
    <row r="123" spans="1:14" ht="12.75">
      <c r="A123" t="s">
        <v>351</v>
      </c>
      <c r="B123" s="1">
        <v>36789</v>
      </c>
      <c r="C123">
        <f>AVERAGE(C122,C125)</f>
        <v>0.2483159722222222</v>
      </c>
      <c r="D123" t="s">
        <v>343</v>
      </c>
      <c r="E123" t="s">
        <v>351</v>
      </c>
      <c r="F123" t="s">
        <v>351</v>
      </c>
      <c r="G123" t="s">
        <v>344</v>
      </c>
      <c r="H123" t="s">
        <v>351</v>
      </c>
      <c r="I123" t="s">
        <v>351</v>
      </c>
      <c r="K123" s="2">
        <v>0.24722222222222223</v>
      </c>
      <c r="L123" s="3">
        <f t="shared" si="5"/>
        <v>264.2472222222222</v>
      </c>
      <c r="M123" t="s">
        <v>351</v>
      </c>
      <c r="N123" t="s">
        <v>351</v>
      </c>
    </row>
    <row r="124" spans="1:14" ht="12.75">
      <c r="A124" t="s">
        <v>351</v>
      </c>
      <c r="B124" s="1">
        <v>36789</v>
      </c>
      <c r="C124">
        <f>AVERAGE(C123,C125)</f>
        <v>0.2498813657407407</v>
      </c>
      <c r="D124" t="s">
        <v>343</v>
      </c>
      <c r="E124" t="s">
        <v>351</v>
      </c>
      <c r="F124" t="s">
        <v>351</v>
      </c>
      <c r="G124" t="s">
        <v>344</v>
      </c>
      <c r="H124" t="s">
        <v>351</v>
      </c>
      <c r="I124" t="s">
        <v>351</v>
      </c>
      <c r="K124" s="2">
        <v>0.24930555555555556</v>
      </c>
      <c r="L124" s="3">
        <f t="shared" si="5"/>
        <v>264.24930555555557</v>
      </c>
      <c r="M124" t="s">
        <v>351</v>
      </c>
      <c r="N124" t="s">
        <v>351</v>
      </c>
    </row>
    <row r="125" spans="1:14" ht="12.75">
      <c r="A125" t="s">
        <v>101</v>
      </c>
      <c r="B125" s="1">
        <v>36789</v>
      </c>
      <c r="C125" s="2">
        <v>0.25144675925925924</v>
      </c>
      <c r="D125" t="s">
        <v>343</v>
      </c>
      <c r="E125">
        <v>0.67</v>
      </c>
      <c r="F125">
        <v>9.8765</v>
      </c>
      <c r="G125" t="s">
        <v>344</v>
      </c>
      <c r="H125">
        <v>1.811</v>
      </c>
      <c r="I125">
        <v>58.6973</v>
      </c>
      <c r="K125" s="2">
        <v>0.2513888888888889</v>
      </c>
      <c r="L125" s="3">
        <f t="shared" si="5"/>
        <v>264.25138888888887</v>
      </c>
      <c r="M125">
        <f t="shared" si="6"/>
        <v>566.4067167067949</v>
      </c>
      <c r="N125">
        <f t="shared" si="7"/>
        <v>93.05742332002637</v>
      </c>
    </row>
    <row r="126" spans="1:14" ht="12.75">
      <c r="A126" t="s">
        <v>102</v>
      </c>
      <c r="B126" s="1">
        <v>36789</v>
      </c>
      <c r="C126" s="2">
        <v>0.25353009259259257</v>
      </c>
      <c r="D126" t="s">
        <v>343</v>
      </c>
      <c r="E126">
        <v>0.671</v>
      </c>
      <c r="F126">
        <v>8.999</v>
      </c>
      <c r="G126" t="s">
        <v>344</v>
      </c>
      <c r="H126">
        <v>1.815</v>
      </c>
      <c r="I126">
        <v>59.9708</v>
      </c>
      <c r="K126" s="2">
        <v>0.2534722222222222</v>
      </c>
      <c r="L126" s="3">
        <f t="shared" si="5"/>
        <v>264.25347222222223</v>
      </c>
      <c r="M126">
        <f t="shared" si="6"/>
        <v>516.0830297822556</v>
      </c>
      <c r="N126">
        <f t="shared" si="7"/>
        <v>94.42489079953452</v>
      </c>
    </row>
    <row r="127" spans="1:14" ht="12.75">
      <c r="A127" t="s">
        <v>103</v>
      </c>
      <c r="B127" s="1">
        <v>36789</v>
      </c>
      <c r="C127" s="2">
        <v>0.2556134259259259</v>
      </c>
      <c r="D127" t="s">
        <v>343</v>
      </c>
      <c r="E127">
        <v>0.671</v>
      </c>
      <c r="F127">
        <v>9.2765</v>
      </c>
      <c r="G127" t="s">
        <v>344</v>
      </c>
      <c r="H127">
        <v>1.811</v>
      </c>
      <c r="I127">
        <v>58.0001</v>
      </c>
      <c r="K127" s="2">
        <v>0.2555555555555556</v>
      </c>
      <c r="L127" s="3">
        <f t="shared" si="5"/>
        <v>264.25555555555553</v>
      </c>
      <c r="M127">
        <f t="shared" si="6"/>
        <v>531.9973581259134</v>
      </c>
      <c r="N127">
        <f t="shared" si="7"/>
        <v>92.30877916870077</v>
      </c>
    </row>
    <row r="128" spans="1:14" ht="12.75">
      <c r="A128" t="s">
        <v>104</v>
      </c>
      <c r="B128" s="1">
        <v>36789</v>
      </c>
      <c r="C128" s="2">
        <v>0.2576967592592592</v>
      </c>
      <c r="D128" t="s">
        <v>343</v>
      </c>
      <c r="E128">
        <v>0.67</v>
      </c>
      <c r="F128">
        <v>9.1271</v>
      </c>
      <c r="G128" t="s">
        <v>344</v>
      </c>
      <c r="H128">
        <v>1.811</v>
      </c>
      <c r="I128">
        <v>54.6527</v>
      </c>
      <c r="K128" s="2">
        <v>0.2576388888888889</v>
      </c>
      <c r="L128" s="3">
        <f t="shared" si="5"/>
        <v>264.2576388888889</v>
      </c>
      <c r="M128">
        <f t="shared" si="6"/>
        <v>523.4294278392739</v>
      </c>
      <c r="N128">
        <f t="shared" si="7"/>
        <v>88.71438526143288</v>
      </c>
    </row>
    <row r="129" spans="1:14" ht="12.75">
      <c r="A129" t="s">
        <v>105</v>
      </c>
      <c r="B129" s="1">
        <v>36789</v>
      </c>
      <c r="C129" s="2">
        <v>0.2597800925925926</v>
      </c>
      <c r="D129" t="s">
        <v>343</v>
      </c>
      <c r="E129">
        <v>0.671</v>
      </c>
      <c r="F129">
        <v>8.738</v>
      </c>
      <c r="G129" t="s">
        <v>344</v>
      </c>
      <c r="H129">
        <v>1.813</v>
      </c>
      <c r="I129">
        <v>56.0089</v>
      </c>
      <c r="K129" s="2">
        <v>0.25972222222222224</v>
      </c>
      <c r="L129" s="3">
        <f t="shared" si="5"/>
        <v>264.2597222222222</v>
      </c>
      <c r="M129">
        <f t="shared" si="6"/>
        <v>501.11495879957215</v>
      </c>
      <c r="N129">
        <f t="shared" si="7"/>
        <v>90.17065490863268</v>
      </c>
    </row>
    <row r="130" spans="1:14" ht="12.75">
      <c r="A130" t="s">
        <v>106</v>
      </c>
      <c r="B130" s="1">
        <v>36789</v>
      </c>
      <c r="C130" s="2">
        <v>0.261875</v>
      </c>
      <c r="D130" t="s">
        <v>343</v>
      </c>
      <c r="E130">
        <v>0.671</v>
      </c>
      <c r="F130">
        <v>9.5454</v>
      </c>
      <c r="G130" t="s">
        <v>344</v>
      </c>
      <c r="H130">
        <v>1.811</v>
      </c>
      <c r="I130">
        <v>57.2336</v>
      </c>
      <c r="K130" s="2">
        <v>0.26180555555555557</v>
      </c>
      <c r="L130" s="3">
        <f t="shared" si="5"/>
        <v>264.26180555555555</v>
      </c>
      <c r="M130">
        <f t="shared" si="6"/>
        <v>547.4184856632452</v>
      </c>
      <c r="N130">
        <f t="shared" si="7"/>
        <v>91.48572159269526</v>
      </c>
    </row>
    <row r="131" spans="1:14" ht="12.75">
      <c r="A131" t="s">
        <v>107</v>
      </c>
      <c r="B131" s="1">
        <v>36789</v>
      </c>
      <c r="C131" s="2">
        <v>0.26395833333333335</v>
      </c>
      <c r="D131" t="s">
        <v>343</v>
      </c>
      <c r="E131">
        <v>0.67</v>
      </c>
      <c r="F131">
        <v>8.9753</v>
      </c>
      <c r="G131" t="s">
        <v>344</v>
      </c>
      <c r="H131">
        <v>1.811</v>
      </c>
      <c r="I131">
        <v>57.795</v>
      </c>
      <c r="K131" s="2">
        <v>0.2638888888888889</v>
      </c>
      <c r="L131" s="3">
        <f t="shared" si="5"/>
        <v>264.2638888888889</v>
      </c>
      <c r="M131">
        <f t="shared" si="6"/>
        <v>514.7238601183109</v>
      </c>
      <c r="N131">
        <f t="shared" si="7"/>
        <v>92.0885454976783</v>
      </c>
    </row>
    <row r="132" spans="1:14" ht="12.75">
      <c r="A132" t="s">
        <v>108</v>
      </c>
      <c r="B132" s="1">
        <v>36789</v>
      </c>
      <c r="C132" s="2">
        <v>0.2660416666666667</v>
      </c>
      <c r="D132" t="s">
        <v>343</v>
      </c>
      <c r="E132">
        <v>0.67</v>
      </c>
      <c r="F132">
        <v>9.268</v>
      </c>
      <c r="G132" t="s">
        <v>344</v>
      </c>
      <c r="H132">
        <v>1.81</v>
      </c>
      <c r="I132">
        <v>56.9299</v>
      </c>
      <c r="K132" s="2">
        <v>0.2659722222222222</v>
      </c>
      <c r="L132" s="3">
        <f t="shared" si="5"/>
        <v>264.2659722222222</v>
      </c>
      <c r="M132">
        <f t="shared" si="6"/>
        <v>531.5098922126842</v>
      </c>
      <c r="N132">
        <f t="shared" si="7"/>
        <v>91.15961254398962</v>
      </c>
    </row>
    <row r="133" spans="1:14" ht="12.75">
      <c r="A133" t="s">
        <v>109</v>
      </c>
      <c r="B133" s="1">
        <v>36789</v>
      </c>
      <c r="C133" s="2">
        <v>0.268125</v>
      </c>
      <c r="D133" t="s">
        <v>343</v>
      </c>
      <c r="E133">
        <v>0.67</v>
      </c>
      <c r="F133">
        <v>9.8358</v>
      </c>
      <c r="G133" t="s">
        <v>344</v>
      </c>
      <c r="H133">
        <v>1.811</v>
      </c>
      <c r="I133">
        <v>56.5346</v>
      </c>
      <c r="K133" s="2">
        <v>0.26805555555555555</v>
      </c>
      <c r="L133" s="3">
        <f t="shared" si="5"/>
        <v>264.2680555555556</v>
      </c>
      <c r="M133">
        <f t="shared" si="6"/>
        <v>564.0726152163919</v>
      </c>
      <c r="N133">
        <f t="shared" si="7"/>
        <v>90.73514462514424</v>
      </c>
    </row>
    <row r="134" spans="1:14" ht="12.75">
      <c r="A134" t="s">
        <v>110</v>
      </c>
      <c r="B134" s="1">
        <v>36789</v>
      </c>
      <c r="C134" s="2">
        <v>0.2702662037037037</v>
      </c>
      <c r="D134" t="s">
        <v>343</v>
      </c>
      <c r="E134">
        <v>0.671</v>
      </c>
      <c r="F134">
        <v>8.6755</v>
      </c>
      <c r="G134" t="s">
        <v>344</v>
      </c>
      <c r="H134">
        <v>1.813</v>
      </c>
      <c r="I134">
        <v>57.4733</v>
      </c>
      <c r="K134" s="2">
        <v>0.2701388888888889</v>
      </c>
      <c r="L134" s="3">
        <f aca="true" t="shared" si="8" ref="L134:L197">B134-DATE(1999,12,31)+K134</f>
        <v>264.2701388888889</v>
      </c>
      <c r="M134">
        <f t="shared" si="6"/>
        <v>497.53065061406363</v>
      </c>
      <c r="N134">
        <f t="shared" si="7"/>
        <v>91.74310828671815</v>
      </c>
    </row>
    <row r="135" spans="1:14" ht="12.75">
      <c r="A135" t="s">
        <v>111</v>
      </c>
      <c r="B135" s="1">
        <v>36789</v>
      </c>
      <c r="C135" s="2">
        <v>0.27230324074074075</v>
      </c>
      <c r="D135" t="s">
        <v>343</v>
      </c>
      <c r="E135">
        <v>0.67</v>
      </c>
      <c r="F135">
        <v>8.7322</v>
      </c>
      <c r="G135" t="s">
        <v>344</v>
      </c>
      <c r="H135">
        <v>1.811</v>
      </c>
      <c r="I135">
        <v>57.8251</v>
      </c>
      <c r="K135" s="2">
        <v>0.2722222222222222</v>
      </c>
      <c r="L135" s="3">
        <f t="shared" si="8"/>
        <v>264.27222222222224</v>
      </c>
      <c r="M135">
        <f t="shared" si="6"/>
        <v>500.782334999957</v>
      </c>
      <c r="N135">
        <f t="shared" si="7"/>
        <v>92.12086648011507</v>
      </c>
    </row>
    <row r="136" spans="1:14" ht="12.75">
      <c r="A136" t="s">
        <v>112</v>
      </c>
      <c r="B136" s="1">
        <v>36789</v>
      </c>
      <c r="C136" s="2">
        <v>0.2743865740740741</v>
      </c>
      <c r="D136" t="s">
        <v>343</v>
      </c>
      <c r="E136">
        <v>0.67</v>
      </c>
      <c r="F136">
        <v>9.0088</v>
      </c>
      <c r="G136" t="s">
        <v>344</v>
      </c>
      <c r="H136">
        <v>1.813</v>
      </c>
      <c r="I136">
        <v>57.0604</v>
      </c>
      <c r="K136" s="2">
        <v>0.2743055555555555</v>
      </c>
      <c r="L136" s="3">
        <f t="shared" si="8"/>
        <v>264.27430555555554</v>
      </c>
      <c r="M136">
        <f t="shared" si="6"/>
        <v>516.6450493057434</v>
      </c>
      <c r="N136">
        <f t="shared" si="7"/>
        <v>91.29974172033496</v>
      </c>
    </row>
    <row r="137" spans="1:14" ht="12.75">
      <c r="A137" t="s">
        <v>351</v>
      </c>
      <c r="B137" s="1">
        <v>36789</v>
      </c>
      <c r="C137">
        <f>AVERAGE(C136,C138)</f>
        <v>0.2764699074074074</v>
      </c>
      <c r="D137" t="s">
        <v>343</v>
      </c>
      <c r="E137" t="s">
        <v>351</v>
      </c>
      <c r="F137" t="s">
        <v>351</v>
      </c>
      <c r="G137" t="s">
        <v>344</v>
      </c>
      <c r="H137" t="s">
        <v>351</v>
      </c>
      <c r="I137" t="s">
        <v>351</v>
      </c>
      <c r="K137" s="2">
        <v>0.27638888888888885</v>
      </c>
      <c r="L137" s="3">
        <f t="shared" si="8"/>
        <v>264.2763888888889</v>
      </c>
      <c r="M137" t="s">
        <v>351</v>
      </c>
      <c r="N137" t="s">
        <v>351</v>
      </c>
    </row>
    <row r="138" spans="1:14" ht="12.75">
      <c r="A138" t="s">
        <v>113</v>
      </c>
      <c r="B138" s="1">
        <v>36789</v>
      </c>
      <c r="C138" s="2">
        <v>0.2785532407407407</v>
      </c>
      <c r="D138" t="s">
        <v>343</v>
      </c>
      <c r="E138">
        <v>0.671</v>
      </c>
      <c r="F138">
        <v>8.6151</v>
      </c>
      <c r="G138" t="s">
        <v>344</v>
      </c>
      <c r="H138">
        <v>1.815</v>
      </c>
      <c r="I138">
        <v>56.7612</v>
      </c>
      <c r="K138" s="2">
        <v>0.27847222222222223</v>
      </c>
      <c r="L138" s="3">
        <f t="shared" si="8"/>
        <v>264.2784722222222</v>
      </c>
      <c r="M138">
        <f t="shared" si="6"/>
        <v>494.0667751835882</v>
      </c>
      <c r="N138">
        <f t="shared" si="7"/>
        <v>90.97846471219299</v>
      </c>
    </row>
    <row r="139" spans="1:14" ht="12.75">
      <c r="A139" t="s">
        <v>114</v>
      </c>
      <c r="B139" s="1">
        <v>36789</v>
      </c>
      <c r="C139" s="2">
        <v>0.2806365740740741</v>
      </c>
      <c r="D139" t="s">
        <v>343</v>
      </c>
      <c r="E139">
        <v>0.67</v>
      </c>
      <c r="F139">
        <v>9.2414</v>
      </c>
      <c r="G139" t="s">
        <v>344</v>
      </c>
      <c r="H139">
        <v>1.811</v>
      </c>
      <c r="I139">
        <v>55.5244</v>
      </c>
      <c r="K139" s="2">
        <v>0.28055555555555556</v>
      </c>
      <c r="L139" s="3">
        <f t="shared" si="8"/>
        <v>264.28055555555557</v>
      </c>
      <c r="M139">
        <f t="shared" si="6"/>
        <v>529.9844106489318</v>
      </c>
      <c r="N139">
        <f t="shared" si="7"/>
        <v>89.65040520794821</v>
      </c>
    </row>
    <row r="140" spans="1:14" ht="12.75">
      <c r="A140" t="s">
        <v>115</v>
      </c>
      <c r="B140" s="1">
        <v>36789</v>
      </c>
      <c r="C140" s="2">
        <v>0.28271990740740743</v>
      </c>
      <c r="D140" t="s">
        <v>343</v>
      </c>
      <c r="E140">
        <v>0.67</v>
      </c>
      <c r="F140">
        <v>9.0908</v>
      </c>
      <c r="G140" t="s">
        <v>344</v>
      </c>
      <c r="H140">
        <v>1.811</v>
      </c>
      <c r="I140">
        <v>58.2347</v>
      </c>
      <c r="K140" s="2">
        <v>0.2826388888888889</v>
      </c>
      <c r="L140" s="3">
        <f t="shared" si="8"/>
        <v>264.28263888888887</v>
      </c>
      <c r="M140">
        <f t="shared" si="6"/>
        <v>521.3476616451304</v>
      </c>
      <c r="N140">
        <f t="shared" si="7"/>
        <v>92.56068955008487</v>
      </c>
    </row>
    <row r="141" spans="1:14" ht="12.75">
      <c r="A141" t="s">
        <v>116</v>
      </c>
      <c r="B141" s="1">
        <v>36789</v>
      </c>
      <c r="C141" s="2">
        <v>0.28480324074074076</v>
      </c>
      <c r="D141" t="s">
        <v>343</v>
      </c>
      <c r="E141">
        <v>0.67</v>
      </c>
      <c r="F141">
        <v>8.827</v>
      </c>
      <c r="G141" t="s">
        <v>344</v>
      </c>
      <c r="H141">
        <v>1.811</v>
      </c>
      <c r="I141">
        <v>57.1504</v>
      </c>
      <c r="K141" s="2">
        <v>0.2847222222222222</v>
      </c>
      <c r="L141" s="3">
        <f t="shared" si="8"/>
        <v>264.28472222222223</v>
      </c>
      <c r="M141">
        <f t="shared" si="6"/>
        <v>506.21901365573626</v>
      </c>
      <c r="N141">
        <f t="shared" si="7"/>
        <v>91.39638253160763</v>
      </c>
    </row>
    <row r="142" spans="1:14" ht="12.75">
      <c r="A142" t="s">
        <v>351</v>
      </c>
      <c r="B142" s="1">
        <v>36789</v>
      </c>
      <c r="C142">
        <f>AVERAGE(C141,C143)</f>
        <v>0.2868923611111111</v>
      </c>
      <c r="D142" t="s">
        <v>343</v>
      </c>
      <c r="E142" t="s">
        <v>351</v>
      </c>
      <c r="F142" t="s">
        <v>351</v>
      </c>
      <c r="G142" t="s">
        <v>344</v>
      </c>
      <c r="H142" t="s">
        <v>351</v>
      </c>
      <c r="I142" t="s">
        <v>351</v>
      </c>
      <c r="K142" s="2">
        <v>0.28680555555555554</v>
      </c>
      <c r="L142" s="3">
        <f t="shared" si="8"/>
        <v>264.28680555555553</v>
      </c>
      <c r="M142" t="s">
        <v>351</v>
      </c>
      <c r="N142" t="s">
        <v>351</v>
      </c>
    </row>
    <row r="143" spans="1:14" ht="12.75">
      <c r="A143" t="s">
        <v>117</v>
      </c>
      <c r="B143" s="1">
        <v>36789</v>
      </c>
      <c r="C143" s="2">
        <v>0.28898148148148145</v>
      </c>
      <c r="D143" t="s">
        <v>343</v>
      </c>
      <c r="E143">
        <v>0.67</v>
      </c>
      <c r="F143">
        <v>9.2235</v>
      </c>
      <c r="G143" t="s">
        <v>344</v>
      </c>
      <c r="H143">
        <v>1.811</v>
      </c>
      <c r="I143">
        <v>56.4603</v>
      </c>
      <c r="K143" s="2">
        <v>0.2888888888888889</v>
      </c>
      <c r="L143" s="3">
        <f t="shared" si="8"/>
        <v>264.2888888888889</v>
      </c>
      <c r="M143">
        <f t="shared" si="6"/>
        <v>528.9578647846022</v>
      </c>
      <c r="N143">
        <f t="shared" si="7"/>
        <v>90.65536226650471</v>
      </c>
    </row>
    <row r="144" spans="1:14" ht="12.75">
      <c r="A144" t="s">
        <v>118</v>
      </c>
      <c r="B144" s="1">
        <v>36789</v>
      </c>
      <c r="C144" s="2">
        <v>0.2910648148148148</v>
      </c>
      <c r="D144" t="s">
        <v>343</v>
      </c>
      <c r="E144">
        <v>0.67</v>
      </c>
      <c r="F144">
        <v>9.1614</v>
      </c>
      <c r="G144" t="s">
        <v>344</v>
      </c>
      <c r="H144">
        <v>1.811</v>
      </c>
      <c r="I144">
        <v>54.5134</v>
      </c>
      <c r="K144" s="2">
        <v>0.29097222222222224</v>
      </c>
      <c r="L144" s="3">
        <f t="shared" si="8"/>
        <v>264.2909722222222</v>
      </c>
      <c r="M144">
        <f t="shared" si="6"/>
        <v>525.3964961714809</v>
      </c>
      <c r="N144">
        <f t="shared" si="7"/>
        <v>88.56480676131861</v>
      </c>
    </row>
    <row r="145" spans="1:14" ht="12.75">
      <c r="A145" t="s">
        <v>119</v>
      </c>
      <c r="B145" s="1">
        <v>36789</v>
      </c>
      <c r="C145" s="2">
        <v>0.2932060185185185</v>
      </c>
      <c r="D145" t="s">
        <v>343</v>
      </c>
      <c r="E145">
        <v>0.671</v>
      </c>
      <c r="F145">
        <v>9.084</v>
      </c>
      <c r="G145" t="s">
        <v>344</v>
      </c>
      <c r="H145">
        <v>1.813</v>
      </c>
      <c r="I145">
        <v>57.3576</v>
      </c>
      <c r="K145" s="2">
        <v>0.29305555555555557</v>
      </c>
      <c r="L145" s="3">
        <f t="shared" si="8"/>
        <v>264.29305555555555</v>
      </c>
      <c r="M145">
        <f t="shared" si="6"/>
        <v>520.9576889145471</v>
      </c>
      <c r="N145">
        <f t="shared" si="7"/>
        <v>91.61887115489316</v>
      </c>
    </row>
    <row r="146" spans="1:14" ht="12.75">
      <c r="A146" t="s">
        <v>120</v>
      </c>
      <c r="B146" s="1">
        <v>36789</v>
      </c>
      <c r="C146" s="2">
        <v>0.2952314814814815</v>
      </c>
      <c r="D146" t="s">
        <v>343</v>
      </c>
      <c r="E146">
        <v>0.67</v>
      </c>
      <c r="F146">
        <v>8.9154</v>
      </c>
      <c r="G146" t="s">
        <v>344</v>
      </c>
      <c r="H146">
        <v>1.813</v>
      </c>
      <c r="I146">
        <v>57.394</v>
      </c>
      <c r="K146" s="2">
        <v>0.2951388888888889</v>
      </c>
      <c r="L146" s="3">
        <f t="shared" si="8"/>
        <v>264.2951388888889</v>
      </c>
      <c r="M146">
        <f t="shared" si="6"/>
        <v>511.28865915331943</v>
      </c>
      <c r="N146">
        <f t="shared" si="7"/>
        <v>91.65795699411899</v>
      </c>
    </row>
    <row r="147" spans="1:14" ht="12.75">
      <c r="A147" t="s">
        <v>121</v>
      </c>
      <c r="B147" s="1">
        <v>36789</v>
      </c>
      <c r="C147" s="2">
        <v>0.2973148148148148</v>
      </c>
      <c r="D147" t="s">
        <v>343</v>
      </c>
      <c r="E147">
        <v>0.67</v>
      </c>
      <c r="F147">
        <v>9.8045</v>
      </c>
      <c r="G147" t="s">
        <v>344</v>
      </c>
      <c r="H147">
        <v>1.813</v>
      </c>
      <c r="I147">
        <v>57.6221</v>
      </c>
      <c r="K147" s="2">
        <v>0.2972222222222222</v>
      </c>
      <c r="L147" s="3">
        <f t="shared" si="8"/>
        <v>264.2972222222222</v>
      </c>
      <c r="M147">
        <f t="shared" si="6"/>
        <v>562.2775936770892</v>
      </c>
      <c r="N147">
        <f t="shared" si="7"/>
        <v>91.9028877613556</v>
      </c>
    </row>
    <row r="148" spans="1:14" ht="12.75">
      <c r="A148" t="s">
        <v>122</v>
      </c>
      <c r="B148" s="1">
        <v>36789</v>
      </c>
      <c r="C148" s="2">
        <v>0.29939814814814814</v>
      </c>
      <c r="D148" t="s">
        <v>343</v>
      </c>
      <c r="E148">
        <v>0.671</v>
      </c>
      <c r="F148">
        <v>9.0437</v>
      </c>
      <c r="G148" t="s">
        <v>344</v>
      </c>
      <c r="H148">
        <v>1.813</v>
      </c>
      <c r="I148">
        <v>58.272</v>
      </c>
      <c r="K148" s="2">
        <v>0.29930555555555555</v>
      </c>
      <c r="L148" s="3">
        <f t="shared" si="8"/>
        <v>264.2993055555556</v>
      </c>
      <c r="M148">
        <f t="shared" si="6"/>
        <v>518.6465269965313</v>
      </c>
      <c r="N148">
        <f t="shared" si="7"/>
        <v>92.60074179742344</v>
      </c>
    </row>
    <row r="149" spans="1:14" ht="12.75">
      <c r="A149" t="s">
        <v>351</v>
      </c>
      <c r="B149" s="1">
        <v>36789</v>
      </c>
      <c r="C149">
        <f>AVERAGE(C148,C150)</f>
        <v>0.3014872685185185</v>
      </c>
      <c r="D149" t="s">
        <v>343</v>
      </c>
      <c r="E149" t="s">
        <v>351</v>
      </c>
      <c r="F149" t="s">
        <v>351</v>
      </c>
      <c r="G149" t="s">
        <v>344</v>
      </c>
      <c r="H149" t="s">
        <v>351</v>
      </c>
      <c r="I149" t="s">
        <v>351</v>
      </c>
      <c r="K149" s="2">
        <v>0.3013888888888889</v>
      </c>
      <c r="L149" s="3">
        <f t="shared" si="8"/>
        <v>264.3013888888889</v>
      </c>
      <c r="M149" t="s">
        <v>351</v>
      </c>
      <c r="N149" t="s">
        <v>351</v>
      </c>
    </row>
    <row r="150" spans="1:14" ht="12.75">
      <c r="A150" t="s">
        <v>123</v>
      </c>
      <c r="B150" s="1">
        <v>36789</v>
      </c>
      <c r="C150" s="2">
        <v>0.3035763888888889</v>
      </c>
      <c r="D150" t="s">
        <v>343</v>
      </c>
      <c r="E150">
        <v>0.67</v>
      </c>
      <c r="F150">
        <v>9.3122</v>
      </c>
      <c r="G150" t="s">
        <v>344</v>
      </c>
      <c r="H150">
        <v>1.811</v>
      </c>
      <c r="I150">
        <v>56.3051</v>
      </c>
      <c r="K150" s="2">
        <v>0.3034722222222222</v>
      </c>
      <c r="L150" s="3">
        <f t="shared" si="8"/>
        <v>264.30347222222224</v>
      </c>
      <c r="M150">
        <f t="shared" si="6"/>
        <v>534.0447149614758</v>
      </c>
      <c r="N150">
        <f t="shared" si="7"/>
        <v>90.48871055639898</v>
      </c>
    </row>
    <row r="151" spans="1:14" ht="12.75">
      <c r="A151" t="s">
        <v>124</v>
      </c>
      <c r="B151" s="1">
        <v>36789</v>
      </c>
      <c r="C151" s="2">
        <v>0.3056597222222222</v>
      </c>
      <c r="D151" t="s">
        <v>343</v>
      </c>
      <c r="E151">
        <v>0.67</v>
      </c>
      <c r="F151">
        <v>8.6374</v>
      </c>
      <c r="G151" t="s">
        <v>344</v>
      </c>
      <c r="H151">
        <v>1.813</v>
      </c>
      <c r="I151">
        <v>59.2787</v>
      </c>
      <c r="K151" s="2">
        <v>0.3055555555555555</v>
      </c>
      <c r="L151" s="3">
        <f t="shared" si="8"/>
        <v>264.30555555555554</v>
      </c>
      <c r="M151">
        <f t="shared" si="6"/>
        <v>495.34565634417766</v>
      </c>
      <c r="N151">
        <f t="shared" si="7"/>
        <v>93.68172296084776</v>
      </c>
    </row>
    <row r="152" spans="1:14" ht="12.75">
      <c r="A152" t="s">
        <v>125</v>
      </c>
      <c r="B152" s="1">
        <v>36789</v>
      </c>
      <c r="C152" s="2">
        <v>0.30774305555555553</v>
      </c>
      <c r="D152" t="s">
        <v>343</v>
      </c>
      <c r="E152">
        <v>0.671</v>
      </c>
      <c r="F152">
        <v>8.7072</v>
      </c>
      <c r="G152" t="s">
        <v>344</v>
      </c>
      <c r="H152">
        <v>1.813</v>
      </c>
      <c r="I152">
        <v>58.6835</v>
      </c>
      <c r="K152" s="2">
        <v>0.3076388888888889</v>
      </c>
      <c r="L152" s="3">
        <f t="shared" si="8"/>
        <v>264.3076388888889</v>
      </c>
      <c r="M152">
        <f t="shared" si="6"/>
        <v>499.3486117257536</v>
      </c>
      <c r="N152">
        <f t="shared" si="7"/>
        <v>93.04260506229787</v>
      </c>
    </row>
    <row r="153" spans="1:14" ht="12.75">
      <c r="A153" t="s">
        <v>351</v>
      </c>
      <c r="B153" s="1">
        <v>36789</v>
      </c>
      <c r="C153">
        <f>AVERAGE(C152,C154)</f>
        <v>0.30982638888888886</v>
      </c>
      <c r="D153" t="s">
        <v>343</v>
      </c>
      <c r="E153" t="s">
        <v>351</v>
      </c>
      <c r="F153" t="s">
        <v>351</v>
      </c>
      <c r="G153" t="s">
        <v>344</v>
      </c>
      <c r="H153" t="s">
        <v>351</v>
      </c>
      <c r="I153" t="s">
        <v>351</v>
      </c>
      <c r="K153" s="2">
        <v>0.30972222222222223</v>
      </c>
      <c r="L153" s="3">
        <f t="shared" si="8"/>
        <v>264.3097222222222</v>
      </c>
      <c r="M153" t="s">
        <v>351</v>
      </c>
      <c r="N153" t="s">
        <v>351</v>
      </c>
    </row>
    <row r="154" spans="1:14" ht="12.75">
      <c r="A154" t="s">
        <v>126</v>
      </c>
      <c r="B154" s="1">
        <v>36789</v>
      </c>
      <c r="C154" s="2">
        <v>0.3119097222222222</v>
      </c>
      <c r="D154" t="s">
        <v>343</v>
      </c>
      <c r="E154">
        <v>0.67</v>
      </c>
      <c r="F154">
        <v>8.9207</v>
      </c>
      <c r="G154" t="s">
        <v>344</v>
      </c>
      <c r="H154">
        <v>1.811</v>
      </c>
      <c r="I154">
        <v>55.1001</v>
      </c>
      <c r="K154" s="2">
        <v>0.31180555555555556</v>
      </c>
      <c r="L154" s="3">
        <f t="shared" si="8"/>
        <v>264.31180555555557</v>
      </c>
      <c r="M154">
        <f t="shared" si="6"/>
        <v>511.5926084874506</v>
      </c>
      <c r="N154">
        <f t="shared" si="7"/>
        <v>89.19479747213717</v>
      </c>
    </row>
    <row r="155" spans="1:14" ht="12.75">
      <c r="A155" t="s">
        <v>127</v>
      </c>
      <c r="B155" s="1">
        <v>36789</v>
      </c>
      <c r="C155" s="2">
        <v>0.31399305555555557</v>
      </c>
      <c r="D155" t="s">
        <v>343</v>
      </c>
      <c r="E155">
        <v>0.67</v>
      </c>
      <c r="F155">
        <v>8.7307</v>
      </c>
      <c r="G155" t="s">
        <v>344</v>
      </c>
      <c r="H155">
        <v>1.813</v>
      </c>
      <c r="I155">
        <v>56.7031</v>
      </c>
      <c r="K155" s="2">
        <v>0.3138888888888889</v>
      </c>
      <c r="L155" s="3">
        <f t="shared" si="8"/>
        <v>264.31388888888887</v>
      </c>
      <c r="M155">
        <f t="shared" si="6"/>
        <v>500.6963116035048</v>
      </c>
      <c r="N155">
        <f t="shared" si="7"/>
        <v>90.9160776995825</v>
      </c>
    </row>
    <row r="156" spans="1:14" ht="12.75">
      <c r="A156" t="s">
        <v>128</v>
      </c>
      <c r="B156" s="1">
        <v>36789</v>
      </c>
      <c r="C156" s="2">
        <v>0.3160763888888889</v>
      </c>
      <c r="D156" t="s">
        <v>343</v>
      </c>
      <c r="E156">
        <v>0.67</v>
      </c>
      <c r="F156">
        <v>8.8423</v>
      </c>
      <c r="G156" t="s">
        <v>344</v>
      </c>
      <c r="H156">
        <v>1.813</v>
      </c>
      <c r="I156">
        <v>57.8981</v>
      </c>
      <c r="K156" s="2">
        <v>0.3159722222222222</v>
      </c>
      <c r="L156" s="3">
        <f t="shared" si="8"/>
        <v>264.31597222222223</v>
      </c>
      <c r="M156">
        <f t="shared" si="6"/>
        <v>507.0964522995487</v>
      </c>
      <c r="N156">
        <f t="shared" si="7"/>
        <v>92.19925291592511</v>
      </c>
    </row>
    <row r="157" spans="1:14" ht="12.75">
      <c r="A157" t="s">
        <v>351</v>
      </c>
      <c r="B157" s="1">
        <v>36789</v>
      </c>
      <c r="C157">
        <f>AVERAGE(C156,C158)</f>
        <v>0.31816550925925924</v>
      </c>
      <c r="D157" t="s">
        <v>343</v>
      </c>
      <c r="E157" t="s">
        <v>351</v>
      </c>
      <c r="F157" t="s">
        <v>351</v>
      </c>
      <c r="G157" t="s">
        <v>344</v>
      </c>
      <c r="H157" t="s">
        <v>351</v>
      </c>
      <c r="I157" t="s">
        <v>351</v>
      </c>
      <c r="K157" s="2">
        <v>0.31805555555555554</v>
      </c>
      <c r="L157" s="3">
        <f t="shared" si="8"/>
        <v>264.31805555555553</v>
      </c>
      <c r="M157" t="s">
        <v>351</v>
      </c>
      <c r="N157" t="s">
        <v>351</v>
      </c>
    </row>
    <row r="158" spans="1:14" ht="12.75">
      <c r="A158" t="s">
        <v>129</v>
      </c>
      <c r="B158" s="1">
        <v>36789</v>
      </c>
      <c r="C158" s="2">
        <v>0.32025462962962964</v>
      </c>
      <c r="D158" t="s">
        <v>343</v>
      </c>
      <c r="E158">
        <v>0.67</v>
      </c>
      <c r="F158">
        <v>9.0396</v>
      </c>
      <c r="G158" t="s">
        <v>344</v>
      </c>
      <c r="H158">
        <v>1.813</v>
      </c>
      <c r="I158">
        <v>56.4692</v>
      </c>
      <c r="K158" s="2">
        <v>0.3201388888888889</v>
      </c>
      <c r="L158" s="3">
        <f t="shared" si="8"/>
        <v>264.3201388888889</v>
      </c>
      <c r="M158">
        <f t="shared" si="6"/>
        <v>518.411396379562</v>
      </c>
      <c r="N158">
        <f t="shared" si="7"/>
        <v>90.6649189689528</v>
      </c>
    </row>
    <row r="159" spans="1:14" ht="12.75">
      <c r="A159" t="s">
        <v>130</v>
      </c>
      <c r="B159" s="1">
        <v>36789</v>
      </c>
      <c r="C159" s="2">
        <v>0.32233796296296297</v>
      </c>
      <c r="D159" t="s">
        <v>343</v>
      </c>
      <c r="E159">
        <v>0.67</v>
      </c>
      <c r="F159">
        <v>8.5021</v>
      </c>
      <c r="G159" t="s">
        <v>344</v>
      </c>
      <c r="H159">
        <v>1.811</v>
      </c>
      <c r="I159">
        <v>57.9741</v>
      </c>
      <c r="K159" s="2">
        <v>0.32222222222222224</v>
      </c>
      <c r="L159" s="3">
        <f t="shared" si="8"/>
        <v>264.3222222222222</v>
      </c>
      <c r="M159">
        <f t="shared" si="6"/>
        <v>487.5863459841889</v>
      </c>
      <c r="N159">
        <f t="shared" si="7"/>
        <v>92.2808607121109</v>
      </c>
    </row>
    <row r="160" spans="1:14" ht="12.75">
      <c r="A160" t="s">
        <v>131</v>
      </c>
      <c r="B160" s="1">
        <v>36789</v>
      </c>
      <c r="C160" s="2">
        <v>0.32447916666666665</v>
      </c>
      <c r="D160" t="s">
        <v>343</v>
      </c>
      <c r="E160">
        <v>0.67</v>
      </c>
      <c r="F160">
        <v>8.9397</v>
      </c>
      <c r="G160" t="s">
        <v>344</v>
      </c>
      <c r="H160">
        <v>1.813</v>
      </c>
      <c r="I160">
        <v>55.8176</v>
      </c>
      <c r="K160" s="2">
        <v>0.32430555555555557</v>
      </c>
      <c r="L160" s="3">
        <f t="shared" si="8"/>
        <v>264.32430555555555</v>
      </c>
      <c r="M160">
        <f t="shared" si="6"/>
        <v>512.6822381758452</v>
      </c>
      <c r="N160">
        <f t="shared" si="7"/>
        <v>89.96523949533872</v>
      </c>
    </row>
    <row r="161" spans="1:14" ht="12.75">
      <c r="A161" t="s">
        <v>132</v>
      </c>
      <c r="B161" s="1">
        <v>36789</v>
      </c>
      <c r="C161" s="2">
        <v>0.3265046296296296</v>
      </c>
      <c r="D161" t="s">
        <v>343</v>
      </c>
      <c r="E161">
        <v>0.67</v>
      </c>
      <c r="F161">
        <v>8.5852</v>
      </c>
      <c r="G161" t="s">
        <v>344</v>
      </c>
      <c r="H161">
        <v>1.813</v>
      </c>
      <c r="I161">
        <v>56.7759</v>
      </c>
      <c r="K161" s="2">
        <v>0.3263888888888889</v>
      </c>
      <c r="L161" s="3">
        <f t="shared" si="8"/>
        <v>264.3263888888889</v>
      </c>
      <c r="M161">
        <f t="shared" si="6"/>
        <v>492.352042147641</v>
      </c>
      <c r="N161">
        <f t="shared" si="7"/>
        <v>90.99424937803417</v>
      </c>
    </row>
    <row r="162" spans="1:14" ht="12.75">
      <c r="A162" t="s">
        <v>133</v>
      </c>
      <c r="B162" s="1">
        <v>36789</v>
      </c>
      <c r="C162" s="2">
        <v>0.32858796296296294</v>
      </c>
      <c r="D162" t="s">
        <v>343</v>
      </c>
      <c r="E162">
        <v>0.67</v>
      </c>
      <c r="F162">
        <v>9.1529</v>
      </c>
      <c r="G162" t="s">
        <v>344</v>
      </c>
      <c r="H162">
        <v>1.813</v>
      </c>
      <c r="I162">
        <v>57.2917</v>
      </c>
      <c r="K162" s="2">
        <v>0.3284722222222222</v>
      </c>
      <c r="L162" s="3">
        <f t="shared" si="8"/>
        <v>264.3284722222222</v>
      </c>
      <c r="M162">
        <f t="shared" si="6"/>
        <v>524.9090302582518</v>
      </c>
      <c r="N162">
        <f t="shared" si="7"/>
        <v>91.54810860530574</v>
      </c>
    </row>
    <row r="163" spans="1:14" ht="12.75">
      <c r="A163" t="s">
        <v>134</v>
      </c>
      <c r="B163" s="1">
        <v>36789</v>
      </c>
      <c r="C163" s="2">
        <v>0.33067129629629627</v>
      </c>
      <c r="D163" t="s">
        <v>343</v>
      </c>
      <c r="E163">
        <v>0.668</v>
      </c>
      <c r="F163">
        <v>8.8511</v>
      </c>
      <c r="G163" t="s">
        <v>344</v>
      </c>
      <c r="H163">
        <v>1.811</v>
      </c>
      <c r="I163">
        <v>58.5057</v>
      </c>
      <c r="K163" s="2">
        <v>0.33055555555555555</v>
      </c>
      <c r="L163" s="3">
        <f t="shared" si="8"/>
        <v>264.3305555555556</v>
      </c>
      <c r="M163">
        <f t="shared" si="6"/>
        <v>507.60112289206836</v>
      </c>
      <c r="N163">
        <f t="shared" si="7"/>
        <v>92.85168577069476</v>
      </c>
    </row>
    <row r="164" spans="1:14" ht="12.75">
      <c r="A164" t="s">
        <v>135</v>
      </c>
      <c r="B164" s="1">
        <v>36789</v>
      </c>
      <c r="C164" s="2">
        <v>0.3327662037037037</v>
      </c>
      <c r="D164" t="s">
        <v>343</v>
      </c>
      <c r="E164">
        <v>0.67</v>
      </c>
      <c r="F164">
        <v>8.7386</v>
      </c>
      <c r="G164" t="s">
        <v>344</v>
      </c>
      <c r="H164">
        <v>1.813</v>
      </c>
      <c r="I164">
        <v>57.4395</v>
      </c>
      <c r="K164" s="2">
        <v>0.3326388888888889</v>
      </c>
      <c r="L164" s="3">
        <f t="shared" si="8"/>
        <v>264.3326388888889</v>
      </c>
      <c r="M164">
        <f t="shared" si="6"/>
        <v>501.14936815815304</v>
      </c>
      <c r="N164">
        <f t="shared" si="7"/>
        <v>91.7068142931513</v>
      </c>
    </row>
    <row r="165" spans="1:14" ht="12.75">
      <c r="A165" t="s">
        <v>136</v>
      </c>
      <c r="B165" s="1">
        <v>36789</v>
      </c>
      <c r="C165" s="2">
        <v>0.334849537037037</v>
      </c>
      <c r="D165" t="s">
        <v>343</v>
      </c>
      <c r="E165">
        <v>0.67</v>
      </c>
      <c r="F165">
        <v>9.341</v>
      </c>
      <c r="G165" t="s">
        <v>344</v>
      </c>
      <c r="H165">
        <v>1.811</v>
      </c>
      <c r="I165">
        <v>57.7363</v>
      </c>
      <c r="K165" s="2">
        <v>0.3347222222222222</v>
      </c>
      <c r="L165" s="3">
        <f t="shared" si="8"/>
        <v>264.33472222222224</v>
      </c>
      <c r="M165">
        <f t="shared" si="6"/>
        <v>535.6963641733581</v>
      </c>
      <c r="N165">
        <f t="shared" si="7"/>
        <v>92.02551421299268</v>
      </c>
    </row>
    <row r="166" spans="1:14" ht="12.75">
      <c r="A166" t="s">
        <v>137</v>
      </c>
      <c r="B166" s="1">
        <v>36789</v>
      </c>
      <c r="C166" s="2">
        <v>0.3369328703703704</v>
      </c>
      <c r="D166" t="s">
        <v>343</v>
      </c>
      <c r="E166">
        <v>0.668</v>
      </c>
      <c r="F166">
        <v>8.6345</v>
      </c>
      <c r="G166" t="s">
        <v>344</v>
      </c>
      <c r="H166">
        <v>1.811</v>
      </c>
      <c r="I166">
        <v>57.511</v>
      </c>
      <c r="K166" s="2">
        <v>0.3368055555555556</v>
      </c>
      <c r="L166" s="3">
        <f t="shared" si="8"/>
        <v>264.33680555555554</v>
      </c>
      <c r="M166">
        <f t="shared" si="6"/>
        <v>495.1793444443701</v>
      </c>
      <c r="N166">
        <f t="shared" si="7"/>
        <v>91.78359004877348</v>
      </c>
    </row>
    <row r="167" spans="1:14" ht="12.75">
      <c r="A167" t="s">
        <v>138</v>
      </c>
      <c r="B167" s="1">
        <v>36789</v>
      </c>
      <c r="C167" s="2">
        <v>0.33901620370370367</v>
      </c>
      <c r="D167" t="s">
        <v>343</v>
      </c>
      <c r="E167">
        <v>0.668</v>
      </c>
      <c r="F167">
        <v>8.8534</v>
      </c>
      <c r="G167" t="s">
        <v>344</v>
      </c>
      <c r="H167">
        <v>1.811</v>
      </c>
      <c r="I167">
        <v>57.8216</v>
      </c>
      <c r="K167" s="2">
        <v>0.33888888888888885</v>
      </c>
      <c r="L167" s="3">
        <f t="shared" si="8"/>
        <v>264.3388888888889</v>
      </c>
      <c r="M167">
        <f t="shared" si="6"/>
        <v>507.7330254332951</v>
      </c>
      <c r="N167">
        <f t="shared" si="7"/>
        <v>92.11710822634336</v>
      </c>
    </row>
    <row r="168" spans="1:14" ht="12.75">
      <c r="A168" t="s">
        <v>139</v>
      </c>
      <c r="B168" s="1">
        <v>36789</v>
      </c>
      <c r="C168" s="2">
        <v>0.34109953703703705</v>
      </c>
      <c r="D168" t="s">
        <v>343</v>
      </c>
      <c r="E168">
        <v>0.67</v>
      </c>
      <c r="F168">
        <v>9.2574</v>
      </c>
      <c r="G168" t="s">
        <v>344</v>
      </c>
      <c r="H168">
        <v>1.811</v>
      </c>
      <c r="I168">
        <v>57.6759</v>
      </c>
      <c r="K168" s="2">
        <v>0.34097222222222223</v>
      </c>
      <c r="L168" s="3">
        <f t="shared" si="8"/>
        <v>264.3409722222222</v>
      </c>
      <c r="M168">
        <f t="shared" si="6"/>
        <v>530.9019935444219</v>
      </c>
      <c r="N168">
        <f t="shared" si="7"/>
        <v>91.96065749076081</v>
      </c>
    </row>
    <row r="169" spans="1:14" ht="12.75">
      <c r="A169" t="s">
        <v>140</v>
      </c>
      <c r="B169" s="1">
        <v>36789</v>
      </c>
      <c r="C169" s="2">
        <v>0.3431828703703704</v>
      </c>
      <c r="D169" t="s">
        <v>343</v>
      </c>
      <c r="E169">
        <v>0.67</v>
      </c>
      <c r="F169">
        <v>8.8753</v>
      </c>
      <c r="G169" t="s">
        <v>344</v>
      </c>
      <c r="H169">
        <v>1.811</v>
      </c>
      <c r="I169">
        <v>59.1787</v>
      </c>
      <c r="K169" s="2">
        <v>0.3430555555555555</v>
      </c>
      <c r="L169" s="3">
        <f t="shared" si="8"/>
        <v>264.34305555555557</v>
      </c>
      <c r="M169">
        <f t="shared" si="6"/>
        <v>508.98896702149716</v>
      </c>
      <c r="N169">
        <f t="shared" si="7"/>
        <v>93.5743442816559</v>
      </c>
    </row>
    <row r="170" spans="1:14" ht="12.75">
      <c r="A170" t="s">
        <v>141</v>
      </c>
      <c r="B170" s="1">
        <v>36789</v>
      </c>
      <c r="C170" s="2">
        <v>0.3452662037037037</v>
      </c>
      <c r="D170" t="s">
        <v>343</v>
      </c>
      <c r="E170">
        <v>0.668</v>
      </c>
      <c r="F170">
        <v>8.567</v>
      </c>
      <c r="G170" t="s">
        <v>344</v>
      </c>
      <c r="H170">
        <v>1.811</v>
      </c>
      <c r="I170">
        <v>57.8001</v>
      </c>
      <c r="K170" s="2">
        <v>0.3451388888888889</v>
      </c>
      <c r="L170" s="3">
        <f t="shared" si="8"/>
        <v>264.34513888888887</v>
      </c>
      <c r="M170">
        <f t="shared" si="6"/>
        <v>491.3082916040209</v>
      </c>
      <c r="N170">
        <f t="shared" si="7"/>
        <v>92.09402181031709</v>
      </c>
    </row>
    <row r="171" spans="1:14" ht="12.75">
      <c r="A171" t="s">
        <v>142</v>
      </c>
      <c r="B171" s="1">
        <v>36789</v>
      </c>
      <c r="C171" s="2">
        <v>0.34736111111111106</v>
      </c>
      <c r="D171" t="s">
        <v>343</v>
      </c>
      <c r="E171">
        <v>0.67</v>
      </c>
      <c r="F171">
        <v>8.9939</v>
      </c>
      <c r="G171" t="s">
        <v>344</v>
      </c>
      <c r="H171">
        <v>1.811</v>
      </c>
      <c r="I171">
        <v>55.902</v>
      </c>
      <c r="K171" s="2">
        <v>0.34722222222222227</v>
      </c>
      <c r="L171" s="3">
        <f t="shared" si="8"/>
        <v>264.34722222222223</v>
      </c>
      <c r="M171">
        <f t="shared" si="6"/>
        <v>515.7905502343181</v>
      </c>
      <c r="N171">
        <f t="shared" si="7"/>
        <v>90.05586710057662</v>
      </c>
    </row>
    <row r="172" spans="1:14" ht="12.75">
      <c r="A172" t="s">
        <v>143</v>
      </c>
      <c r="B172" s="1">
        <v>36789</v>
      </c>
      <c r="C172" s="2">
        <v>0.34944444444444445</v>
      </c>
      <c r="D172" t="s">
        <v>343</v>
      </c>
      <c r="E172">
        <v>0.67</v>
      </c>
      <c r="F172">
        <v>8.5122</v>
      </c>
      <c r="G172" t="s">
        <v>344</v>
      </c>
      <c r="H172">
        <v>1.811</v>
      </c>
      <c r="I172">
        <v>56.4347</v>
      </c>
      <c r="K172" s="2">
        <v>0.34930555555555554</v>
      </c>
      <c r="L172" s="3">
        <f t="shared" si="8"/>
        <v>264.34930555555553</v>
      </c>
      <c r="M172">
        <f t="shared" si="6"/>
        <v>488.16557018696705</v>
      </c>
      <c r="N172">
        <f t="shared" si="7"/>
        <v>90.6278733246316</v>
      </c>
    </row>
    <row r="173" spans="1:14" ht="12.75">
      <c r="A173" t="s">
        <v>144</v>
      </c>
      <c r="B173" s="1">
        <v>36789</v>
      </c>
      <c r="C173" s="2">
        <v>0.35152777777777783</v>
      </c>
      <c r="D173" t="s">
        <v>343</v>
      </c>
      <c r="E173">
        <v>0.67</v>
      </c>
      <c r="F173">
        <v>8.7123</v>
      </c>
      <c r="G173" t="s">
        <v>344</v>
      </c>
      <c r="H173">
        <v>1.811</v>
      </c>
      <c r="I173">
        <v>57.1308</v>
      </c>
      <c r="K173" s="2">
        <v>0.3513888888888889</v>
      </c>
      <c r="L173" s="3">
        <f t="shared" si="8"/>
        <v>264.3513888888889</v>
      </c>
      <c r="M173">
        <f t="shared" si="6"/>
        <v>499.6410912736911</v>
      </c>
      <c r="N173">
        <f t="shared" si="7"/>
        <v>91.37533631048603</v>
      </c>
    </row>
    <row r="174" spans="1:14" ht="12.75">
      <c r="A174" t="s">
        <v>145</v>
      </c>
      <c r="B174" s="1">
        <v>36789</v>
      </c>
      <c r="C174" s="2">
        <v>0.3536111111111111</v>
      </c>
      <c r="D174" t="s">
        <v>343</v>
      </c>
      <c r="E174">
        <v>0.67</v>
      </c>
      <c r="F174">
        <v>8.9006</v>
      </c>
      <c r="G174" t="s">
        <v>344</v>
      </c>
      <c r="H174">
        <v>1.811</v>
      </c>
      <c r="I174">
        <v>59.2987</v>
      </c>
      <c r="K174" s="2">
        <v>0.3534722222222222</v>
      </c>
      <c r="L174" s="3">
        <f t="shared" si="8"/>
        <v>264.3534722222222</v>
      </c>
      <c r="M174">
        <f t="shared" si="6"/>
        <v>510.4398949749911</v>
      </c>
      <c r="N174">
        <f t="shared" si="7"/>
        <v>93.70319869668612</v>
      </c>
    </row>
    <row r="175" spans="1:14" ht="12.75">
      <c r="A175" t="s">
        <v>146</v>
      </c>
      <c r="B175" s="1">
        <v>36789</v>
      </c>
      <c r="C175" s="2">
        <v>0.3556944444444445</v>
      </c>
      <c r="D175" t="s">
        <v>343</v>
      </c>
      <c r="E175">
        <v>0.671</v>
      </c>
      <c r="F175">
        <v>9.1056</v>
      </c>
      <c r="G175" t="s">
        <v>344</v>
      </c>
      <c r="H175">
        <v>1.813</v>
      </c>
      <c r="I175">
        <v>58.4612</v>
      </c>
      <c r="K175" s="2">
        <v>0.35555555555555557</v>
      </c>
      <c r="L175" s="3">
        <f t="shared" si="8"/>
        <v>264.35555555555555</v>
      </c>
      <c r="M175">
        <f t="shared" si="6"/>
        <v>522.196425823459</v>
      </c>
      <c r="N175">
        <f t="shared" si="7"/>
        <v>92.8039022584544</v>
      </c>
    </row>
    <row r="176" spans="1:14" ht="12.75">
      <c r="A176" t="s">
        <v>147</v>
      </c>
      <c r="B176" s="1">
        <v>36789</v>
      </c>
      <c r="C176" s="2">
        <v>0.35777777777777775</v>
      </c>
      <c r="D176" t="s">
        <v>343</v>
      </c>
      <c r="E176">
        <v>0.67</v>
      </c>
      <c r="F176">
        <v>8.9167</v>
      </c>
      <c r="G176" t="s">
        <v>344</v>
      </c>
      <c r="H176">
        <v>1.813</v>
      </c>
      <c r="I176">
        <v>57.8112</v>
      </c>
      <c r="K176" s="2">
        <v>0.3576388888888889</v>
      </c>
      <c r="L176" s="3">
        <f t="shared" si="8"/>
        <v>264.3576388888889</v>
      </c>
      <c r="M176">
        <f t="shared" si="6"/>
        <v>511.3632127635781</v>
      </c>
      <c r="N176">
        <f t="shared" si="7"/>
        <v>92.1059408437074</v>
      </c>
    </row>
    <row r="177" spans="1:14" ht="12.75">
      <c r="A177" t="s">
        <v>148</v>
      </c>
      <c r="B177" s="1">
        <v>36789</v>
      </c>
      <c r="C177" s="2">
        <v>0.35986111111111113</v>
      </c>
      <c r="D177" t="s">
        <v>343</v>
      </c>
      <c r="E177">
        <v>0.67</v>
      </c>
      <c r="F177">
        <v>9.4419</v>
      </c>
      <c r="G177" t="s">
        <v>344</v>
      </c>
      <c r="H177">
        <v>1.81</v>
      </c>
      <c r="I177">
        <v>57.7391</v>
      </c>
      <c r="K177" s="2">
        <v>0.3597222222222222</v>
      </c>
      <c r="L177" s="3">
        <f t="shared" si="8"/>
        <v>264.3597222222222</v>
      </c>
      <c r="M177">
        <f aca="true" t="shared" si="9" ref="M177:M203">500*F177/AVERAGE($Q$207,$Q$47)</f>
        <v>541.4828713080431</v>
      </c>
      <c r="N177">
        <f t="shared" si="7"/>
        <v>92.02852081601009</v>
      </c>
    </row>
    <row r="178" spans="1:14" ht="12.75">
      <c r="A178" t="s">
        <v>149</v>
      </c>
      <c r="B178" s="1">
        <v>36789</v>
      </c>
      <c r="C178" s="2">
        <v>0.3619560185185185</v>
      </c>
      <c r="D178" t="s">
        <v>343</v>
      </c>
      <c r="E178">
        <v>0.67</v>
      </c>
      <c r="F178">
        <v>8.7242</v>
      </c>
      <c r="G178" t="s">
        <v>344</v>
      </c>
      <c r="H178">
        <v>1.81</v>
      </c>
      <c r="I178">
        <v>62.4303</v>
      </c>
      <c r="K178" s="2">
        <v>0.36180555555555555</v>
      </c>
      <c r="L178" s="3">
        <f t="shared" si="8"/>
        <v>264.3618055555556</v>
      </c>
      <c r="M178">
        <f t="shared" si="9"/>
        <v>500.3235435522118</v>
      </c>
      <c r="N178">
        <f aca="true" t="shared" si="10" ref="N178:N203">(277-103)/(-67.4+(AVERAGE($P$207,$P$47)))*I178+277-((277-103)/(-67.4+(AVERAGE($P$207,$P$47)))*230)</f>
        <v>97.06586941425803</v>
      </c>
    </row>
    <row r="179" spans="1:14" ht="12.75">
      <c r="A179" t="s">
        <v>150</v>
      </c>
      <c r="B179" s="1">
        <v>36789</v>
      </c>
      <c r="C179" s="2">
        <v>0.36409722222222224</v>
      </c>
      <c r="D179" t="s">
        <v>343</v>
      </c>
      <c r="E179">
        <v>0.671</v>
      </c>
      <c r="F179">
        <v>9.7127</v>
      </c>
      <c r="G179" t="s">
        <v>344</v>
      </c>
      <c r="H179">
        <v>1.811</v>
      </c>
      <c r="I179">
        <v>56.5777</v>
      </c>
      <c r="K179" s="2">
        <v>0.3638888888888889</v>
      </c>
      <c r="L179" s="3">
        <f t="shared" si="8"/>
        <v>264.3638888888889</v>
      </c>
      <c r="M179">
        <f t="shared" si="9"/>
        <v>557.0129618142143</v>
      </c>
      <c r="N179">
        <f t="shared" si="10"/>
        <v>90.78142483587595</v>
      </c>
    </row>
    <row r="180" spans="1:14" ht="12.75">
      <c r="A180" t="s">
        <v>151</v>
      </c>
      <c r="B180" s="1">
        <v>36789</v>
      </c>
      <c r="C180" s="2">
        <v>0.36612268518518515</v>
      </c>
      <c r="D180" t="s">
        <v>343</v>
      </c>
      <c r="E180">
        <v>0.67</v>
      </c>
      <c r="F180">
        <v>8.8605</v>
      </c>
      <c r="G180" t="s">
        <v>344</v>
      </c>
      <c r="H180">
        <v>1.81</v>
      </c>
      <c r="I180">
        <v>59.9017</v>
      </c>
      <c r="K180" s="2">
        <v>0.3659722222222222</v>
      </c>
      <c r="L180" s="3">
        <f t="shared" si="8"/>
        <v>264.36597222222224</v>
      </c>
      <c r="M180">
        <f t="shared" si="9"/>
        <v>508.14020284316877</v>
      </c>
      <c r="N180">
        <f t="shared" si="10"/>
        <v>94.35069213221294</v>
      </c>
    </row>
    <row r="181" spans="1:14" ht="12.75">
      <c r="A181" t="s">
        <v>152</v>
      </c>
      <c r="B181" s="1">
        <v>36789</v>
      </c>
      <c r="C181" s="2">
        <v>0.36820601851851853</v>
      </c>
      <c r="D181" t="s">
        <v>343</v>
      </c>
      <c r="E181">
        <v>0.67</v>
      </c>
      <c r="F181">
        <v>8.6953</v>
      </c>
      <c r="G181" t="s">
        <v>344</v>
      </c>
      <c r="H181">
        <v>1.813</v>
      </c>
      <c r="I181">
        <v>57.4215</v>
      </c>
      <c r="K181" s="2">
        <v>0.3680555555555556</v>
      </c>
      <c r="L181" s="3">
        <f t="shared" si="8"/>
        <v>264.36805555555554</v>
      </c>
      <c r="M181">
        <f t="shared" si="9"/>
        <v>498.6661594472327</v>
      </c>
      <c r="N181">
        <f t="shared" si="10"/>
        <v>91.68748613089679</v>
      </c>
    </row>
    <row r="182" spans="1:14" ht="12.75">
      <c r="A182" t="s">
        <v>153</v>
      </c>
      <c r="B182" s="1">
        <v>36789</v>
      </c>
      <c r="C182" s="2">
        <v>0.3703472222222222</v>
      </c>
      <c r="D182" t="s">
        <v>343</v>
      </c>
      <c r="E182">
        <v>0.67</v>
      </c>
      <c r="F182">
        <v>8.7855</v>
      </c>
      <c r="G182" t="s">
        <v>344</v>
      </c>
      <c r="H182">
        <v>1.813</v>
      </c>
      <c r="I182">
        <v>59.2702</v>
      </c>
      <c r="K182" s="2">
        <v>0.37013888888888885</v>
      </c>
      <c r="L182" s="3">
        <f t="shared" si="8"/>
        <v>264.3701388888889</v>
      </c>
      <c r="M182">
        <f t="shared" si="9"/>
        <v>503.8390330205586</v>
      </c>
      <c r="N182">
        <f t="shared" si="10"/>
        <v>93.67259577311643</v>
      </c>
    </row>
    <row r="183" spans="1:14" ht="12.75">
      <c r="A183" t="s">
        <v>154</v>
      </c>
      <c r="B183" s="1">
        <v>36789</v>
      </c>
      <c r="C183" s="2">
        <v>0.3723726851851852</v>
      </c>
      <c r="D183" t="s">
        <v>343</v>
      </c>
      <c r="E183">
        <v>0.67</v>
      </c>
      <c r="F183">
        <v>8.9967</v>
      </c>
      <c r="G183" t="s">
        <v>344</v>
      </c>
      <c r="H183">
        <v>1.811</v>
      </c>
      <c r="I183">
        <v>57.9666</v>
      </c>
      <c r="K183" s="2">
        <v>0.37222222222222223</v>
      </c>
      <c r="L183" s="3">
        <f t="shared" si="8"/>
        <v>264.3722222222222</v>
      </c>
      <c r="M183">
        <f t="shared" si="9"/>
        <v>515.951127241029</v>
      </c>
      <c r="N183">
        <f t="shared" si="10"/>
        <v>92.2728073111715</v>
      </c>
    </row>
    <row r="184" spans="1:14" ht="12.75">
      <c r="A184" t="s">
        <v>155</v>
      </c>
      <c r="B184" s="1">
        <v>36789</v>
      </c>
      <c r="C184" s="2">
        <v>0.3744675925925926</v>
      </c>
      <c r="D184" t="s">
        <v>343</v>
      </c>
      <c r="E184">
        <v>0.671</v>
      </c>
      <c r="F184">
        <v>8.79</v>
      </c>
      <c r="G184" t="s">
        <v>344</v>
      </c>
      <c r="H184">
        <v>1.81</v>
      </c>
      <c r="I184">
        <v>58.9015</v>
      </c>
      <c r="K184" s="2">
        <v>0.3743055555555555</v>
      </c>
      <c r="L184" s="3">
        <f t="shared" si="8"/>
        <v>264.37430555555557</v>
      </c>
      <c r="M184">
        <f t="shared" si="9"/>
        <v>504.0971032099152</v>
      </c>
      <c r="N184">
        <f t="shared" si="10"/>
        <v>93.27669058293611</v>
      </c>
    </row>
    <row r="185" spans="1:14" ht="12.75">
      <c r="A185" t="s">
        <v>156</v>
      </c>
      <c r="B185" s="1">
        <v>36789</v>
      </c>
      <c r="C185" s="2">
        <v>0.37655092592592593</v>
      </c>
      <c r="D185" t="s">
        <v>343</v>
      </c>
      <c r="E185">
        <v>0.67</v>
      </c>
      <c r="F185">
        <v>8.8461</v>
      </c>
      <c r="G185" t="s">
        <v>344</v>
      </c>
      <c r="H185">
        <v>1.81</v>
      </c>
      <c r="I185">
        <v>59.0535</v>
      </c>
      <c r="K185" s="2">
        <v>0.3763888888888889</v>
      </c>
      <c r="L185" s="3">
        <f t="shared" si="8"/>
        <v>264.37638888888887</v>
      </c>
      <c r="M185">
        <f t="shared" si="9"/>
        <v>507.31437823722763</v>
      </c>
      <c r="N185">
        <f t="shared" si="10"/>
        <v>93.43990617530773</v>
      </c>
    </row>
    <row r="186" spans="1:14" ht="12.75">
      <c r="A186" t="s">
        <v>351</v>
      </c>
      <c r="B186" s="1">
        <v>36789</v>
      </c>
      <c r="C186">
        <f>AVERAGE(C185,C187)</f>
        <v>0.37863425925925925</v>
      </c>
      <c r="D186" t="s">
        <v>343</v>
      </c>
      <c r="E186" t="s">
        <v>351</v>
      </c>
      <c r="F186" t="s">
        <v>351</v>
      </c>
      <c r="G186" t="s">
        <v>344</v>
      </c>
      <c r="H186" t="s">
        <v>351</v>
      </c>
      <c r="I186" t="s">
        <v>351</v>
      </c>
      <c r="K186" s="2">
        <v>0.37847222222222227</v>
      </c>
      <c r="L186" s="3">
        <f t="shared" si="8"/>
        <v>264.37847222222223</v>
      </c>
      <c r="M186" t="s">
        <v>351</v>
      </c>
      <c r="N186" t="s">
        <v>351</v>
      </c>
    </row>
    <row r="187" spans="1:14" ht="12.75">
      <c r="A187" t="s">
        <v>157</v>
      </c>
      <c r="B187" s="1">
        <v>36789</v>
      </c>
      <c r="C187" s="2">
        <v>0.3807175925925926</v>
      </c>
      <c r="D187" t="s">
        <v>343</v>
      </c>
      <c r="E187">
        <v>0.67</v>
      </c>
      <c r="F187">
        <v>8.7481</v>
      </c>
      <c r="G187" t="s">
        <v>344</v>
      </c>
      <c r="H187">
        <v>1.811</v>
      </c>
      <c r="I187">
        <v>55.7225</v>
      </c>
      <c r="K187" s="2">
        <v>0.38055555555555554</v>
      </c>
      <c r="L187" s="3">
        <f t="shared" si="8"/>
        <v>264.38055555555553</v>
      </c>
      <c r="M187">
        <f t="shared" si="9"/>
        <v>501.6941830023503</v>
      </c>
      <c r="N187">
        <f t="shared" si="10"/>
        <v>89.86312237142727</v>
      </c>
    </row>
    <row r="188" spans="1:14" ht="12.75">
      <c r="A188" t="s">
        <v>158</v>
      </c>
      <c r="B188" s="1">
        <v>36789</v>
      </c>
      <c r="C188" s="2">
        <v>0.38280092592592596</v>
      </c>
      <c r="D188" t="s">
        <v>343</v>
      </c>
      <c r="E188">
        <v>0.668</v>
      </c>
      <c r="F188">
        <v>8.9422</v>
      </c>
      <c r="G188" t="s">
        <v>344</v>
      </c>
      <c r="H188">
        <v>1.811</v>
      </c>
      <c r="I188">
        <v>58.4076</v>
      </c>
      <c r="K188" s="2">
        <v>0.3826388888888889</v>
      </c>
      <c r="L188" s="3">
        <f t="shared" si="8"/>
        <v>264.3826388888889</v>
      </c>
      <c r="M188">
        <f t="shared" si="9"/>
        <v>512.8256105032655</v>
      </c>
      <c r="N188">
        <f t="shared" si="10"/>
        <v>92.74634728640757</v>
      </c>
    </row>
    <row r="189" spans="1:14" ht="12.75">
      <c r="A189" t="s">
        <v>159</v>
      </c>
      <c r="B189" s="1">
        <v>36789</v>
      </c>
      <c r="C189" s="2">
        <v>0.38488425925925923</v>
      </c>
      <c r="D189" t="s">
        <v>343</v>
      </c>
      <c r="E189">
        <v>0.67</v>
      </c>
      <c r="F189">
        <v>9.6532</v>
      </c>
      <c r="G189" t="s">
        <v>344</v>
      </c>
      <c r="H189">
        <v>1.808</v>
      </c>
      <c r="I189">
        <v>58.9616</v>
      </c>
      <c r="K189" s="2">
        <v>0.3847222222222222</v>
      </c>
      <c r="L189" s="3">
        <f t="shared" si="8"/>
        <v>264.3847222222222</v>
      </c>
      <c r="M189">
        <f t="shared" si="9"/>
        <v>553.6007004216102</v>
      </c>
      <c r="N189">
        <f t="shared" si="10"/>
        <v>93.34122516913038</v>
      </c>
    </row>
    <row r="190" spans="1:14" ht="12.75">
      <c r="A190" t="s">
        <v>351</v>
      </c>
      <c r="B190" s="1">
        <v>36789</v>
      </c>
      <c r="C190">
        <f>AVERAGE(C189,C191)</f>
        <v>0.3870023148148148</v>
      </c>
      <c r="D190" t="s">
        <v>343</v>
      </c>
      <c r="E190" t="s">
        <v>351</v>
      </c>
      <c r="F190" t="s">
        <v>351</v>
      </c>
      <c r="G190" t="s">
        <v>344</v>
      </c>
      <c r="H190" t="s">
        <v>351</v>
      </c>
      <c r="I190" t="s">
        <v>351</v>
      </c>
      <c r="K190" s="2">
        <v>0.38680555555555557</v>
      </c>
      <c r="L190" s="3">
        <f t="shared" si="8"/>
        <v>264.38680555555555</v>
      </c>
      <c r="M190" t="s">
        <v>351</v>
      </c>
      <c r="N190" t="s">
        <v>351</v>
      </c>
    </row>
    <row r="191" spans="1:14" ht="12.75">
      <c r="A191" t="s">
        <v>160</v>
      </c>
      <c r="B191" s="1">
        <v>36789</v>
      </c>
      <c r="C191" s="2">
        <v>0.38912037037037034</v>
      </c>
      <c r="D191" t="s">
        <v>343</v>
      </c>
      <c r="E191">
        <v>0.67</v>
      </c>
      <c r="F191">
        <v>8.508</v>
      </c>
      <c r="G191" t="s">
        <v>344</v>
      </c>
      <c r="H191">
        <v>1.81</v>
      </c>
      <c r="I191">
        <v>58.7912</v>
      </c>
      <c r="K191" s="2">
        <v>0.3888888888888889</v>
      </c>
      <c r="L191" s="3">
        <f t="shared" si="8"/>
        <v>264.3888888888889</v>
      </c>
      <c r="M191">
        <f t="shared" si="9"/>
        <v>487.9247046769009</v>
      </c>
      <c r="N191">
        <f t="shared" si="10"/>
        <v>93.1582518997875</v>
      </c>
    </row>
    <row r="192" spans="1:14" ht="12.75">
      <c r="A192" t="s">
        <v>161</v>
      </c>
      <c r="B192" s="1">
        <v>36789</v>
      </c>
      <c r="C192" s="2">
        <v>0.3911458333333333</v>
      </c>
      <c r="D192" t="s">
        <v>343</v>
      </c>
      <c r="E192">
        <v>0.671</v>
      </c>
      <c r="F192">
        <v>8.9933</v>
      </c>
      <c r="G192" t="s">
        <v>344</v>
      </c>
      <c r="H192">
        <v>1.81</v>
      </c>
      <c r="I192">
        <v>59.1026</v>
      </c>
      <c r="K192" s="2">
        <v>0.3909722222222222</v>
      </c>
      <c r="L192" s="3">
        <f t="shared" si="8"/>
        <v>264.3909722222222</v>
      </c>
      <c r="M192">
        <f t="shared" si="9"/>
        <v>515.7561408757372</v>
      </c>
      <c r="N192">
        <f t="shared" si="10"/>
        <v>93.4926291067909</v>
      </c>
    </row>
    <row r="193" spans="1:14" ht="12.75">
      <c r="A193" t="s">
        <v>162</v>
      </c>
      <c r="B193" s="1">
        <v>36789</v>
      </c>
      <c r="C193" s="2">
        <v>0.3932291666666667</v>
      </c>
      <c r="D193" t="s">
        <v>343</v>
      </c>
      <c r="E193">
        <v>0.67</v>
      </c>
      <c r="F193">
        <v>8.958</v>
      </c>
      <c r="G193" t="s">
        <v>344</v>
      </c>
      <c r="H193">
        <v>1.81</v>
      </c>
      <c r="I193">
        <v>61.6766</v>
      </c>
      <c r="K193" s="2">
        <v>0.39305555555555555</v>
      </c>
      <c r="L193" s="3">
        <f t="shared" si="8"/>
        <v>264.3930555555556</v>
      </c>
      <c r="M193">
        <f t="shared" si="9"/>
        <v>513.7317236125621</v>
      </c>
      <c r="N193">
        <f t="shared" si="10"/>
        <v>96.25655630918908</v>
      </c>
    </row>
    <row r="194" spans="1:14" ht="12.75">
      <c r="A194" t="s">
        <v>351</v>
      </c>
      <c r="B194" s="1">
        <v>36789</v>
      </c>
      <c r="C194">
        <f>AVERAGE(C193,C195)</f>
        <v>0.3953125</v>
      </c>
      <c r="D194" t="s">
        <v>343</v>
      </c>
      <c r="E194" t="s">
        <v>351</v>
      </c>
      <c r="F194" t="s">
        <v>351</v>
      </c>
      <c r="G194" t="s">
        <v>344</v>
      </c>
      <c r="H194" t="s">
        <v>351</v>
      </c>
      <c r="I194" t="s">
        <v>351</v>
      </c>
      <c r="K194" s="2">
        <v>0.3951388888888889</v>
      </c>
      <c r="L194" s="3">
        <f t="shared" si="8"/>
        <v>264.3951388888889</v>
      </c>
      <c r="M194" t="s">
        <v>351</v>
      </c>
      <c r="N194" t="s">
        <v>351</v>
      </c>
    </row>
    <row r="195" spans="1:14" ht="12.75">
      <c r="A195" t="s">
        <v>163</v>
      </c>
      <c r="B195" s="1">
        <v>36789</v>
      </c>
      <c r="C195" s="2">
        <v>0.39739583333333334</v>
      </c>
      <c r="D195" t="s">
        <v>343</v>
      </c>
      <c r="E195">
        <v>0.67</v>
      </c>
      <c r="F195">
        <v>8.8387</v>
      </c>
      <c r="G195" t="s">
        <v>344</v>
      </c>
      <c r="H195">
        <v>1.811</v>
      </c>
      <c r="I195">
        <v>56.3798</v>
      </c>
      <c r="K195" s="2">
        <v>0.3972222222222222</v>
      </c>
      <c r="L195" s="3">
        <f t="shared" si="8"/>
        <v>264.39722222222224</v>
      </c>
      <c r="M195">
        <f t="shared" si="9"/>
        <v>506.88999614806335</v>
      </c>
      <c r="N195">
        <f t="shared" si="10"/>
        <v>90.56892242975528</v>
      </c>
    </row>
    <row r="196" spans="1:14" ht="12.75">
      <c r="A196" t="s">
        <v>351</v>
      </c>
      <c r="B196" s="1">
        <v>36789</v>
      </c>
      <c r="C196">
        <f>AVERAGE(C195,C197)</f>
        <v>0.39953125</v>
      </c>
      <c r="D196" t="s">
        <v>343</v>
      </c>
      <c r="E196" t="s">
        <v>351</v>
      </c>
      <c r="F196" t="s">
        <v>351</v>
      </c>
      <c r="G196" t="s">
        <v>344</v>
      </c>
      <c r="H196" t="s">
        <v>351</v>
      </c>
      <c r="I196" t="s">
        <v>351</v>
      </c>
      <c r="K196" s="2">
        <v>0.3993055555555556</v>
      </c>
      <c r="L196" s="3">
        <f t="shared" si="8"/>
        <v>264.39930555555554</v>
      </c>
      <c r="M196" t="s">
        <v>351</v>
      </c>
      <c r="N196" t="s">
        <v>351</v>
      </c>
    </row>
    <row r="197" spans="1:14" ht="12.75">
      <c r="A197" t="s">
        <v>164</v>
      </c>
      <c r="B197" s="1">
        <v>36789</v>
      </c>
      <c r="C197" s="2">
        <v>0.40166666666666667</v>
      </c>
      <c r="D197" t="s">
        <v>343</v>
      </c>
      <c r="E197">
        <v>0.67</v>
      </c>
      <c r="F197">
        <v>9.001</v>
      </c>
      <c r="G197" t="s">
        <v>344</v>
      </c>
      <c r="H197">
        <v>1.81</v>
      </c>
      <c r="I197">
        <v>58.5281</v>
      </c>
      <c r="K197" s="2">
        <v>0.40138888888888885</v>
      </c>
      <c r="L197" s="3">
        <f t="shared" si="8"/>
        <v>264.4013888888889</v>
      </c>
      <c r="M197">
        <f t="shared" si="9"/>
        <v>516.1977276441919</v>
      </c>
      <c r="N197">
        <f t="shared" si="10"/>
        <v>92.87573859483376</v>
      </c>
    </row>
    <row r="198" spans="1:14" ht="12.75">
      <c r="A198" t="s">
        <v>165</v>
      </c>
      <c r="B198" s="1">
        <v>36789</v>
      </c>
      <c r="C198" s="2">
        <v>0.40375</v>
      </c>
      <c r="D198" t="s">
        <v>343</v>
      </c>
      <c r="E198">
        <v>0.67</v>
      </c>
      <c r="F198">
        <v>9.4544</v>
      </c>
      <c r="G198" t="s">
        <v>344</v>
      </c>
      <c r="H198">
        <v>1.81</v>
      </c>
      <c r="I198">
        <v>58.7325</v>
      </c>
      <c r="K198" s="2">
        <v>0.40347222222222223</v>
      </c>
      <c r="L198" s="3">
        <f aca="true" t="shared" si="11" ref="L198:L261">B198-DATE(1999,12,31)+K198</f>
        <v>264.4034722222222</v>
      </c>
      <c r="M198">
        <f t="shared" si="9"/>
        <v>542.1997329451448</v>
      </c>
      <c r="N198">
        <f t="shared" si="10"/>
        <v>93.09522061510188</v>
      </c>
    </row>
    <row r="199" spans="1:14" ht="12.75">
      <c r="A199" t="s">
        <v>166</v>
      </c>
      <c r="B199" s="1">
        <v>36789</v>
      </c>
      <c r="C199" s="2">
        <v>0.4058333333333333</v>
      </c>
      <c r="D199" t="s">
        <v>343</v>
      </c>
      <c r="E199">
        <v>0.67</v>
      </c>
      <c r="F199">
        <v>9.1093</v>
      </c>
      <c r="G199" t="s">
        <v>344</v>
      </c>
      <c r="H199">
        <v>1.81</v>
      </c>
      <c r="I199">
        <v>56.5261</v>
      </c>
      <c r="K199" s="2">
        <v>0.4055555555555555</v>
      </c>
      <c r="L199" s="3">
        <f t="shared" si="11"/>
        <v>264.40555555555557</v>
      </c>
      <c r="M199">
        <f t="shared" si="9"/>
        <v>522.408616868041</v>
      </c>
      <c r="N199">
        <f t="shared" si="10"/>
        <v>90.72601743741296</v>
      </c>
    </row>
    <row r="200" spans="1:14" ht="12.75">
      <c r="A200" t="s">
        <v>351</v>
      </c>
      <c r="B200" s="1">
        <v>36789</v>
      </c>
      <c r="C200">
        <f>AVERAGE(C199,C202)</f>
        <v>0.40896412037037033</v>
      </c>
      <c r="D200" t="s">
        <v>343</v>
      </c>
      <c r="E200" t="s">
        <v>351</v>
      </c>
      <c r="F200" t="s">
        <v>351</v>
      </c>
      <c r="G200" t="s">
        <v>344</v>
      </c>
      <c r="H200" t="s">
        <v>351</v>
      </c>
      <c r="I200" t="s">
        <v>351</v>
      </c>
      <c r="K200" s="2">
        <v>0.4076388888888889</v>
      </c>
      <c r="L200" s="3">
        <f t="shared" si="11"/>
        <v>264.40763888888887</v>
      </c>
      <c r="M200" t="s">
        <v>351</v>
      </c>
      <c r="N200" t="s">
        <v>351</v>
      </c>
    </row>
    <row r="201" spans="1:14" ht="12.75">
      <c r="A201" t="s">
        <v>351</v>
      </c>
      <c r="B201" s="1">
        <v>36789</v>
      </c>
      <c r="C201">
        <f>AVERAGE(C200,C202)</f>
        <v>0.41052951388888886</v>
      </c>
      <c r="D201" t="s">
        <v>343</v>
      </c>
      <c r="E201" t="s">
        <v>351</v>
      </c>
      <c r="F201" t="s">
        <v>351</v>
      </c>
      <c r="G201" t="s">
        <v>344</v>
      </c>
      <c r="H201" t="s">
        <v>351</v>
      </c>
      <c r="I201" t="s">
        <v>351</v>
      </c>
      <c r="K201" s="2">
        <v>0.40972222222222227</v>
      </c>
      <c r="L201" s="3">
        <f t="shared" si="11"/>
        <v>264.40972222222223</v>
      </c>
      <c r="M201" t="s">
        <v>351</v>
      </c>
      <c r="N201" t="s">
        <v>351</v>
      </c>
    </row>
    <row r="202" spans="1:14" ht="12.75">
      <c r="A202" t="s">
        <v>167</v>
      </c>
      <c r="B202" s="1">
        <v>36789</v>
      </c>
      <c r="C202" s="2">
        <v>0.4120949074074074</v>
      </c>
      <c r="D202" t="s">
        <v>343</v>
      </c>
      <c r="E202">
        <v>0.675</v>
      </c>
      <c r="F202">
        <v>8.6927</v>
      </c>
      <c r="G202" t="s">
        <v>344</v>
      </c>
      <c r="H202">
        <v>1.815</v>
      </c>
      <c r="I202">
        <v>58.8115</v>
      </c>
      <c r="K202" s="2">
        <v>0.41180555555555554</v>
      </c>
      <c r="L202" s="3">
        <f t="shared" si="11"/>
        <v>264.41180555555553</v>
      </c>
      <c r="M202">
        <f t="shared" si="9"/>
        <v>498.51705222671563</v>
      </c>
      <c r="N202">
        <f t="shared" si="10"/>
        <v>93.18004977166345</v>
      </c>
    </row>
    <row r="203" spans="1:14" ht="12.75">
      <c r="A203" t="s">
        <v>168</v>
      </c>
      <c r="B203" s="1">
        <v>36789</v>
      </c>
      <c r="C203" s="2">
        <v>0.4141782407407408</v>
      </c>
      <c r="D203" t="s">
        <v>343</v>
      </c>
      <c r="E203">
        <v>0.67</v>
      </c>
      <c r="F203">
        <v>8.4292</v>
      </c>
      <c r="G203" t="s">
        <v>344</v>
      </c>
      <c r="H203">
        <v>1.81</v>
      </c>
      <c r="I203">
        <v>56.9367</v>
      </c>
      <c r="K203" s="2">
        <v>0.4138888888888889</v>
      </c>
      <c r="L203" s="3">
        <f t="shared" si="11"/>
        <v>264.4138888888889</v>
      </c>
      <c r="M203">
        <f t="shared" si="9"/>
        <v>483.4056089166117</v>
      </c>
      <c r="N203">
        <f t="shared" si="10"/>
        <v>91.16691429417466</v>
      </c>
    </row>
    <row r="204" spans="1:14" ht="12.75">
      <c r="A204" t="s">
        <v>169</v>
      </c>
      <c r="B204" s="1">
        <v>36789</v>
      </c>
      <c r="C204" s="2">
        <v>0.41626157407407405</v>
      </c>
      <c r="D204" t="s">
        <v>343</v>
      </c>
      <c r="E204">
        <v>0.67</v>
      </c>
      <c r="F204">
        <v>9.1845</v>
      </c>
      <c r="G204" t="s">
        <v>344</v>
      </c>
      <c r="H204">
        <v>1.81</v>
      </c>
      <c r="I204">
        <v>59.1639</v>
      </c>
      <c r="K204" s="2">
        <v>0.4159722222222222</v>
      </c>
      <c r="L204" s="3">
        <f t="shared" si="11"/>
        <v>264.4159722222222</v>
      </c>
      <c r="M204">
        <f>$O$4/AVERAGE($P$207,$P$47)*F204*40</f>
        <v>443.5267515753072</v>
      </c>
      <c r="N204">
        <f>$O$4/AVERAGE($P$207,$P$47)*I204</f>
        <v>71.42678528370166</v>
      </c>
    </row>
    <row r="205" spans="1:17" ht="12.75">
      <c r="A205" t="s">
        <v>170</v>
      </c>
      <c r="B205" s="1">
        <v>36789</v>
      </c>
      <c r="C205" s="2">
        <v>0.41834490740740743</v>
      </c>
      <c r="D205" t="s">
        <v>343</v>
      </c>
      <c r="E205">
        <v>0.67</v>
      </c>
      <c r="F205">
        <v>9.2391</v>
      </c>
      <c r="G205" t="s">
        <v>344</v>
      </c>
      <c r="H205">
        <v>1.808</v>
      </c>
      <c r="I205">
        <v>227.6204</v>
      </c>
      <c r="K205" s="2">
        <v>0.41805555555555557</v>
      </c>
      <c r="L205" s="3">
        <f t="shared" si="11"/>
        <v>264.41805555555555</v>
      </c>
      <c r="M205" t="s">
        <v>351</v>
      </c>
      <c r="N205" t="s">
        <v>351</v>
      </c>
      <c r="P205" t="s">
        <v>352</v>
      </c>
      <c r="Q205" t="s">
        <v>343</v>
      </c>
    </row>
    <row r="206" spans="1:14" ht="12.75">
      <c r="A206" t="s">
        <v>171</v>
      </c>
      <c r="B206" s="1">
        <v>36789</v>
      </c>
      <c r="C206" s="2">
        <v>0.42042824074074076</v>
      </c>
      <c r="D206" t="s">
        <v>343</v>
      </c>
      <c r="E206">
        <v>0.67</v>
      </c>
      <c r="F206">
        <v>8.5263</v>
      </c>
      <c r="G206" t="s">
        <v>344</v>
      </c>
      <c r="H206">
        <v>1.808</v>
      </c>
      <c r="I206">
        <v>228.9918</v>
      </c>
      <c r="K206" s="2">
        <v>0.4201388888888889</v>
      </c>
      <c r="L206" s="3">
        <f t="shared" si="11"/>
        <v>264.4201388888889</v>
      </c>
      <c r="M206" t="s">
        <v>351</v>
      </c>
      <c r="N206" t="s">
        <v>351</v>
      </c>
    </row>
    <row r="207" spans="1:17" ht="12.75">
      <c r="A207" t="s">
        <v>172</v>
      </c>
      <c r="B207" s="1">
        <v>36789</v>
      </c>
      <c r="C207" s="2">
        <v>0.4225115740740741</v>
      </c>
      <c r="D207" t="s">
        <v>343</v>
      </c>
      <c r="E207">
        <v>0.673</v>
      </c>
      <c r="F207">
        <v>8.3461</v>
      </c>
      <c r="G207" t="s">
        <v>344</v>
      </c>
      <c r="H207">
        <v>1.815</v>
      </c>
      <c r="I207">
        <v>230.5715</v>
      </c>
      <c r="K207" s="2">
        <v>0.4222222222222222</v>
      </c>
      <c r="L207" s="3">
        <f t="shared" si="11"/>
        <v>264.4222222222222</v>
      </c>
      <c r="M207" t="s">
        <v>351</v>
      </c>
      <c r="N207" t="s">
        <v>351</v>
      </c>
      <c r="P207">
        <f>AVERAGE(I206:I208)</f>
        <v>229.32573333333335</v>
      </c>
      <c r="Q207">
        <f>AVERAGE(F206:F208)</f>
        <v>8.513566666666668</v>
      </c>
    </row>
    <row r="208" spans="1:17" ht="12.75">
      <c r="A208" t="s">
        <v>173</v>
      </c>
      <c r="B208" s="1">
        <v>36789</v>
      </c>
      <c r="C208" s="2">
        <v>0.42460648148148145</v>
      </c>
      <c r="D208" t="s">
        <v>343</v>
      </c>
      <c r="E208">
        <v>0.67</v>
      </c>
      <c r="F208">
        <v>8.6683</v>
      </c>
      <c r="G208" t="s">
        <v>344</v>
      </c>
      <c r="H208">
        <v>1.808</v>
      </c>
      <c r="I208">
        <v>228.4139</v>
      </c>
      <c r="K208" s="2">
        <v>0.42430555555555555</v>
      </c>
      <c r="L208" s="3">
        <f t="shared" si="11"/>
        <v>264.4243055555556</v>
      </c>
      <c r="M208" t="s">
        <v>351</v>
      </c>
      <c r="N208" t="s">
        <v>351</v>
      </c>
      <c r="P208">
        <f>STDEV(I206:I208)</f>
        <v>1.1168898975887491</v>
      </c>
      <c r="Q208">
        <f>STDEV(F206:F208)</f>
        <v>0.16147697462277316</v>
      </c>
    </row>
    <row r="209" spans="1:14" ht="12.75">
      <c r="A209" t="s">
        <v>174</v>
      </c>
      <c r="B209" s="1">
        <v>36789</v>
      </c>
      <c r="C209" s="2">
        <v>0.4266898148148148</v>
      </c>
      <c r="D209" t="s">
        <v>343</v>
      </c>
      <c r="E209">
        <v>0.67</v>
      </c>
      <c r="F209">
        <v>9.1143</v>
      </c>
      <c r="G209" t="s">
        <v>344</v>
      </c>
      <c r="H209">
        <v>1.811</v>
      </c>
      <c r="I209">
        <v>61.7278</v>
      </c>
      <c r="K209" s="2">
        <v>0.4263888888888889</v>
      </c>
      <c r="L209" s="3">
        <f t="shared" si="11"/>
        <v>264.4263888888889</v>
      </c>
      <c r="M209">
        <f>500*F209/AVERAGE($Q$367,$Q$207)</f>
        <v>493.89782962693346</v>
      </c>
      <c r="N209">
        <f>(277-103)/(-67.4+(AVERAGE($P$207,$P$367)))*I209+277-((277-103)/(-67.4+(AVERAGE($P$207,$P$367)))*230)</f>
        <v>72.83236203029196</v>
      </c>
    </row>
    <row r="210" spans="1:14" ht="12.75">
      <c r="A210" t="s">
        <v>175</v>
      </c>
      <c r="B210" s="1">
        <v>36789</v>
      </c>
      <c r="C210" s="2">
        <v>0.4287731481481481</v>
      </c>
      <c r="D210" t="s">
        <v>343</v>
      </c>
      <c r="E210">
        <v>0.67</v>
      </c>
      <c r="F210">
        <v>9.3709</v>
      </c>
      <c r="G210" t="s">
        <v>344</v>
      </c>
      <c r="H210">
        <v>1.81</v>
      </c>
      <c r="I210">
        <v>62.0451</v>
      </c>
      <c r="K210" s="2">
        <v>0.4284722222222222</v>
      </c>
      <c r="L210" s="3">
        <f t="shared" si="11"/>
        <v>264.42847222222224</v>
      </c>
      <c r="M210">
        <f>500*F210/AVERAGE($Q$367,$Q$207)</f>
        <v>507.8028122457053</v>
      </c>
      <c r="N210">
        <f>(277-103)/(-67.4+(AVERAGE($P$207,$P$367)))*I210+277-((277-103)/(-67.4+(AVERAGE($P$207,$P$367)))*230)</f>
        <v>73.21734773516647</v>
      </c>
    </row>
    <row r="211" spans="1:14" ht="12.75">
      <c r="A211" t="s">
        <v>351</v>
      </c>
      <c r="B211" s="1">
        <v>36789</v>
      </c>
      <c r="C211">
        <f>AVERAGE(C210,C212)</f>
        <v>0.4308564814814815</v>
      </c>
      <c r="D211" t="s">
        <v>343</v>
      </c>
      <c r="E211" t="s">
        <v>351</v>
      </c>
      <c r="F211" t="s">
        <v>351</v>
      </c>
      <c r="G211" t="s">
        <v>344</v>
      </c>
      <c r="H211" t="s">
        <v>351</v>
      </c>
      <c r="I211" t="s">
        <v>351</v>
      </c>
      <c r="K211" s="2">
        <v>0.4305555555555556</v>
      </c>
      <c r="L211" s="3">
        <f t="shared" si="11"/>
        <v>264.43055555555554</v>
      </c>
      <c r="M211" t="s">
        <v>351</v>
      </c>
      <c r="N211" t="s">
        <v>351</v>
      </c>
    </row>
    <row r="212" spans="1:14" ht="12.75">
      <c r="A212" t="s">
        <v>176</v>
      </c>
      <c r="B212" s="1">
        <v>36789</v>
      </c>
      <c r="C212" s="2">
        <v>0.43293981481481486</v>
      </c>
      <c r="D212" t="s">
        <v>343</v>
      </c>
      <c r="E212">
        <v>0.668</v>
      </c>
      <c r="F212">
        <v>9.3407</v>
      </c>
      <c r="G212" t="s">
        <v>344</v>
      </c>
      <c r="H212">
        <v>1.808</v>
      </c>
      <c r="I212">
        <v>61.0542</v>
      </c>
      <c r="K212" s="2">
        <v>0.43263888888888885</v>
      </c>
      <c r="L212" s="3">
        <f t="shared" si="11"/>
        <v>264.4326388888889</v>
      </c>
      <c r="M212">
        <f>500*F212/AVERAGE($Q$367,$Q$207)</f>
        <v>506.1662944160603</v>
      </c>
      <c r="N212">
        <f>(277-103)/(-67.4+(AVERAGE($P$207,$P$367)))*I212+277-((277-103)/(-67.4+(AVERAGE($P$207,$P$367)))*230)</f>
        <v>72.01507123040705</v>
      </c>
    </row>
    <row r="213" spans="1:14" ht="12.75">
      <c r="A213" t="s">
        <v>177</v>
      </c>
      <c r="B213" s="1">
        <v>36789</v>
      </c>
      <c r="C213" s="2">
        <v>0.43502314814814813</v>
      </c>
      <c r="D213" t="s">
        <v>343</v>
      </c>
      <c r="E213">
        <v>0.668</v>
      </c>
      <c r="F213">
        <v>9.1161</v>
      </c>
      <c r="G213" t="s">
        <v>344</v>
      </c>
      <c r="H213">
        <v>1.808</v>
      </c>
      <c r="I213">
        <v>63.2757</v>
      </c>
      <c r="K213" s="2">
        <v>0.43472222222222223</v>
      </c>
      <c r="L213" s="3">
        <f t="shared" si="11"/>
        <v>264.4347222222222</v>
      </c>
      <c r="M213">
        <f>500*F213/AVERAGE($Q$367,$Q$207)</f>
        <v>493.99537042472684</v>
      </c>
      <c r="N213">
        <f>(277-103)/(-67.4+(AVERAGE($P$207,$P$367)))*I213+277-((277-103)/(-67.4+(AVERAGE($P$207,$P$367)))*230)</f>
        <v>74.71045649160709</v>
      </c>
    </row>
    <row r="214" spans="1:14" ht="12.75">
      <c r="A214" t="s">
        <v>351</v>
      </c>
      <c r="B214" s="1">
        <v>36789</v>
      </c>
      <c r="C214">
        <f>AVERAGE(C213,C216)</f>
        <v>0.4381539351851852</v>
      </c>
      <c r="D214" t="s">
        <v>343</v>
      </c>
      <c r="E214" t="s">
        <v>351</v>
      </c>
      <c r="F214" t="s">
        <v>351</v>
      </c>
      <c r="G214" t="s">
        <v>344</v>
      </c>
      <c r="H214" t="s">
        <v>351</v>
      </c>
      <c r="I214" t="s">
        <v>351</v>
      </c>
      <c r="K214" s="2">
        <v>0.4368055555555555</v>
      </c>
      <c r="L214" s="3">
        <f t="shared" si="11"/>
        <v>264.43680555555557</v>
      </c>
      <c r="M214" t="s">
        <v>351</v>
      </c>
      <c r="N214" t="s">
        <v>351</v>
      </c>
    </row>
    <row r="215" spans="1:14" ht="12.75">
      <c r="A215" t="s">
        <v>351</v>
      </c>
      <c r="B215" s="1">
        <v>36789</v>
      </c>
      <c r="C215">
        <f>AVERAGE(C214,C216)</f>
        <v>0.4397193287037037</v>
      </c>
      <c r="D215" t="s">
        <v>343</v>
      </c>
      <c r="E215" t="s">
        <v>351</v>
      </c>
      <c r="F215" t="s">
        <v>351</v>
      </c>
      <c r="G215" t="s">
        <v>344</v>
      </c>
      <c r="H215" t="s">
        <v>351</v>
      </c>
      <c r="I215" t="s">
        <v>351</v>
      </c>
      <c r="K215" s="2">
        <v>0.4388888888888889</v>
      </c>
      <c r="L215" s="3">
        <f t="shared" si="11"/>
        <v>264.43888888888887</v>
      </c>
      <c r="M215" t="s">
        <v>351</v>
      </c>
      <c r="N215" t="s">
        <v>351</v>
      </c>
    </row>
    <row r="216" spans="1:14" ht="12.75">
      <c r="A216" t="s">
        <v>178</v>
      </c>
      <c r="B216" s="1">
        <v>36789</v>
      </c>
      <c r="C216" s="2">
        <v>0.44128472222222226</v>
      </c>
      <c r="D216" t="s">
        <v>343</v>
      </c>
      <c r="E216">
        <v>0.67</v>
      </c>
      <c r="F216">
        <v>8.6724</v>
      </c>
      <c r="G216" t="s">
        <v>344</v>
      </c>
      <c r="H216">
        <v>1.81</v>
      </c>
      <c r="I216">
        <v>65.5317</v>
      </c>
      <c r="K216" s="2">
        <v>0.44097222222222227</v>
      </c>
      <c r="L216" s="3">
        <f t="shared" si="11"/>
        <v>264.44097222222223</v>
      </c>
      <c r="M216">
        <f>500*F216/AVERAGE($Q$367,$Q$207)</f>
        <v>469.9515637686512</v>
      </c>
      <c r="N216">
        <f>(277-103)/(-67.4+(AVERAGE($P$207,$P$367)))*I216+277-((277-103)/(-67.4+(AVERAGE($P$207,$P$367)))*230)</f>
        <v>77.44770121331192</v>
      </c>
    </row>
    <row r="217" spans="1:14" ht="12.75">
      <c r="A217" t="s">
        <v>179</v>
      </c>
      <c r="B217" s="1">
        <v>36789</v>
      </c>
      <c r="C217" s="2">
        <v>0.44336805555555553</v>
      </c>
      <c r="D217" t="s">
        <v>343</v>
      </c>
      <c r="E217">
        <v>0.668</v>
      </c>
      <c r="F217">
        <v>9.0298</v>
      </c>
      <c r="G217" t="s">
        <v>344</v>
      </c>
      <c r="H217">
        <v>1.81</v>
      </c>
      <c r="I217">
        <v>71.9265</v>
      </c>
      <c r="K217" s="2">
        <v>0.44305555555555554</v>
      </c>
      <c r="L217" s="3">
        <f t="shared" si="11"/>
        <v>264.44305555555553</v>
      </c>
      <c r="M217">
        <f>500*F217/AVERAGE($Q$367,$Q$207)</f>
        <v>489.3188310638539</v>
      </c>
      <c r="N217">
        <f>(277-103)/(-67.4+(AVERAGE($P$207,$P$367)))*I217+277-((277-103)/(-67.4+(AVERAGE($P$207,$P$367)))*230)</f>
        <v>85.20662521435719</v>
      </c>
    </row>
    <row r="218" spans="1:14" ht="12.75">
      <c r="A218" t="s">
        <v>180</v>
      </c>
      <c r="B218" s="1">
        <v>36789</v>
      </c>
      <c r="C218" s="2">
        <v>0.4454513888888889</v>
      </c>
      <c r="D218" t="s">
        <v>343</v>
      </c>
      <c r="E218">
        <v>0.67</v>
      </c>
      <c r="F218">
        <v>9.134</v>
      </c>
      <c r="G218" t="s">
        <v>344</v>
      </c>
      <c r="H218">
        <v>1.81</v>
      </c>
      <c r="I218">
        <v>73.7968</v>
      </c>
      <c r="K218" s="2">
        <v>0.4451388888888889</v>
      </c>
      <c r="L218" s="3">
        <f t="shared" si="11"/>
        <v>264.4451388888889</v>
      </c>
      <c r="M218">
        <f>500*F218/AVERAGE($Q$367,$Q$207)</f>
        <v>494.9653594694503</v>
      </c>
      <c r="N218">
        <f>(277-103)/(-67.4+(AVERAGE($P$207,$P$367)))*I218+277-((277-103)/(-67.4+(AVERAGE($P$207,$P$367)))*230)</f>
        <v>87.47589330079535</v>
      </c>
    </row>
    <row r="219" spans="1:14" ht="12.75">
      <c r="A219" t="s">
        <v>181</v>
      </c>
      <c r="B219" s="1">
        <v>36789</v>
      </c>
      <c r="C219" s="2">
        <v>0.4475347222222222</v>
      </c>
      <c r="D219" t="s">
        <v>343</v>
      </c>
      <c r="E219">
        <v>0.67</v>
      </c>
      <c r="F219">
        <v>9.3235</v>
      </c>
      <c r="G219" t="s">
        <v>344</v>
      </c>
      <c r="H219">
        <v>1.81</v>
      </c>
      <c r="I219">
        <v>80.5889</v>
      </c>
      <c r="K219" s="2">
        <v>0.4472222222222222</v>
      </c>
      <c r="L219" s="3">
        <f t="shared" si="11"/>
        <v>264.4472222222222</v>
      </c>
      <c r="M219">
        <f>500*F219/AVERAGE($Q$367,$Q$207)</f>
        <v>505.2342379038121</v>
      </c>
      <c r="N219">
        <f>(277-103)/(-67.4+(AVERAGE($P$207,$P$367)))*I219+277-((277-103)/(-67.4+(AVERAGE($P$207,$P$367)))*230)</f>
        <v>95.71686842237847</v>
      </c>
    </row>
    <row r="220" spans="1:14" ht="12.75">
      <c r="A220" t="s">
        <v>351</v>
      </c>
      <c r="B220" s="1">
        <v>36789</v>
      </c>
      <c r="C220" t="s">
        <v>351</v>
      </c>
      <c r="D220" t="s">
        <v>343</v>
      </c>
      <c r="E220" t="s">
        <v>351</v>
      </c>
      <c r="F220" t="s">
        <v>351</v>
      </c>
      <c r="G220" t="s">
        <v>344</v>
      </c>
      <c r="H220" t="s">
        <v>351</v>
      </c>
      <c r="I220" t="s">
        <v>351</v>
      </c>
      <c r="K220" s="2">
        <v>0.44930555555555557</v>
      </c>
      <c r="L220" s="3">
        <f t="shared" si="11"/>
        <v>264.44930555555555</v>
      </c>
      <c r="M220" t="s">
        <v>351</v>
      </c>
      <c r="N220" t="s">
        <v>351</v>
      </c>
    </row>
    <row r="221" spans="1:14" ht="12.75">
      <c r="A221" t="s">
        <v>351</v>
      </c>
      <c r="B221" s="1">
        <v>36789</v>
      </c>
      <c r="C221" t="s">
        <v>351</v>
      </c>
      <c r="D221" t="s">
        <v>343</v>
      </c>
      <c r="E221" t="s">
        <v>351</v>
      </c>
      <c r="F221" t="s">
        <v>351</v>
      </c>
      <c r="G221" t="s">
        <v>344</v>
      </c>
      <c r="H221" t="s">
        <v>351</v>
      </c>
      <c r="I221" t="s">
        <v>351</v>
      </c>
      <c r="K221" s="2">
        <v>0.4513888888888889</v>
      </c>
      <c r="L221" s="3">
        <f t="shared" si="11"/>
        <v>264.4513888888889</v>
      </c>
      <c r="M221" t="s">
        <v>351</v>
      </c>
      <c r="N221" t="s">
        <v>351</v>
      </c>
    </row>
    <row r="222" spans="1:14" ht="12.75">
      <c r="A222" t="s">
        <v>351</v>
      </c>
      <c r="B222" s="1">
        <v>36789</v>
      </c>
      <c r="C222" t="s">
        <v>351</v>
      </c>
      <c r="D222" t="s">
        <v>343</v>
      </c>
      <c r="E222" t="s">
        <v>351</v>
      </c>
      <c r="F222" t="s">
        <v>351</v>
      </c>
      <c r="G222" t="s">
        <v>344</v>
      </c>
      <c r="H222" t="s">
        <v>351</v>
      </c>
      <c r="I222" t="s">
        <v>351</v>
      </c>
      <c r="K222" s="2">
        <v>0.4534722222222222</v>
      </c>
      <c r="L222" s="3">
        <f t="shared" si="11"/>
        <v>264.4534722222222</v>
      </c>
      <c r="M222" t="s">
        <v>351</v>
      </c>
      <c r="N222" t="s">
        <v>351</v>
      </c>
    </row>
    <row r="223" spans="1:14" ht="12.75">
      <c r="A223" t="s">
        <v>351</v>
      </c>
      <c r="B223" s="1">
        <v>36789</v>
      </c>
      <c r="C223" t="s">
        <v>351</v>
      </c>
      <c r="D223" t="s">
        <v>343</v>
      </c>
      <c r="E223" t="s">
        <v>351</v>
      </c>
      <c r="F223" t="s">
        <v>351</v>
      </c>
      <c r="G223" t="s">
        <v>344</v>
      </c>
      <c r="H223" t="s">
        <v>351</v>
      </c>
      <c r="I223" t="s">
        <v>351</v>
      </c>
      <c r="K223" s="2">
        <v>0.45555555555555555</v>
      </c>
      <c r="L223" s="3">
        <f t="shared" si="11"/>
        <v>264.4555555555556</v>
      </c>
      <c r="M223" t="s">
        <v>351</v>
      </c>
      <c r="N223" t="s">
        <v>351</v>
      </c>
    </row>
    <row r="224" spans="1:14" ht="12.75">
      <c r="A224" t="s">
        <v>351</v>
      </c>
      <c r="B224" s="1">
        <v>36789</v>
      </c>
      <c r="C224" t="s">
        <v>351</v>
      </c>
      <c r="D224" t="s">
        <v>343</v>
      </c>
      <c r="E224" t="s">
        <v>351</v>
      </c>
      <c r="F224" t="s">
        <v>351</v>
      </c>
      <c r="G224" t="s">
        <v>344</v>
      </c>
      <c r="H224" t="s">
        <v>351</v>
      </c>
      <c r="I224" t="s">
        <v>351</v>
      </c>
      <c r="K224" s="2">
        <v>0.4576388888888889</v>
      </c>
      <c r="L224" s="3">
        <f t="shared" si="11"/>
        <v>264.4576388888889</v>
      </c>
      <c r="M224" t="s">
        <v>351</v>
      </c>
      <c r="N224" t="s">
        <v>351</v>
      </c>
    </row>
    <row r="225" spans="1:14" ht="12.75">
      <c r="A225" t="s">
        <v>351</v>
      </c>
      <c r="B225" s="1">
        <v>36789</v>
      </c>
      <c r="C225" t="s">
        <v>351</v>
      </c>
      <c r="D225" t="s">
        <v>343</v>
      </c>
      <c r="E225" t="s">
        <v>351</v>
      </c>
      <c r="F225" t="s">
        <v>351</v>
      </c>
      <c r="G225" t="s">
        <v>344</v>
      </c>
      <c r="H225" t="s">
        <v>351</v>
      </c>
      <c r="I225" t="s">
        <v>351</v>
      </c>
      <c r="K225" s="2">
        <v>0.4597222222222222</v>
      </c>
      <c r="L225" s="3">
        <f t="shared" si="11"/>
        <v>264.45972222222224</v>
      </c>
      <c r="M225" t="s">
        <v>351</v>
      </c>
      <c r="N225" t="s">
        <v>351</v>
      </c>
    </row>
    <row r="226" spans="1:14" ht="12.75">
      <c r="A226" t="s">
        <v>351</v>
      </c>
      <c r="B226" s="1">
        <v>36789</v>
      </c>
      <c r="C226" t="s">
        <v>351</v>
      </c>
      <c r="D226" t="s">
        <v>343</v>
      </c>
      <c r="E226" t="s">
        <v>351</v>
      </c>
      <c r="F226" t="s">
        <v>351</v>
      </c>
      <c r="G226" t="s">
        <v>344</v>
      </c>
      <c r="H226" t="s">
        <v>351</v>
      </c>
      <c r="I226" t="s">
        <v>351</v>
      </c>
      <c r="K226" s="2">
        <v>0.4618055555555556</v>
      </c>
      <c r="L226" s="3">
        <f t="shared" si="11"/>
        <v>264.46180555555554</v>
      </c>
      <c r="M226" t="s">
        <v>351</v>
      </c>
      <c r="N226" t="s">
        <v>351</v>
      </c>
    </row>
    <row r="227" spans="1:14" ht="12.75">
      <c r="A227" t="s">
        <v>351</v>
      </c>
      <c r="B227" s="1">
        <v>36789</v>
      </c>
      <c r="C227" t="s">
        <v>351</v>
      </c>
      <c r="D227" t="s">
        <v>343</v>
      </c>
      <c r="E227" t="s">
        <v>351</v>
      </c>
      <c r="F227" t="s">
        <v>351</v>
      </c>
      <c r="G227" t="s">
        <v>344</v>
      </c>
      <c r="H227" t="s">
        <v>351</v>
      </c>
      <c r="I227" t="s">
        <v>351</v>
      </c>
      <c r="K227" s="2">
        <v>0.46388888888888885</v>
      </c>
      <c r="L227" s="3">
        <f t="shared" si="11"/>
        <v>264.4638888888889</v>
      </c>
      <c r="M227" t="s">
        <v>351</v>
      </c>
      <c r="N227" t="s">
        <v>351</v>
      </c>
    </row>
    <row r="228" spans="1:14" ht="12.75">
      <c r="A228" t="s">
        <v>351</v>
      </c>
      <c r="B228" s="1">
        <v>36789</v>
      </c>
      <c r="C228" t="s">
        <v>351</v>
      </c>
      <c r="D228" t="s">
        <v>343</v>
      </c>
      <c r="E228" t="s">
        <v>351</v>
      </c>
      <c r="F228" t="s">
        <v>351</v>
      </c>
      <c r="G228" t="s">
        <v>344</v>
      </c>
      <c r="H228" t="s">
        <v>351</v>
      </c>
      <c r="I228" t="s">
        <v>351</v>
      </c>
      <c r="K228" s="2">
        <v>0.46597222222222223</v>
      </c>
      <c r="L228" s="3">
        <f t="shared" si="11"/>
        <v>264.4659722222222</v>
      </c>
      <c r="M228" t="s">
        <v>351</v>
      </c>
      <c r="N228" t="s">
        <v>351</v>
      </c>
    </row>
    <row r="229" spans="1:14" ht="12.75">
      <c r="A229" t="s">
        <v>351</v>
      </c>
      <c r="B229" s="1">
        <v>36789</v>
      </c>
      <c r="C229" t="s">
        <v>351</v>
      </c>
      <c r="D229" t="s">
        <v>343</v>
      </c>
      <c r="E229" t="s">
        <v>351</v>
      </c>
      <c r="F229" t="s">
        <v>351</v>
      </c>
      <c r="G229" t="s">
        <v>344</v>
      </c>
      <c r="H229" t="s">
        <v>351</v>
      </c>
      <c r="I229" t="s">
        <v>351</v>
      </c>
      <c r="K229" s="2">
        <v>0.4680555555555555</v>
      </c>
      <c r="L229" s="3">
        <f t="shared" si="11"/>
        <v>264.46805555555557</v>
      </c>
      <c r="M229" t="s">
        <v>351</v>
      </c>
      <c r="N229" t="s">
        <v>351</v>
      </c>
    </row>
    <row r="230" spans="1:14" ht="12.75">
      <c r="A230" t="s">
        <v>351</v>
      </c>
      <c r="B230" s="1">
        <v>36789</v>
      </c>
      <c r="C230" t="s">
        <v>351</v>
      </c>
      <c r="D230" t="s">
        <v>343</v>
      </c>
      <c r="E230" t="s">
        <v>351</v>
      </c>
      <c r="F230" t="s">
        <v>351</v>
      </c>
      <c r="G230" t="s">
        <v>344</v>
      </c>
      <c r="H230" t="s">
        <v>351</v>
      </c>
      <c r="I230" t="s">
        <v>351</v>
      </c>
      <c r="K230" s="2">
        <v>0.4701388888888889</v>
      </c>
      <c r="L230" s="3">
        <f t="shared" si="11"/>
        <v>264.47013888888887</v>
      </c>
      <c r="M230" t="s">
        <v>351</v>
      </c>
      <c r="N230" t="s">
        <v>351</v>
      </c>
    </row>
    <row r="231" spans="1:14" ht="12.75">
      <c r="A231" t="s">
        <v>351</v>
      </c>
      <c r="B231" s="1">
        <v>36789</v>
      </c>
      <c r="C231" t="s">
        <v>351</v>
      </c>
      <c r="D231" t="s">
        <v>343</v>
      </c>
      <c r="E231" t="s">
        <v>351</v>
      </c>
      <c r="F231" t="s">
        <v>351</v>
      </c>
      <c r="G231" t="s">
        <v>344</v>
      </c>
      <c r="H231" t="s">
        <v>351</v>
      </c>
      <c r="I231" t="s">
        <v>351</v>
      </c>
      <c r="K231" s="2">
        <v>0.47222222222222227</v>
      </c>
      <c r="L231" s="3">
        <f t="shared" si="11"/>
        <v>264.47222222222223</v>
      </c>
      <c r="M231" t="s">
        <v>351</v>
      </c>
      <c r="N231" t="s">
        <v>351</v>
      </c>
    </row>
    <row r="232" spans="1:14" ht="12.75">
      <c r="A232" t="s">
        <v>351</v>
      </c>
      <c r="B232" s="1">
        <v>36789</v>
      </c>
      <c r="C232" t="s">
        <v>351</v>
      </c>
      <c r="D232" t="s">
        <v>343</v>
      </c>
      <c r="E232" t="s">
        <v>351</v>
      </c>
      <c r="F232" t="s">
        <v>351</v>
      </c>
      <c r="G232" t="s">
        <v>344</v>
      </c>
      <c r="H232" t="s">
        <v>351</v>
      </c>
      <c r="I232" t="s">
        <v>351</v>
      </c>
      <c r="K232" s="2">
        <v>0.47430555555555554</v>
      </c>
      <c r="L232" s="3">
        <f t="shared" si="11"/>
        <v>264.47430555555553</v>
      </c>
      <c r="M232" t="s">
        <v>351</v>
      </c>
      <c r="N232" t="s">
        <v>351</v>
      </c>
    </row>
    <row r="233" spans="1:14" ht="12.75">
      <c r="A233" t="s">
        <v>351</v>
      </c>
      <c r="B233" s="1">
        <v>36789</v>
      </c>
      <c r="C233" t="s">
        <v>351</v>
      </c>
      <c r="D233" t="s">
        <v>343</v>
      </c>
      <c r="E233" t="s">
        <v>351</v>
      </c>
      <c r="F233" t="s">
        <v>351</v>
      </c>
      <c r="G233" t="s">
        <v>344</v>
      </c>
      <c r="H233" t="s">
        <v>351</v>
      </c>
      <c r="I233" t="s">
        <v>351</v>
      </c>
      <c r="K233" s="2">
        <v>0.4763888888888889</v>
      </c>
      <c r="L233" s="3">
        <f t="shared" si="11"/>
        <v>264.4763888888889</v>
      </c>
      <c r="M233" t="s">
        <v>351</v>
      </c>
      <c r="N233" t="s">
        <v>351</v>
      </c>
    </row>
    <row r="234" spans="1:14" ht="12.75">
      <c r="A234" t="s">
        <v>351</v>
      </c>
      <c r="B234" s="1">
        <v>36789</v>
      </c>
      <c r="C234" t="s">
        <v>351</v>
      </c>
      <c r="D234" t="s">
        <v>343</v>
      </c>
      <c r="E234" t="s">
        <v>351</v>
      </c>
      <c r="F234" t="s">
        <v>351</v>
      </c>
      <c r="G234" t="s">
        <v>344</v>
      </c>
      <c r="H234" t="s">
        <v>351</v>
      </c>
      <c r="I234" t="s">
        <v>351</v>
      </c>
      <c r="K234" s="2">
        <v>0.4784722222222222</v>
      </c>
      <c r="L234" s="3">
        <f t="shared" si="11"/>
        <v>264.4784722222222</v>
      </c>
      <c r="M234" t="s">
        <v>351</v>
      </c>
      <c r="N234" t="s">
        <v>351</v>
      </c>
    </row>
    <row r="235" spans="1:14" ht="12.75">
      <c r="A235" t="s">
        <v>351</v>
      </c>
      <c r="B235" s="1">
        <v>36789</v>
      </c>
      <c r="C235" t="s">
        <v>351</v>
      </c>
      <c r="D235" t="s">
        <v>343</v>
      </c>
      <c r="E235" t="s">
        <v>351</v>
      </c>
      <c r="F235" t="s">
        <v>351</v>
      </c>
      <c r="G235" t="s">
        <v>344</v>
      </c>
      <c r="H235" t="s">
        <v>351</v>
      </c>
      <c r="I235" t="s">
        <v>351</v>
      </c>
      <c r="K235" s="2">
        <v>0.48055555555555557</v>
      </c>
      <c r="L235" s="3">
        <f t="shared" si="11"/>
        <v>264.48055555555555</v>
      </c>
      <c r="M235" t="s">
        <v>351</v>
      </c>
      <c r="N235" t="s">
        <v>351</v>
      </c>
    </row>
    <row r="236" spans="1:14" ht="12.75">
      <c r="A236" t="s">
        <v>351</v>
      </c>
      <c r="B236" s="1">
        <v>36789</v>
      </c>
      <c r="C236" t="s">
        <v>351</v>
      </c>
      <c r="D236" t="s">
        <v>343</v>
      </c>
      <c r="E236" t="s">
        <v>351</v>
      </c>
      <c r="F236" t="s">
        <v>351</v>
      </c>
      <c r="G236" t="s">
        <v>344</v>
      </c>
      <c r="H236" t="s">
        <v>351</v>
      </c>
      <c r="I236" t="s">
        <v>351</v>
      </c>
      <c r="K236" s="2">
        <v>0.4826388888888889</v>
      </c>
      <c r="L236" s="3">
        <f t="shared" si="11"/>
        <v>264.4826388888889</v>
      </c>
      <c r="M236" t="s">
        <v>351</v>
      </c>
      <c r="N236" t="s">
        <v>351</v>
      </c>
    </row>
    <row r="237" spans="1:14" ht="12.75">
      <c r="A237" t="s">
        <v>351</v>
      </c>
      <c r="B237" s="1">
        <v>36789</v>
      </c>
      <c r="C237" t="s">
        <v>351</v>
      </c>
      <c r="D237" t="s">
        <v>343</v>
      </c>
      <c r="E237" t="s">
        <v>351</v>
      </c>
      <c r="F237" t="s">
        <v>351</v>
      </c>
      <c r="G237" t="s">
        <v>344</v>
      </c>
      <c r="H237" t="s">
        <v>351</v>
      </c>
      <c r="I237" t="s">
        <v>351</v>
      </c>
      <c r="K237" s="2">
        <v>0.4847222222222222</v>
      </c>
      <c r="L237" s="3">
        <f t="shared" si="11"/>
        <v>264.4847222222222</v>
      </c>
      <c r="M237" t="s">
        <v>351</v>
      </c>
      <c r="N237" t="s">
        <v>351</v>
      </c>
    </row>
    <row r="238" spans="1:14" ht="12.75">
      <c r="A238" t="s">
        <v>351</v>
      </c>
      <c r="B238" s="1">
        <v>36789</v>
      </c>
      <c r="C238" t="s">
        <v>351</v>
      </c>
      <c r="D238" t="s">
        <v>343</v>
      </c>
      <c r="E238" t="s">
        <v>351</v>
      </c>
      <c r="F238" t="s">
        <v>351</v>
      </c>
      <c r="G238" t="s">
        <v>344</v>
      </c>
      <c r="H238" t="s">
        <v>351</v>
      </c>
      <c r="I238" t="s">
        <v>351</v>
      </c>
      <c r="K238" s="2">
        <v>0.48680555555555555</v>
      </c>
      <c r="L238" s="3">
        <f t="shared" si="11"/>
        <v>264.4868055555556</v>
      </c>
      <c r="M238" t="s">
        <v>351</v>
      </c>
      <c r="N238" t="s">
        <v>351</v>
      </c>
    </row>
    <row r="239" spans="1:14" ht="12.75">
      <c r="A239" t="s">
        <v>351</v>
      </c>
      <c r="B239" s="1">
        <v>36789</v>
      </c>
      <c r="C239" t="s">
        <v>351</v>
      </c>
      <c r="D239" t="s">
        <v>343</v>
      </c>
      <c r="E239" t="s">
        <v>351</v>
      </c>
      <c r="F239" t="s">
        <v>351</v>
      </c>
      <c r="G239" t="s">
        <v>344</v>
      </c>
      <c r="H239" t="s">
        <v>351</v>
      </c>
      <c r="I239" t="s">
        <v>351</v>
      </c>
      <c r="K239" s="2">
        <v>0.4888888888888889</v>
      </c>
      <c r="L239" s="3">
        <f t="shared" si="11"/>
        <v>264.4888888888889</v>
      </c>
      <c r="M239" t="s">
        <v>351</v>
      </c>
      <c r="N239" t="s">
        <v>351</v>
      </c>
    </row>
    <row r="240" spans="1:14" ht="12.75">
      <c r="A240" t="s">
        <v>351</v>
      </c>
      <c r="B240" s="1">
        <v>36789</v>
      </c>
      <c r="C240" t="s">
        <v>351</v>
      </c>
      <c r="D240" t="s">
        <v>343</v>
      </c>
      <c r="E240" t="s">
        <v>351</v>
      </c>
      <c r="F240" t="s">
        <v>351</v>
      </c>
      <c r="G240" t="s">
        <v>344</v>
      </c>
      <c r="H240" t="s">
        <v>351</v>
      </c>
      <c r="I240" t="s">
        <v>351</v>
      </c>
      <c r="K240" s="2">
        <v>0.4909722222222222</v>
      </c>
      <c r="L240" s="3">
        <f t="shared" si="11"/>
        <v>264.49097222222224</v>
      </c>
      <c r="M240" t="s">
        <v>351</v>
      </c>
      <c r="N240" t="s">
        <v>351</v>
      </c>
    </row>
    <row r="241" spans="1:14" ht="12.75">
      <c r="A241" t="s">
        <v>351</v>
      </c>
      <c r="B241" s="1">
        <v>36789</v>
      </c>
      <c r="C241" t="s">
        <v>351</v>
      </c>
      <c r="D241" t="s">
        <v>343</v>
      </c>
      <c r="E241" t="s">
        <v>351</v>
      </c>
      <c r="F241" t="s">
        <v>351</v>
      </c>
      <c r="G241" t="s">
        <v>344</v>
      </c>
      <c r="H241" t="s">
        <v>351</v>
      </c>
      <c r="I241" t="s">
        <v>351</v>
      </c>
      <c r="K241" s="2">
        <v>0.4930555555555556</v>
      </c>
      <c r="L241" s="3">
        <f t="shared" si="11"/>
        <v>264.49305555555554</v>
      </c>
      <c r="M241" t="s">
        <v>351</v>
      </c>
      <c r="N241" t="s">
        <v>351</v>
      </c>
    </row>
    <row r="242" spans="1:14" ht="12.75">
      <c r="A242" t="s">
        <v>351</v>
      </c>
      <c r="B242" s="1">
        <v>36789</v>
      </c>
      <c r="C242" t="s">
        <v>351</v>
      </c>
      <c r="D242" t="s">
        <v>343</v>
      </c>
      <c r="E242" t="s">
        <v>351</v>
      </c>
      <c r="F242" t="s">
        <v>351</v>
      </c>
      <c r="G242" t="s">
        <v>344</v>
      </c>
      <c r="H242" t="s">
        <v>351</v>
      </c>
      <c r="I242" t="s">
        <v>351</v>
      </c>
      <c r="K242" s="2">
        <v>0.49513888888888885</v>
      </c>
      <c r="L242" s="3">
        <f t="shared" si="11"/>
        <v>264.4951388888889</v>
      </c>
      <c r="M242" t="s">
        <v>351</v>
      </c>
      <c r="N242" t="s">
        <v>351</v>
      </c>
    </row>
    <row r="243" spans="1:14" ht="12.75">
      <c r="A243" t="s">
        <v>351</v>
      </c>
      <c r="B243" s="1">
        <v>36789</v>
      </c>
      <c r="C243" t="s">
        <v>351</v>
      </c>
      <c r="D243" t="s">
        <v>343</v>
      </c>
      <c r="E243" t="s">
        <v>351</v>
      </c>
      <c r="F243" t="s">
        <v>351</v>
      </c>
      <c r="G243" t="s">
        <v>344</v>
      </c>
      <c r="H243" t="s">
        <v>351</v>
      </c>
      <c r="I243" t="s">
        <v>351</v>
      </c>
      <c r="K243" s="2">
        <v>0.49722222222222223</v>
      </c>
      <c r="L243" s="3">
        <f t="shared" si="11"/>
        <v>264.4972222222222</v>
      </c>
      <c r="M243" t="s">
        <v>351</v>
      </c>
      <c r="N243" t="s">
        <v>351</v>
      </c>
    </row>
    <row r="244" spans="1:14" ht="12.75">
      <c r="A244" t="s">
        <v>351</v>
      </c>
      <c r="B244" s="1">
        <v>36789</v>
      </c>
      <c r="C244" t="s">
        <v>351</v>
      </c>
      <c r="D244" t="s">
        <v>343</v>
      </c>
      <c r="E244" t="s">
        <v>351</v>
      </c>
      <c r="F244" t="s">
        <v>351</v>
      </c>
      <c r="G244" t="s">
        <v>344</v>
      </c>
      <c r="H244" t="s">
        <v>351</v>
      </c>
      <c r="I244" t="s">
        <v>351</v>
      </c>
      <c r="K244" s="2">
        <v>0.4993055555555555</v>
      </c>
      <c r="L244" s="3">
        <f t="shared" si="11"/>
        <v>264.49930555555557</v>
      </c>
      <c r="M244" t="s">
        <v>351</v>
      </c>
      <c r="N244" t="s">
        <v>351</v>
      </c>
    </row>
    <row r="245" spans="1:14" ht="12.75">
      <c r="A245" t="s">
        <v>351</v>
      </c>
      <c r="B245" s="1">
        <v>36789</v>
      </c>
      <c r="C245" t="s">
        <v>351</v>
      </c>
      <c r="D245" t="s">
        <v>343</v>
      </c>
      <c r="E245" t="s">
        <v>351</v>
      </c>
      <c r="F245" t="s">
        <v>351</v>
      </c>
      <c r="G245" t="s">
        <v>344</v>
      </c>
      <c r="H245" t="s">
        <v>351</v>
      </c>
      <c r="I245" t="s">
        <v>351</v>
      </c>
      <c r="K245" s="2">
        <v>0.5013888888888889</v>
      </c>
      <c r="L245" s="3">
        <f t="shared" si="11"/>
        <v>264.50138888888887</v>
      </c>
      <c r="M245" t="s">
        <v>351</v>
      </c>
      <c r="N245" t="s">
        <v>351</v>
      </c>
    </row>
    <row r="246" spans="1:14" ht="12.75">
      <c r="A246" t="s">
        <v>351</v>
      </c>
      <c r="B246" s="1">
        <v>36789</v>
      </c>
      <c r="C246" t="s">
        <v>351</v>
      </c>
      <c r="D246" t="s">
        <v>343</v>
      </c>
      <c r="E246" t="s">
        <v>351</v>
      </c>
      <c r="F246" t="s">
        <v>351</v>
      </c>
      <c r="G246" t="s">
        <v>344</v>
      </c>
      <c r="H246" t="s">
        <v>351</v>
      </c>
      <c r="I246" t="s">
        <v>351</v>
      </c>
      <c r="K246" s="2">
        <v>0.5034722222222222</v>
      </c>
      <c r="L246" s="3">
        <f t="shared" si="11"/>
        <v>264.50347222222223</v>
      </c>
      <c r="M246" t="s">
        <v>351</v>
      </c>
      <c r="N246" t="s">
        <v>351</v>
      </c>
    </row>
    <row r="247" spans="1:14" ht="12.75">
      <c r="A247" t="s">
        <v>351</v>
      </c>
      <c r="B247" s="1">
        <v>36789</v>
      </c>
      <c r="C247" t="s">
        <v>351</v>
      </c>
      <c r="D247" t="s">
        <v>343</v>
      </c>
      <c r="E247" t="s">
        <v>351</v>
      </c>
      <c r="F247" t="s">
        <v>351</v>
      </c>
      <c r="G247" t="s">
        <v>344</v>
      </c>
      <c r="H247" t="s">
        <v>351</v>
      </c>
      <c r="I247" t="s">
        <v>351</v>
      </c>
      <c r="K247" s="2">
        <v>0.5055555555555555</v>
      </c>
      <c r="L247" s="3">
        <f t="shared" si="11"/>
        <v>264.50555555555553</v>
      </c>
      <c r="M247" t="s">
        <v>351</v>
      </c>
      <c r="N247" t="s">
        <v>351</v>
      </c>
    </row>
    <row r="248" spans="1:14" ht="12.75">
      <c r="A248" t="s">
        <v>351</v>
      </c>
      <c r="B248" s="1">
        <v>36789</v>
      </c>
      <c r="C248" t="s">
        <v>351</v>
      </c>
      <c r="D248" t="s">
        <v>343</v>
      </c>
      <c r="E248" t="s">
        <v>351</v>
      </c>
      <c r="F248" t="s">
        <v>351</v>
      </c>
      <c r="G248" t="s">
        <v>344</v>
      </c>
      <c r="H248" t="s">
        <v>351</v>
      </c>
      <c r="I248" t="s">
        <v>351</v>
      </c>
      <c r="K248" s="2">
        <v>0.5076388888888889</v>
      </c>
      <c r="L248" s="3">
        <f t="shared" si="11"/>
        <v>264.5076388888889</v>
      </c>
      <c r="M248" t="s">
        <v>351</v>
      </c>
      <c r="N248" t="s">
        <v>351</v>
      </c>
    </row>
    <row r="249" spans="1:14" ht="12.75">
      <c r="A249" t="s">
        <v>351</v>
      </c>
      <c r="B249" s="1">
        <v>36789</v>
      </c>
      <c r="C249" t="s">
        <v>351</v>
      </c>
      <c r="D249" t="s">
        <v>343</v>
      </c>
      <c r="E249" t="s">
        <v>351</v>
      </c>
      <c r="F249" t="s">
        <v>351</v>
      </c>
      <c r="G249" t="s">
        <v>344</v>
      </c>
      <c r="H249" t="s">
        <v>351</v>
      </c>
      <c r="I249" t="s">
        <v>351</v>
      </c>
      <c r="K249" s="2">
        <v>0.5097222222222222</v>
      </c>
      <c r="L249" s="3">
        <f t="shared" si="11"/>
        <v>264.5097222222222</v>
      </c>
      <c r="M249" t="s">
        <v>351</v>
      </c>
      <c r="N249" t="s">
        <v>351</v>
      </c>
    </row>
    <row r="250" spans="1:14" ht="12.75">
      <c r="A250" t="s">
        <v>351</v>
      </c>
      <c r="B250" s="1">
        <v>36789</v>
      </c>
      <c r="C250" t="s">
        <v>351</v>
      </c>
      <c r="D250" t="s">
        <v>343</v>
      </c>
      <c r="E250" t="s">
        <v>351</v>
      </c>
      <c r="F250" t="s">
        <v>351</v>
      </c>
      <c r="G250" t="s">
        <v>344</v>
      </c>
      <c r="H250" t="s">
        <v>351</v>
      </c>
      <c r="I250" t="s">
        <v>351</v>
      </c>
      <c r="K250" s="2">
        <v>0.5118055555555555</v>
      </c>
      <c r="L250" s="3">
        <f t="shared" si="11"/>
        <v>264.51180555555555</v>
      </c>
      <c r="M250" t="s">
        <v>351</v>
      </c>
      <c r="N250" t="s">
        <v>351</v>
      </c>
    </row>
    <row r="251" spans="1:14" ht="12.75">
      <c r="A251" t="s">
        <v>351</v>
      </c>
      <c r="B251" s="1">
        <v>36789</v>
      </c>
      <c r="C251" t="s">
        <v>351</v>
      </c>
      <c r="D251" t="s">
        <v>343</v>
      </c>
      <c r="E251" t="s">
        <v>351</v>
      </c>
      <c r="F251" t="s">
        <v>351</v>
      </c>
      <c r="G251" t="s">
        <v>344</v>
      </c>
      <c r="H251" t="s">
        <v>351</v>
      </c>
      <c r="I251" t="s">
        <v>351</v>
      </c>
      <c r="K251" s="2">
        <v>0.513888888888889</v>
      </c>
      <c r="L251" s="3">
        <f t="shared" si="11"/>
        <v>264.5138888888889</v>
      </c>
      <c r="M251" t="s">
        <v>351</v>
      </c>
      <c r="N251" t="s">
        <v>351</v>
      </c>
    </row>
    <row r="252" spans="1:14" ht="12.75">
      <c r="A252" t="s">
        <v>351</v>
      </c>
      <c r="B252" s="1">
        <v>36789</v>
      </c>
      <c r="C252" t="s">
        <v>351</v>
      </c>
      <c r="D252" t="s">
        <v>343</v>
      </c>
      <c r="E252" t="s">
        <v>351</v>
      </c>
      <c r="F252" t="s">
        <v>351</v>
      </c>
      <c r="G252" t="s">
        <v>344</v>
      </c>
      <c r="H252" t="s">
        <v>351</v>
      </c>
      <c r="I252" t="s">
        <v>351</v>
      </c>
      <c r="K252" s="2">
        <v>0.5159722222222222</v>
      </c>
      <c r="L252" s="3">
        <f t="shared" si="11"/>
        <v>264.5159722222222</v>
      </c>
      <c r="M252" t="s">
        <v>351</v>
      </c>
      <c r="N252" t="s">
        <v>351</v>
      </c>
    </row>
    <row r="253" spans="1:14" ht="12.75">
      <c r="A253" t="s">
        <v>351</v>
      </c>
      <c r="B253" s="1">
        <v>36789</v>
      </c>
      <c r="C253" t="s">
        <v>351</v>
      </c>
      <c r="D253" t="s">
        <v>343</v>
      </c>
      <c r="E253" t="s">
        <v>351</v>
      </c>
      <c r="F253" t="s">
        <v>351</v>
      </c>
      <c r="G253" t="s">
        <v>344</v>
      </c>
      <c r="H253" t="s">
        <v>351</v>
      </c>
      <c r="I253" t="s">
        <v>351</v>
      </c>
      <c r="K253" s="2">
        <v>0.5180555555555556</v>
      </c>
      <c r="L253" s="3">
        <f t="shared" si="11"/>
        <v>264.5180555555556</v>
      </c>
      <c r="M253" t="s">
        <v>351</v>
      </c>
      <c r="N253" t="s">
        <v>351</v>
      </c>
    </row>
    <row r="254" spans="1:14" ht="12.75">
      <c r="A254" t="s">
        <v>351</v>
      </c>
      <c r="B254" s="1">
        <v>36789</v>
      </c>
      <c r="C254" t="s">
        <v>351</v>
      </c>
      <c r="D254" t="s">
        <v>343</v>
      </c>
      <c r="E254" t="s">
        <v>351</v>
      </c>
      <c r="F254" t="s">
        <v>351</v>
      </c>
      <c r="G254" t="s">
        <v>344</v>
      </c>
      <c r="H254" t="s">
        <v>351</v>
      </c>
      <c r="I254" t="s">
        <v>351</v>
      </c>
      <c r="K254" s="2">
        <v>0.5201388888888888</v>
      </c>
      <c r="L254" s="3">
        <f t="shared" si="11"/>
        <v>264.5201388888889</v>
      </c>
      <c r="M254" t="s">
        <v>351</v>
      </c>
      <c r="N254" t="s">
        <v>351</v>
      </c>
    </row>
    <row r="255" spans="1:14" ht="12.75">
      <c r="A255" t="s">
        <v>351</v>
      </c>
      <c r="B255" s="1">
        <v>36789</v>
      </c>
      <c r="C255" t="s">
        <v>351</v>
      </c>
      <c r="D255" t="s">
        <v>343</v>
      </c>
      <c r="E255" t="s">
        <v>351</v>
      </c>
      <c r="F255" t="s">
        <v>351</v>
      </c>
      <c r="G255" t="s">
        <v>344</v>
      </c>
      <c r="H255" t="s">
        <v>351</v>
      </c>
      <c r="I255" t="s">
        <v>351</v>
      </c>
      <c r="K255" s="2">
        <v>0.5222222222222223</v>
      </c>
      <c r="L255" s="3">
        <f t="shared" si="11"/>
        <v>264.52222222222224</v>
      </c>
      <c r="M255" t="s">
        <v>351</v>
      </c>
      <c r="N255" t="s">
        <v>351</v>
      </c>
    </row>
    <row r="256" spans="1:14" ht="12.75">
      <c r="A256" t="s">
        <v>351</v>
      </c>
      <c r="B256" s="1">
        <v>36789</v>
      </c>
      <c r="C256" t="s">
        <v>351</v>
      </c>
      <c r="D256" t="s">
        <v>343</v>
      </c>
      <c r="E256" t="s">
        <v>351</v>
      </c>
      <c r="F256" t="s">
        <v>351</v>
      </c>
      <c r="G256" t="s">
        <v>344</v>
      </c>
      <c r="H256" t="s">
        <v>351</v>
      </c>
      <c r="I256" t="s">
        <v>351</v>
      </c>
      <c r="K256" s="2">
        <v>0.5243055555555556</v>
      </c>
      <c r="L256" s="3">
        <f t="shared" si="11"/>
        <v>264.52430555555554</v>
      </c>
      <c r="M256" t="s">
        <v>351</v>
      </c>
      <c r="N256" t="s">
        <v>351</v>
      </c>
    </row>
    <row r="257" spans="1:14" ht="12.75">
      <c r="A257" t="s">
        <v>351</v>
      </c>
      <c r="B257" s="1">
        <v>36789</v>
      </c>
      <c r="C257" t="s">
        <v>351</v>
      </c>
      <c r="D257" t="s">
        <v>343</v>
      </c>
      <c r="E257" t="s">
        <v>351</v>
      </c>
      <c r="F257" t="s">
        <v>351</v>
      </c>
      <c r="G257" t="s">
        <v>344</v>
      </c>
      <c r="H257" t="s">
        <v>351</v>
      </c>
      <c r="I257" t="s">
        <v>351</v>
      </c>
      <c r="K257" s="2">
        <v>0.5263888888888889</v>
      </c>
      <c r="L257" s="3">
        <f t="shared" si="11"/>
        <v>264.5263888888889</v>
      </c>
      <c r="M257" t="s">
        <v>351</v>
      </c>
      <c r="N257" t="s">
        <v>351</v>
      </c>
    </row>
    <row r="258" spans="1:14" ht="12.75">
      <c r="A258" t="s">
        <v>351</v>
      </c>
      <c r="B258" s="1">
        <v>36789</v>
      </c>
      <c r="C258" t="s">
        <v>351</v>
      </c>
      <c r="D258" t="s">
        <v>343</v>
      </c>
      <c r="E258" t="s">
        <v>351</v>
      </c>
      <c r="F258" t="s">
        <v>351</v>
      </c>
      <c r="G258" t="s">
        <v>344</v>
      </c>
      <c r="H258" t="s">
        <v>351</v>
      </c>
      <c r="I258" t="s">
        <v>351</v>
      </c>
      <c r="K258" s="2">
        <v>0.5284722222222222</v>
      </c>
      <c r="L258" s="3">
        <f t="shared" si="11"/>
        <v>264.5284722222222</v>
      </c>
      <c r="M258" t="s">
        <v>351</v>
      </c>
      <c r="N258" t="s">
        <v>351</v>
      </c>
    </row>
    <row r="259" spans="1:14" ht="12.75">
      <c r="A259" t="s">
        <v>351</v>
      </c>
      <c r="B259" s="1">
        <v>36789</v>
      </c>
      <c r="C259" t="s">
        <v>351</v>
      </c>
      <c r="D259" t="s">
        <v>343</v>
      </c>
      <c r="E259" t="s">
        <v>351</v>
      </c>
      <c r="F259" t="s">
        <v>351</v>
      </c>
      <c r="G259" t="s">
        <v>344</v>
      </c>
      <c r="H259" t="s">
        <v>351</v>
      </c>
      <c r="I259" t="s">
        <v>351</v>
      </c>
      <c r="K259" s="2">
        <v>0.5305555555555556</v>
      </c>
      <c r="L259" s="3">
        <f t="shared" si="11"/>
        <v>264.53055555555557</v>
      </c>
      <c r="M259" t="s">
        <v>351</v>
      </c>
      <c r="N259" t="s">
        <v>351</v>
      </c>
    </row>
    <row r="260" spans="1:14" ht="12.75">
      <c r="A260" t="s">
        <v>351</v>
      </c>
      <c r="B260" s="1">
        <v>36789</v>
      </c>
      <c r="C260" t="s">
        <v>351</v>
      </c>
      <c r="D260" t="s">
        <v>343</v>
      </c>
      <c r="E260" t="s">
        <v>351</v>
      </c>
      <c r="F260" t="s">
        <v>351</v>
      </c>
      <c r="G260" t="s">
        <v>344</v>
      </c>
      <c r="H260" t="s">
        <v>351</v>
      </c>
      <c r="I260" t="s">
        <v>351</v>
      </c>
      <c r="K260" s="2">
        <v>0.5326388888888889</v>
      </c>
      <c r="L260" s="3">
        <f t="shared" si="11"/>
        <v>264.53263888888887</v>
      </c>
      <c r="M260" t="s">
        <v>351</v>
      </c>
      <c r="N260" t="s">
        <v>351</v>
      </c>
    </row>
    <row r="261" spans="1:14" ht="12.75">
      <c r="A261" t="s">
        <v>351</v>
      </c>
      <c r="B261" s="1">
        <v>36789</v>
      </c>
      <c r="C261" t="s">
        <v>351</v>
      </c>
      <c r="D261" t="s">
        <v>343</v>
      </c>
      <c r="E261" t="s">
        <v>351</v>
      </c>
      <c r="F261" t="s">
        <v>351</v>
      </c>
      <c r="G261" t="s">
        <v>344</v>
      </c>
      <c r="H261" t="s">
        <v>351</v>
      </c>
      <c r="I261" t="s">
        <v>351</v>
      </c>
      <c r="K261" s="2">
        <v>0.5347222222222222</v>
      </c>
      <c r="L261" s="3">
        <f t="shared" si="11"/>
        <v>264.53472222222223</v>
      </c>
      <c r="M261" t="s">
        <v>351</v>
      </c>
      <c r="N261" t="s">
        <v>351</v>
      </c>
    </row>
    <row r="262" spans="1:14" ht="12.75">
      <c r="A262" t="s">
        <v>351</v>
      </c>
      <c r="B262" s="1">
        <v>36789</v>
      </c>
      <c r="C262" t="s">
        <v>351</v>
      </c>
      <c r="D262" t="s">
        <v>343</v>
      </c>
      <c r="E262" t="s">
        <v>351</v>
      </c>
      <c r="F262" t="s">
        <v>351</v>
      </c>
      <c r="G262" t="s">
        <v>344</v>
      </c>
      <c r="H262" t="s">
        <v>351</v>
      </c>
      <c r="I262" t="s">
        <v>351</v>
      </c>
      <c r="K262" s="2">
        <v>0.5368055555555555</v>
      </c>
      <c r="L262" s="3">
        <f aca="true" t="shared" si="12" ref="L262:L325">B262-DATE(1999,12,31)+K262</f>
        <v>264.53680555555553</v>
      </c>
      <c r="M262" t="s">
        <v>351</v>
      </c>
      <c r="N262" t="s">
        <v>351</v>
      </c>
    </row>
    <row r="263" spans="1:14" ht="12.75">
      <c r="A263" t="s">
        <v>351</v>
      </c>
      <c r="B263" s="1">
        <v>36789</v>
      </c>
      <c r="C263" t="s">
        <v>351</v>
      </c>
      <c r="D263" t="s">
        <v>343</v>
      </c>
      <c r="E263" t="s">
        <v>351</v>
      </c>
      <c r="F263" t="s">
        <v>351</v>
      </c>
      <c r="G263" t="s">
        <v>344</v>
      </c>
      <c r="H263" t="s">
        <v>351</v>
      </c>
      <c r="I263" t="s">
        <v>351</v>
      </c>
      <c r="K263" s="2">
        <v>0.5388888888888889</v>
      </c>
      <c r="L263" s="3">
        <f t="shared" si="12"/>
        <v>264.5388888888889</v>
      </c>
      <c r="M263" t="s">
        <v>351</v>
      </c>
      <c r="N263" t="s">
        <v>351</v>
      </c>
    </row>
    <row r="264" spans="1:14" ht="12.75">
      <c r="A264" t="s">
        <v>351</v>
      </c>
      <c r="B264" s="1">
        <v>36789</v>
      </c>
      <c r="C264" t="s">
        <v>351</v>
      </c>
      <c r="D264" t="s">
        <v>343</v>
      </c>
      <c r="E264" t="s">
        <v>351</v>
      </c>
      <c r="F264" t="s">
        <v>351</v>
      </c>
      <c r="G264" t="s">
        <v>344</v>
      </c>
      <c r="H264" t="s">
        <v>351</v>
      </c>
      <c r="I264" t="s">
        <v>351</v>
      </c>
      <c r="K264" s="2">
        <v>0.5409722222222222</v>
      </c>
      <c r="L264" s="3">
        <f t="shared" si="12"/>
        <v>264.5409722222222</v>
      </c>
      <c r="M264" t="s">
        <v>351</v>
      </c>
      <c r="N264" t="s">
        <v>351</v>
      </c>
    </row>
    <row r="265" spans="1:14" ht="12.75">
      <c r="A265" t="s">
        <v>351</v>
      </c>
      <c r="B265" s="1">
        <v>36789</v>
      </c>
      <c r="C265" t="s">
        <v>351</v>
      </c>
      <c r="D265" t="s">
        <v>343</v>
      </c>
      <c r="E265" t="s">
        <v>351</v>
      </c>
      <c r="F265" t="s">
        <v>351</v>
      </c>
      <c r="G265" t="s">
        <v>344</v>
      </c>
      <c r="H265" t="s">
        <v>351</v>
      </c>
      <c r="I265" t="s">
        <v>351</v>
      </c>
      <c r="K265" s="2">
        <v>0.5430555555555555</v>
      </c>
      <c r="L265" s="3">
        <f t="shared" si="12"/>
        <v>264.54305555555555</v>
      </c>
      <c r="M265" t="s">
        <v>351</v>
      </c>
      <c r="N265" t="s">
        <v>351</v>
      </c>
    </row>
    <row r="266" spans="1:14" ht="12.75">
      <c r="A266" t="s">
        <v>351</v>
      </c>
      <c r="B266" s="1">
        <v>36789</v>
      </c>
      <c r="C266" t="s">
        <v>351</v>
      </c>
      <c r="D266" t="s">
        <v>343</v>
      </c>
      <c r="E266" t="s">
        <v>351</v>
      </c>
      <c r="F266" t="s">
        <v>351</v>
      </c>
      <c r="G266" t="s">
        <v>344</v>
      </c>
      <c r="H266" t="s">
        <v>351</v>
      </c>
      <c r="I266" t="s">
        <v>351</v>
      </c>
      <c r="K266" s="2">
        <v>0.545138888888889</v>
      </c>
      <c r="L266" s="3">
        <f t="shared" si="12"/>
        <v>264.5451388888889</v>
      </c>
      <c r="M266" t="s">
        <v>351</v>
      </c>
      <c r="N266" t="s">
        <v>351</v>
      </c>
    </row>
    <row r="267" spans="1:14" ht="12.75">
      <c r="A267" t="s">
        <v>351</v>
      </c>
      <c r="B267" s="1">
        <v>36789</v>
      </c>
      <c r="C267" t="s">
        <v>351</v>
      </c>
      <c r="D267" t="s">
        <v>343</v>
      </c>
      <c r="E267" t="s">
        <v>351</v>
      </c>
      <c r="F267" t="s">
        <v>351</v>
      </c>
      <c r="G267" t="s">
        <v>344</v>
      </c>
      <c r="H267" t="s">
        <v>351</v>
      </c>
      <c r="I267" t="s">
        <v>351</v>
      </c>
      <c r="K267" s="2">
        <v>0.5472222222222222</v>
      </c>
      <c r="L267" s="3">
        <f t="shared" si="12"/>
        <v>264.5472222222222</v>
      </c>
      <c r="M267" t="s">
        <v>351</v>
      </c>
      <c r="N267" t="s">
        <v>351</v>
      </c>
    </row>
    <row r="268" spans="1:14" ht="12.75">
      <c r="A268" t="s">
        <v>351</v>
      </c>
      <c r="B268" s="1">
        <v>36789</v>
      </c>
      <c r="C268" t="s">
        <v>351</v>
      </c>
      <c r="D268" t="s">
        <v>343</v>
      </c>
      <c r="E268" t="s">
        <v>351</v>
      </c>
      <c r="F268" t="s">
        <v>351</v>
      </c>
      <c r="G268" t="s">
        <v>344</v>
      </c>
      <c r="H268" t="s">
        <v>351</v>
      </c>
      <c r="I268" t="s">
        <v>351</v>
      </c>
      <c r="K268" s="2">
        <v>0.5493055555555556</v>
      </c>
      <c r="L268" s="3">
        <f t="shared" si="12"/>
        <v>264.5493055555556</v>
      </c>
      <c r="M268" t="s">
        <v>351</v>
      </c>
      <c r="N268" t="s">
        <v>351</v>
      </c>
    </row>
    <row r="269" spans="1:14" ht="12.75">
      <c r="A269" t="s">
        <v>351</v>
      </c>
      <c r="B269" s="1">
        <v>36789</v>
      </c>
      <c r="C269" t="s">
        <v>351</v>
      </c>
      <c r="D269" t="s">
        <v>343</v>
      </c>
      <c r="E269" t="s">
        <v>351</v>
      </c>
      <c r="F269" t="s">
        <v>351</v>
      </c>
      <c r="G269" t="s">
        <v>344</v>
      </c>
      <c r="H269" t="s">
        <v>351</v>
      </c>
      <c r="I269" t="s">
        <v>351</v>
      </c>
      <c r="K269" s="2">
        <v>0.5513888888888888</v>
      </c>
      <c r="L269" s="3">
        <f t="shared" si="12"/>
        <v>264.5513888888889</v>
      </c>
      <c r="M269" t="s">
        <v>351</v>
      </c>
      <c r="N269" t="s">
        <v>351</v>
      </c>
    </row>
    <row r="270" spans="1:14" ht="12.75">
      <c r="A270" t="s">
        <v>351</v>
      </c>
      <c r="B270" s="1">
        <v>36789</v>
      </c>
      <c r="C270" t="s">
        <v>351</v>
      </c>
      <c r="D270" t="s">
        <v>343</v>
      </c>
      <c r="E270" t="s">
        <v>351</v>
      </c>
      <c r="F270" t="s">
        <v>351</v>
      </c>
      <c r="G270" t="s">
        <v>344</v>
      </c>
      <c r="H270" t="s">
        <v>351</v>
      </c>
      <c r="I270" t="s">
        <v>351</v>
      </c>
      <c r="K270" s="2">
        <v>0.5534722222222223</v>
      </c>
      <c r="L270" s="3">
        <f t="shared" si="12"/>
        <v>264.55347222222224</v>
      </c>
      <c r="M270" t="s">
        <v>351</v>
      </c>
      <c r="N270" t="s">
        <v>351</v>
      </c>
    </row>
    <row r="271" spans="1:14" ht="12.75">
      <c r="A271" t="s">
        <v>351</v>
      </c>
      <c r="B271" s="1">
        <v>36789</v>
      </c>
      <c r="C271" t="s">
        <v>351</v>
      </c>
      <c r="D271" t="s">
        <v>343</v>
      </c>
      <c r="E271" t="s">
        <v>351</v>
      </c>
      <c r="F271" t="s">
        <v>351</v>
      </c>
      <c r="G271" t="s">
        <v>344</v>
      </c>
      <c r="H271" t="s">
        <v>351</v>
      </c>
      <c r="I271" t="s">
        <v>351</v>
      </c>
      <c r="K271" s="2">
        <v>0.5555555555555556</v>
      </c>
      <c r="L271" s="3">
        <f t="shared" si="12"/>
        <v>264.55555555555554</v>
      </c>
      <c r="M271" t="s">
        <v>351</v>
      </c>
      <c r="N271" t="s">
        <v>351</v>
      </c>
    </row>
    <row r="272" spans="1:14" ht="12.75">
      <c r="A272" t="s">
        <v>351</v>
      </c>
      <c r="B272" s="1">
        <v>36789</v>
      </c>
      <c r="C272" t="s">
        <v>351</v>
      </c>
      <c r="D272" t="s">
        <v>343</v>
      </c>
      <c r="E272" t="s">
        <v>351</v>
      </c>
      <c r="F272" t="s">
        <v>351</v>
      </c>
      <c r="G272" t="s">
        <v>344</v>
      </c>
      <c r="H272" t="s">
        <v>351</v>
      </c>
      <c r="I272" t="s">
        <v>351</v>
      </c>
      <c r="K272" s="2">
        <v>0.5576388888888889</v>
      </c>
      <c r="L272" s="3">
        <f t="shared" si="12"/>
        <v>264.5576388888889</v>
      </c>
      <c r="M272" t="s">
        <v>351</v>
      </c>
      <c r="N272" t="s">
        <v>351</v>
      </c>
    </row>
    <row r="273" spans="1:14" ht="12.75">
      <c r="A273" t="s">
        <v>351</v>
      </c>
      <c r="B273" s="1">
        <v>36789</v>
      </c>
      <c r="C273" t="s">
        <v>351</v>
      </c>
      <c r="D273" t="s">
        <v>343</v>
      </c>
      <c r="E273" t="s">
        <v>351</v>
      </c>
      <c r="F273" t="s">
        <v>351</v>
      </c>
      <c r="G273" t="s">
        <v>344</v>
      </c>
      <c r="H273" t="s">
        <v>351</v>
      </c>
      <c r="I273" t="s">
        <v>351</v>
      </c>
      <c r="K273" s="2">
        <v>0.5597222222222222</v>
      </c>
      <c r="L273" s="3">
        <f t="shared" si="12"/>
        <v>264.5597222222222</v>
      </c>
      <c r="M273" t="s">
        <v>351</v>
      </c>
      <c r="N273" t="s">
        <v>351</v>
      </c>
    </row>
    <row r="274" spans="1:14" ht="12.75">
      <c r="A274" t="s">
        <v>351</v>
      </c>
      <c r="B274" s="1">
        <v>36789</v>
      </c>
      <c r="C274" t="s">
        <v>351</v>
      </c>
      <c r="D274" t="s">
        <v>343</v>
      </c>
      <c r="E274" t="s">
        <v>351</v>
      </c>
      <c r="F274" t="s">
        <v>351</v>
      </c>
      <c r="G274" t="s">
        <v>344</v>
      </c>
      <c r="H274" t="s">
        <v>351</v>
      </c>
      <c r="I274" t="s">
        <v>351</v>
      </c>
      <c r="K274" s="2">
        <v>0.5618055555555556</v>
      </c>
      <c r="L274" s="3">
        <f t="shared" si="12"/>
        <v>264.56180555555557</v>
      </c>
      <c r="M274" t="s">
        <v>351</v>
      </c>
      <c r="N274" t="s">
        <v>351</v>
      </c>
    </row>
    <row r="275" spans="1:14" ht="12.75">
      <c r="A275" t="s">
        <v>351</v>
      </c>
      <c r="B275" s="1">
        <v>36789</v>
      </c>
      <c r="C275" t="s">
        <v>351</v>
      </c>
      <c r="D275" t="s">
        <v>343</v>
      </c>
      <c r="E275" t="s">
        <v>351</v>
      </c>
      <c r="F275" t="s">
        <v>351</v>
      </c>
      <c r="G275" t="s">
        <v>344</v>
      </c>
      <c r="H275" t="s">
        <v>351</v>
      </c>
      <c r="I275" t="s">
        <v>351</v>
      </c>
      <c r="K275" s="2">
        <v>0.5638888888888889</v>
      </c>
      <c r="L275" s="3">
        <f t="shared" si="12"/>
        <v>264.56388888888887</v>
      </c>
      <c r="M275" t="s">
        <v>351</v>
      </c>
      <c r="N275" t="s">
        <v>351</v>
      </c>
    </row>
    <row r="276" spans="1:14" ht="12.75">
      <c r="A276" t="s">
        <v>351</v>
      </c>
      <c r="B276" s="1">
        <v>36789</v>
      </c>
      <c r="C276" t="s">
        <v>351</v>
      </c>
      <c r="D276" t="s">
        <v>343</v>
      </c>
      <c r="E276" t="s">
        <v>351</v>
      </c>
      <c r="F276" t="s">
        <v>351</v>
      </c>
      <c r="G276" t="s">
        <v>344</v>
      </c>
      <c r="H276" t="s">
        <v>351</v>
      </c>
      <c r="I276" t="s">
        <v>351</v>
      </c>
      <c r="K276" s="2">
        <v>0.5659722222222222</v>
      </c>
      <c r="L276" s="3">
        <f t="shared" si="12"/>
        <v>264.56597222222223</v>
      </c>
      <c r="M276" t="s">
        <v>351</v>
      </c>
      <c r="N276" t="s">
        <v>351</v>
      </c>
    </row>
    <row r="277" spans="1:14" ht="12.75">
      <c r="A277" t="s">
        <v>351</v>
      </c>
      <c r="B277" s="1">
        <v>36789</v>
      </c>
      <c r="C277" t="s">
        <v>351</v>
      </c>
      <c r="D277" t="s">
        <v>343</v>
      </c>
      <c r="E277" t="s">
        <v>351</v>
      </c>
      <c r="F277" t="s">
        <v>351</v>
      </c>
      <c r="G277" t="s">
        <v>344</v>
      </c>
      <c r="H277" t="s">
        <v>351</v>
      </c>
      <c r="I277" t="s">
        <v>351</v>
      </c>
      <c r="K277" s="2">
        <v>0.5680555555555555</v>
      </c>
      <c r="L277" s="3">
        <f t="shared" si="12"/>
        <v>264.56805555555553</v>
      </c>
      <c r="M277" t="s">
        <v>351</v>
      </c>
      <c r="N277" t="s">
        <v>351</v>
      </c>
    </row>
    <row r="278" spans="1:14" ht="12.75">
      <c r="A278" t="s">
        <v>351</v>
      </c>
      <c r="B278" s="1">
        <v>36789</v>
      </c>
      <c r="C278" t="s">
        <v>351</v>
      </c>
      <c r="D278" t="s">
        <v>343</v>
      </c>
      <c r="E278" t="s">
        <v>351</v>
      </c>
      <c r="F278" t="s">
        <v>351</v>
      </c>
      <c r="G278" t="s">
        <v>344</v>
      </c>
      <c r="H278" t="s">
        <v>351</v>
      </c>
      <c r="I278" t="s">
        <v>351</v>
      </c>
      <c r="K278" s="2">
        <v>0.5701388888888889</v>
      </c>
      <c r="L278" s="3">
        <f t="shared" si="12"/>
        <v>264.5701388888889</v>
      </c>
      <c r="M278" t="s">
        <v>351</v>
      </c>
      <c r="N278" t="s">
        <v>351</v>
      </c>
    </row>
    <row r="279" spans="1:14" ht="12.75">
      <c r="A279" t="s">
        <v>351</v>
      </c>
      <c r="B279" s="1">
        <v>36789</v>
      </c>
      <c r="C279" t="s">
        <v>351</v>
      </c>
      <c r="D279" t="s">
        <v>343</v>
      </c>
      <c r="E279" t="s">
        <v>351</v>
      </c>
      <c r="F279" t="s">
        <v>351</v>
      </c>
      <c r="G279" t="s">
        <v>344</v>
      </c>
      <c r="H279" t="s">
        <v>351</v>
      </c>
      <c r="I279" t="s">
        <v>351</v>
      </c>
      <c r="K279" s="2">
        <v>0.5722222222222222</v>
      </c>
      <c r="L279" s="3">
        <f t="shared" si="12"/>
        <v>264.5722222222222</v>
      </c>
      <c r="M279" t="s">
        <v>351</v>
      </c>
      <c r="N279" t="s">
        <v>351</v>
      </c>
    </row>
    <row r="280" spans="1:14" ht="12.75">
      <c r="A280" t="s">
        <v>351</v>
      </c>
      <c r="B280" s="1">
        <v>36789</v>
      </c>
      <c r="C280" t="s">
        <v>351</v>
      </c>
      <c r="D280" t="s">
        <v>343</v>
      </c>
      <c r="E280" t="s">
        <v>351</v>
      </c>
      <c r="F280" t="s">
        <v>351</v>
      </c>
      <c r="G280" t="s">
        <v>344</v>
      </c>
      <c r="H280" t="s">
        <v>351</v>
      </c>
      <c r="I280" t="s">
        <v>351</v>
      </c>
      <c r="K280" s="2">
        <v>0.5743055555555555</v>
      </c>
      <c r="L280" s="3">
        <f t="shared" si="12"/>
        <v>264.57430555555555</v>
      </c>
      <c r="M280" t="s">
        <v>351</v>
      </c>
      <c r="N280" t="s">
        <v>351</v>
      </c>
    </row>
    <row r="281" spans="1:14" ht="12.75">
      <c r="A281" t="s">
        <v>351</v>
      </c>
      <c r="B281" s="1">
        <v>36789</v>
      </c>
      <c r="C281" t="s">
        <v>351</v>
      </c>
      <c r="D281" t="s">
        <v>343</v>
      </c>
      <c r="E281" t="s">
        <v>351</v>
      </c>
      <c r="F281" t="s">
        <v>351</v>
      </c>
      <c r="G281" t="s">
        <v>344</v>
      </c>
      <c r="H281" t="s">
        <v>351</v>
      </c>
      <c r="I281" t="s">
        <v>351</v>
      </c>
      <c r="K281" s="2">
        <v>0.576388888888889</v>
      </c>
      <c r="L281" s="3">
        <f t="shared" si="12"/>
        <v>264.5763888888889</v>
      </c>
      <c r="M281" t="s">
        <v>351</v>
      </c>
      <c r="N281" t="s">
        <v>351</v>
      </c>
    </row>
    <row r="282" spans="1:14" ht="12.75">
      <c r="A282" t="s">
        <v>351</v>
      </c>
      <c r="B282" s="1">
        <v>36789</v>
      </c>
      <c r="C282" t="s">
        <v>351</v>
      </c>
      <c r="D282" t="s">
        <v>343</v>
      </c>
      <c r="E282" t="s">
        <v>351</v>
      </c>
      <c r="F282" t="s">
        <v>351</v>
      </c>
      <c r="G282" t="s">
        <v>344</v>
      </c>
      <c r="H282" t="s">
        <v>351</v>
      </c>
      <c r="I282" t="s">
        <v>351</v>
      </c>
      <c r="K282" s="2">
        <v>0.5784722222222222</v>
      </c>
      <c r="L282" s="3">
        <f t="shared" si="12"/>
        <v>264.5784722222222</v>
      </c>
      <c r="M282" t="s">
        <v>351</v>
      </c>
      <c r="N282" t="s">
        <v>351</v>
      </c>
    </row>
    <row r="283" spans="1:14" ht="12.75">
      <c r="A283" t="s">
        <v>351</v>
      </c>
      <c r="B283" s="1">
        <v>36789</v>
      </c>
      <c r="C283" t="s">
        <v>351</v>
      </c>
      <c r="D283" t="s">
        <v>343</v>
      </c>
      <c r="E283" t="s">
        <v>351</v>
      </c>
      <c r="F283" t="s">
        <v>351</v>
      </c>
      <c r="G283" t="s">
        <v>344</v>
      </c>
      <c r="H283" t="s">
        <v>351</v>
      </c>
      <c r="I283" t="s">
        <v>351</v>
      </c>
      <c r="K283" s="2">
        <v>0.5805555555555556</v>
      </c>
      <c r="L283" s="3">
        <f t="shared" si="12"/>
        <v>264.5805555555556</v>
      </c>
      <c r="M283" t="s">
        <v>351</v>
      </c>
      <c r="N283" t="s">
        <v>351</v>
      </c>
    </row>
    <row r="284" spans="1:14" ht="12.75">
      <c r="A284" t="s">
        <v>351</v>
      </c>
      <c r="B284" s="1">
        <v>36789</v>
      </c>
      <c r="C284" t="s">
        <v>351</v>
      </c>
      <c r="D284" t="s">
        <v>343</v>
      </c>
      <c r="E284" t="s">
        <v>351</v>
      </c>
      <c r="F284" t="s">
        <v>351</v>
      </c>
      <c r="G284" t="s">
        <v>344</v>
      </c>
      <c r="H284" t="s">
        <v>351</v>
      </c>
      <c r="I284" t="s">
        <v>351</v>
      </c>
      <c r="K284" s="2">
        <v>0.5826388888888888</v>
      </c>
      <c r="L284" s="3">
        <f t="shared" si="12"/>
        <v>264.5826388888889</v>
      </c>
      <c r="M284" t="s">
        <v>351</v>
      </c>
      <c r="N284" t="s">
        <v>351</v>
      </c>
    </row>
    <row r="285" spans="1:14" ht="12.75">
      <c r="A285" t="s">
        <v>351</v>
      </c>
      <c r="B285" s="1">
        <v>36789</v>
      </c>
      <c r="C285" t="s">
        <v>351</v>
      </c>
      <c r="D285" t="s">
        <v>343</v>
      </c>
      <c r="E285" t="s">
        <v>351</v>
      </c>
      <c r="F285" t="s">
        <v>351</v>
      </c>
      <c r="G285" t="s">
        <v>344</v>
      </c>
      <c r="H285" t="s">
        <v>351</v>
      </c>
      <c r="I285" t="s">
        <v>351</v>
      </c>
      <c r="K285" s="2">
        <v>0.5847222222222223</v>
      </c>
      <c r="L285" s="3">
        <f t="shared" si="12"/>
        <v>264.58472222222224</v>
      </c>
      <c r="M285" t="s">
        <v>351</v>
      </c>
      <c r="N285" t="s">
        <v>351</v>
      </c>
    </row>
    <row r="286" spans="1:14" ht="12.75">
      <c r="A286" t="s">
        <v>351</v>
      </c>
      <c r="B286" s="1">
        <v>36789</v>
      </c>
      <c r="C286" t="s">
        <v>351</v>
      </c>
      <c r="D286" t="s">
        <v>343</v>
      </c>
      <c r="E286" t="s">
        <v>351</v>
      </c>
      <c r="F286" t="s">
        <v>351</v>
      </c>
      <c r="G286" t="s">
        <v>344</v>
      </c>
      <c r="H286" t="s">
        <v>351</v>
      </c>
      <c r="I286" t="s">
        <v>351</v>
      </c>
      <c r="K286" s="2">
        <v>0.5868055555555556</v>
      </c>
      <c r="L286" s="3">
        <f t="shared" si="12"/>
        <v>264.58680555555554</v>
      </c>
      <c r="M286" t="s">
        <v>351</v>
      </c>
      <c r="N286" t="s">
        <v>351</v>
      </c>
    </row>
    <row r="287" spans="1:14" ht="12.75">
      <c r="A287" t="s">
        <v>351</v>
      </c>
      <c r="B287" s="1">
        <v>36789</v>
      </c>
      <c r="C287" t="s">
        <v>351</v>
      </c>
      <c r="D287" t="s">
        <v>343</v>
      </c>
      <c r="E287" t="s">
        <v>351</v>
      </c>
      <c r="F287" t="s">
        <v>351</v>
      </c>
      <c r="G287" t="s">
        <v>344</v>
      </c>
      <c r="H287" t="s">
        <v>351</v>
      </c>
      <c r="I287" t="s">
        <v>351</v>
      </c>
      <c r="K287" s="2">
        <v>0.5888888888888889</v>
      </c>
      <c r="L287" s="3">
        <f t="shared" si="12"/>
        <v>264.5888888888889</v>
      </c>
      <c r="M287" t="s">
        <v>351</v>
      </c>
      <c r="N287" t="s">
        <v>351</v>
      </c>
    </row>
    <row r="288" spans="1:14" ht="12.75">
      <c r="A288" t="s">
        <v>351</v>
      </c>
      <c r="B288" s="1">
        <v>36789</v>
      </c>
      <c r="C288" t="s">
        <v>351</v>
      </c>
      <c r="D288" t="s">
        <v>343</v>
      </c>
      <c r="E288" t="s">
        <v>351</v>
      </c>
      <c r="F288" t="s">
        <v>351</v>
      </c>
      <c r="G288" t="s">
        <v>344</v>
      </c>
      <c r="H288" t="s">
        <v>351</v>
      </c>
      <c r="I288" t="s">
        <v>351</v>
      </c>
      <c r="K288" s="2">
        <v>0.5909722222222222</v>
      </c>
      <c r="L288" s="3">
        <f t="shared" si="12"/>
        <v>264.5909722222222</v>
      </c>
      <c r="M288" t="s">
        <v>351</v>
      </c>
      <c r="N288" t="s">
        <v>351</v>
      </c>
    </row>
    <row r="289" spans="1:14" ht="12.75">
      <c r="A289" t="s">
        <v>351</v>
      </c>
      <c r="B289" s="1">
        <v>36789</v>
      </c>
      <c r="C289" t="s">
        <v>351</v>
      </c>
      <c r="D289" t="s">
        <v>343</v>
      </c>
      <c r="E289" t="s">
        <v>351</v>
      </c>
      <c r="F289" t="s">
        <v>351</v>
      </c>
      <c r="G289" t="s">
        <v>344</v>
      </c>
      <c r="H289" t="s">
        <v>351</v>
      </c>
      <c r="I289" t="s">
        <v>351</v>
      </c>
      <c r="K289" s="2">
        <v>0.5930555555555556</v>
      </c>
      <c r="L289" s="3">
        <f t="shared" si="12"/>
        <v>264.59305555555557</v>
      </c>
      <c r="M289" t="s">
        <v>351</v>
      </c>
      <c r="N289" t="s">
        <v>351</v>
      </c>
    </row>
    <row r="290" spans="1:14" ht="12.75">
      <c r="A290" t="s">
        <v>351</v>
      </c>
      <c r="B290" s="1">
        <v>36789</v>
      </c>
      <c r="C290" t="s">
        <v>351</v>
      </c>
      <c r="D290" t="s">
        <v>343</v>
      </c>
      <c r="E290" t="s">
        <v>351</v>
      </c>
      <c r="F290" t="s">
        <v>351</v>
      </c>
      <c r="G290" t="s">
        <v>344</v>
      </c>
      <c r="H290" t="s">
        <v>351</v>
      </c>
      <c r="I290" t="s">
        <v>351</v>
      </c>
      <c r="K290" s="2">
        <v>0.5951388888888889</v>
      </c>
      <c r="L290" s="3">
        <f t="shared" si="12"/>
        <v>264.59513888888887</v>
      </c>
      <c r="M290" t="s">
        <v>351</v>
      </c>
      <c r="N290" t="s">
        <v>351</v>
      </c>
    </row>
    <row r="291" spans="1:14" ht="12.75">
      <c r="A291" t="s">
        <v>351</v>
      </c>
      <c r="B291" s="1">
        <v>36789</v>
      </c>
      <c r="C291" t="s">
        <v>351</v>
      </c>
      <c r="D291" t="s">
        <v>343</v>
      </c>
      <c r="E291" t="s">
        <v>351</v>
      </c>
      <c r="F291" t="s">
        <v>351</v>
      </c>
      <c r="G291" t="s">
        <v>344</v>
      </c>
      <c r="H291" t="s">
        <v>351</v>
      </c>
      <c r="I291" t="s">
        <v>351</v>
      </c>
      <c r="K291" s="2">
        <v>0.5972222222222222</v>
      </c>
      <c r="L291" s="3">
        <f t="shared" si="12"/>
        <v>264.59722222222223</v>
      </c>
      <c r="M291" t="s">
        <v>351</v>
      </c>
      <c r="N291" t="s">
        <v>351</v>
      </c>
    </row>
    <row r="292" spans="1:14" ht="12.75">
      <c r="A292" t="s">
        <v>351</v>
      </c>
      <c r="B292" s="1">
        <v>36789</v>
      </c>
      <c r="C292" t="s">
        <v>351</v>
      </c>
      <c r="D292" t="s">
        <v>343</v>
      </c>
      <c r="E292" t="s">
        <v>351</v>
      </c>
      <c r="F292" t="s">
        <v>351</v>
      </c>
      <c r="G292" t="s">
        <v>344</v>
      </c>
      <c r="H292" t="s">
        <v>351</v>
      </c>
      <c r="I292" t="s">
        <v>351</v>
      </c>
      <c r="K292" s="2">
        <v>0.5993055555555555</v>
      </c>
      <c r="L292" s="3">
        <f t="shared" si="12"/>
        <v>264.59930555555553</v>
      </c>
      <c r="M292" t="s">
        <v>351</v>
      </c>
      <c r="N292" t="s">
        <v>351</v>
      </c>
    </row>
    <row r="293" spans="1:14" ht="12.75">
      <c r="A293" t="s">
        <v>351</v>
      </c>
      <c r="B293" s="1">
        <v>36789</v>
      </c>
      <c r="C293" t="s">
        <v>351</v>
      </c>
      <c r="D293" t="s">
        <v>343</v>
      </c>
      <c r="E293" t="s">
        <v>351</v>
      </c>
      <c r="F293" t="s">
        <v>351</v>
      </c>
      <c r="G293" t="s">
        <v>344</v>
      </c>
      <c r="H293" t="s">
        <v>351</v>
      </c>
      <c r="I293" t="s">
        <v>351</v>
      </c>
      <c r="K293" s="2">
        <v>0.6013888888888889</v>
      </c>
      <c r="L293" s="3">
        <f t="shared" si="12"/>
        <v>264.6013888888889</v>
      </c>
      <c r="M293" t="s">
        <v>351</v>
      </c>
      <c r="N293" t="s">
        <v>351</v>
      </c>
    </row>
    <row r="294" spans="1:14" ht="12.75">
      <c r="A294" t="s">
        <v>351</v>
      </c>
      <c r="B294" s="1">
        <v>36789</v>
      </c>
      <c r="C294" t="s">
        <v>351</v>
      </c>
      <c r="D294" t="s">
        <v>343</v>
      </c>
      <c r="E294" t="s">
        <v>351</v>
      </c>
      <c r="F294" t="s">
        <v>351</v>
      </c>
      <c r="G294" t="s">
        <v>344</v>
      </c>
      <c r="H294" t="s">
        <v>351</v>
      </c>
      <c r="I294" t="s">
        <v>351</v>
      </c>
      <c r="K294" s="2">
        <v>0.6034722222222222</v>
      </c>
      <c r="L294" s="3">
        <f t="shared" si="12"/>
        <v>264.6034722222222</v>
      </c>
      <c r="M294" t="s">
        <v>351</v>
      </c>
      <c r="N294" t="s">
        <v>351</v>
      </c>
    </row>
    <row r="295" spans="1:14" ht="12.75">
      <c r="A295" t="s">
        <v>351</v>
      </c>
      <c r="B295" s="1">
        <v>36789</v>
      </c>
      <c r="C295" t="s">
        <v>351</v>
      </c>
      <c r="D295" t="s">
        <v>343</v>
      </c>
      <c r="E295" t="s">
        <v>351</v>
      </c>
      <c r="F295" t="s">
        <v>351</v>
      </c>
      <c r="G295" t="s">
        <v>344</v>
      </c>
      <c r="H295" t="s">
        <v>351</v>
      </c>
      <c r="I295" t="s">
        <v>351</v>
      </c>
      <c r="K295" s="2">
        <v>0.6055555555555555</v>
      </c>
      <c r="L295" s="3">
        <f t="shared" si="12"/>
        <v>264.60555555555555</v>
      </c>
      <c r="M295" t="s">
        <v>351</v>
      </c>
      <c r="N295" t="s">
        <v>351</v>
      </c>
    </row>
    <row r="296" spans="1:14" ht="12.75">
      <c r="A296" t="s">
        <v>351</v>
      </c>
      <c r="B296" s="1">
        <v>36789</v>
      </c>
      <c r="C296" t="s">
        <v>351</v>
      </c>
      <c r="D296" t="s">
        <v>343</v>
      </c>
      <c r="E296" t="s">
        <v>351</v>
      </c>
      <c r="F296" t="s">
        <v>351</v>
      </c>
      <c r="G296" t="s">
        <v>344</v>
      </c>
      <c r="H296" t="s">
        <v>351</v>
      </c>
      <c r="I296" t="s">
        <v>351</v>
      </c>
      <c r="K296" s="2">
        <v>0.607638888888889</v>
      </c>
      <c r="L296" s="3">
        <f t="shared" si="12"/>
        <v>264.6076388888889</v>
      </c>
      <c r="M296" t="s">
        <v>351</v>
      </c>
      <c r="N296" t="s">
        <v>351</v>
      </c>
    </row>
    <row r="297" spans="1:14" ht="12.75">
      <c r="A297" t="s">
        <v>351</v>
      </c>
      <c r="B297" s="1">
        <v>36789</v>
      </c>
      <c r="C297" t="s">
        <v>351</v>
      </c>
      <c r="D297" t="s">
        <v>343</v>
      </c>
      <c r="E297" t="s">
        <v>351</v>
      </c>
      <c r="F297" t="s">
        <v>351</v>
      </c>
      <c r="G297" t="s">
        <v>344</v>
      </c>
      <c r="H297" t="s">
        <v>351</v>
      </c>
      <c r="I297" t="s">
        <v>351</v>
      </c>
      <c r="K297" s="2">
        <v>0.6097222222222222</v>
      </c>
      <c r="L297" s="3">
        <f t="shared" si="12"/>
        <v>264.6097222222222</v>
      </c>
      <c r="M297" t="s">
        <v>351</v>
      </c>
      <c r="N297" t="s">
        <v>351</v>
      </c>
    </row>
    <row r="298" spans="1:14" ht="12.75">
      <c r="A298" t="s">
        <v>351</v>
      </c>
      <c r="B298" s="1">
        <v>36789</v>
      </c>
      <c r="C298" t="s">
        <v>351</v>
      </c>
      <c r="D298" t="s">
        <v>343</v>
      </c>
      <c r="E298" t="s">
        <v>351</v>
      </c>
      <c r="F298" t="s">
        <v>351</v>
      </c>
      <c r="G298" t="s">
        <v>344</v>
      </c>
      <c r="H298" t="s">
        <v>351</v>
      </c>
      <c r="I298" t="s">
        <v>351</v>
      </c>
      <c r="K298" s="2">
        <v>0.6118055555555556</v>
      </c>
      <c r="L298" s="3">
        <f t="shared" si="12"/>
        <v>264.6118055555556</v>
      </c>
      <c r="M298" t="s">
        <v>351</v>
      </c>
      <c r="N298" t="s">
        <v>351</v>
      </c>
    </row>
    <row r="299" spans="1:14" ht="12.75">
      <c r="A299" t="s">
        <v>351</v>
      </c>
      <c r="B299" s="1">
        <v>36789</v>
      </c>
      <c r="C299" t="s">
        <v>351</v>
      </c>
      <c r="D299" t="s">
        <v>343</v>
      </c>
      <c r="E299" t="s">
        <v>351</v>
      </c>
      <c r="F299" t="s">
        <v>351</v>
      </c>
      <c r="G299" t="s">
        <v>344</v>
      </c>
      <c r="H299" t="s">
        <v>351</v>
      </c>
      <c r="I299" t="s">
        <v>351</v>
      </c>
      <c r="K299" s="2">
        <v>0.6138888888888888</v>
      </c>
      <c r="L299" s="3">
        <f t="shared" si="12"/>
        <v>264.6138888888889</v>
      </c>
      <c r="M299" t="s">
        <v>351</v>
      </c>
      <c r="N299" t="s">
        <v>351</v>
      </c>
    </row>
    <row r="300" spans="1:14" ht="12.75">
      <c r="A300" t="s">
        <v>351</v>
      </c>
      <c r="B300" s="1">
        <v>36789</v>
      </c>
      <c r="C300" t="s">
        <v>351</v>
      </c>
      <c r="D300" t="s">
        <v>343</v>
      </c>
      <c r="E300" t="s">
        <v>351</v>
      </c>
      <c r="F300" t="s">
        <v>351</v>
      </c>
      <c r="G300" t="s">
        <v>344</v>
      </c>
      <c r="H300" t="s">
        <v>351</v>
      </c>
      <c r="I300" t="s">
        <v>351</v>
      </c>
      <c r="K300" s="2">
        <v>0.6159722222222223</v>
      </c>
      <c r="L300" s="3">
        <f t="shared" si="12"/>
        <v>264.61597222222224</v>
      </c>
      <c r="M300" t="s">
        <v>351</v>
      </c>
      <c r="N300" t="s">
        <v>351</v>
      </c>
    </row>
    <row r="301" spans="1:14" ht="12.75">
      <c r="A301" t="s">
        <v>351</v>
      </c>
      <c r="B301" s="1">
        <v>36789</v>
      </c>
      <c r="C301" t="s">
        <v>351</v>
      </c>
      <c r="D301" t="s">
        <v>343</v>
      </c>
      <c r="E301" t="s">
        <v>351</v>
      </c>
      <c r="F301" t="s">
        <v>351</v>
      </c>
      <c r="G301" t="s">
        <v>344</v>
      </c>
      <c r="H301" t="s">
        <v>351</v>
      </c>
      <c r="I301" t="s">
        <v>351</v>
      </c>
      <c r="K301" s="2">
        <v>0.6180555555555556</v>
      </c>
      <c r="L301" s="3">
        <f t="shared" si="12"/>
        <v>264.61805555555554</v>
      </c>
      <c r="M301" t="s">
        <v>351</v>
      </c>
      <c r="N301" t="s">
        <v>351</v>
      </c>
    </row>
    <row r="302" spans="1:14" ht="12.75">
      <c r="A302" t="s">
        <v>351</v>
      </c>
      <c r="B302" s="1">
        <v>36789</v>
      </c>
      <c r="C302" t="s">
        <v>351</v>
      </c>
      <c r="D302" t="s">
        <v>343</v>
      </c>
      <c r="E302" t="s">
        <v>351</v>
      </c>
      <c r="F302" t="s">
        <v>351</v>
      </c>
      <c r="G302" t="s">
        <v>344</v>
      </c>
      <c r="H302" t="s">
        <v>351</v>
      </c>
      <c r="I302" t="s">
        <v>351</v>
      </c>
      <c r="K302" s="2">
        <v>0.6201388888888889</v>
      </c>
      <c r="L302" s="3">
        <f t="shared" si="12"/>
        <v>264.6201388888889</v>
      </c>
      <c r="M302" t="s">
        <v>351</v>
      </c>
      <c r="N302" t="s">
        <v>351</v>
      </c>
    </row>
    <row r="303" spans="1:14" ht="12.75">
      <c r="A303" t="s">
        <v>351</v>
      </c>
      <c r="B303" s="1">
        <v>36789</v>
      </c>
      <c r="C303" t="s">
        <v>351</v>
      </c>
      <c r="D303" t="s">
        <v>343</v>
      </c>
      <c r="E303" t="s">
        <v>351</v>
      </c>
      <c r="F303" t="s">
        <v>351</v>
      </c>
      <c r="G303" t="s">
        <v>344</v>
      </c>
      <c r="H303" t="s">
        <v>351</v>
      </c>
      <c r="I303" t="s">
        <v>351</v>
      </c>
      <c r="K303" s="2">
        <v>0.6222222222222222</v>
      </c>
      <c r="L303" s="3">
        <f t="shared" si="12"/>
        <v>264.6222222222222</v>
      </c>
      <c r="M303" t="s">
        <v>351</v>
      </c>
      <c r="N303" t="s">
        <v>351</v>
      </c>
    </row>
    <row r="304" spans="1:14" ht="12.75">
      <c r="A304" t="s">
        <v>351</v>
      </c>
      <c r="B304" s="1">
        <v>36789</v>
      </c>
      <c r="C304" t="s">
        <v>351</v>
      </c>
      <c r="D304" t="s">
        <v>343</v>
      </c>
      <c r="E304" t="s">
        <v>351</v>
      </c>
      <c r="F304" t="s">
        <v>351</v>
      </c>
      <c r="G304" t="s">
        <v>344</v>
      </c>
      <c r="H304" t="s">
        <v>351</v>
      </c>
      <c r="I304" t="s">
        <v>351</v>
      </c>
      <c r="K304" s="2">
        <v>0.6243055555555556</v>
      </c>
      <c r="L304" s="3">
        <f t="shared" si="12"/>
        <v>264.62430555555557</v>
      </c>
      <c r="M304" t="s">
        <v>351</v>
      </c>
      <c r="N304" t="s">
        <v>351</v>
      </c>
    </row>
    <row r="305" spans="1:14" ht="12.75">
      <c r="A305" t="s">
        <v>351</v>
      </c>
      <c r="B305" s="1">
        <v>36789</v>
      </c>
      <c r="C305" t="s">
        <v>351</v>
      </c>
      <c r="D305" t="s">
        <v>343</v>
      </c>
      <c r="E305" t="s">
        <v>351</v>
      </c>
      <c r="F305" t="s">
        <v>351</v>
      </c>
      <c r="G305" t="s">
        <v>344</v>
      </c>
      <c r="H305" t="s">
        <v>351</v>
      </c>
      <c r="I305" t="s">
        <v>351</v>
      </c>
      <c r="K305" s="2">
        <v>0.6263888888888889</v>
      </c>
      <c r="L305" s="3">
        <f t="shared" si="12"/>
        <v>264.62638888888887</v>
      </c>
      <c r="M305" t="s">
        <v>351</v>
      </c>
      <c r="N305" t="s">
        <v>351</v>
      </c>
    </row>
    <row r="306" spans="1:14" ht="12.75">
      <c r="A306" t="s">
        <v>351</v>
      </c>
      <c r="B306" s="1">
        <v>36789</v>
      </c>
      <c r="C306" t="s">
        <v>351</v>
      </c>
      <c r="D306" t="s">
        <v>343</v>
      </c>
      <c r="E306" t="s">
        <v>351</v>
      </c>
      <c r="F306" t="s">
        <v>351</v>
      </c>
      <c r="G306" t="s">
        <v>344</v>
      </c>
      <c r="H306" t="s">
        <v>351</v>
      </c>
      <c r="I306" t="s">
        <v>351</v>
      </c>
      <c r="K306" s="2">
        <v>0.6284722222222222</v>
      </c>
      <c r="L306" s="3">
        <f t="shared" si="12"/>
        <v>264.62847222222223</v>
      </c>
      <c r="M306" t="s">
        <v>351</v>
      </c>
      <c r="N306" t="s">
        <v>351</v>
      </c>
    </row>
    <row r="307" spans="1:14" ht="12.75">
      <c r="A307" t="s">
        <v>351</v>
      </c>
      <c r="B307" s="1">
        <v>36789</v>
      </c>
      <c r="C307" t="s">
        <v>351</v>
      </c>
      <c r="D307" t="s">
        <v>343</v>
      </c>
      <c r="E307" t="s">
        <v>351</v>
      </c>
      <c r="F307" t="s">
        <v>351</v>
      </c>
      <c r="G307" t="s">
        <v>344</v>
      </c>
      <c r="H307" t="s">
        <v>351</v>
      </c>
      <c r="I307" t="s">
        <v>351</v>
      </c>
      <c r="K307" s="2">
        <v>0.6305555555555555</v>
      </c>
      <c r="L307" s="3">
        <f t="shared" si="12"/>
        <v>264.63055555555553</v>
      </c>
      <c r="M307" t="s">
        <v>351</v>
      </c>
      <c r="N307" t="s">
        <v>351</v>
      </c>
    </row>
    <row r="308" spans="1:14" ht="12.75">
      <c r="A308" t="s">
        <v>351</v>
      </c>
      <c r="B308" s="1">
        <v>36789</v>
      </c>
      <c r="C308" t="s">
        <v>351</v>
      </c>
      <c r="D308" t="s">
        <v>343</v>
      </c>
      <c r="E308" t="s">
        <v>351</v>
      </c>
      <c r="F308" t="s">
        <v>351</v>
      </c>
      <c r="G308" t="s">
        <v>344</v>
      </c>
      <c r="H308" t="s">
        <v>351</v>
      </c>
      <c r="I308" t="s">
        <v>351</v>
      </c>
      <c r="K308" s="2">
        <v>0.6326388888888889</v>
      </c>
      <c r="L308" s="3">
        <f t="shared" si="12"/>
        <v>264.6326388888889</v>
      </c>
      <c r="M308" t="s">
        <v>351</v>
      </c>
      <c r="N308" t="s">
        <v>351</v>
      </c>
    </row>
    <row r="309" spans="1:14" ht="12.75">
      <c r="A309" t="s">
        <v>351</v>
      </c>
      <c r="B309" s="1">
        <v>36789</v>
      </c>
      <c r="C309" t="s">
        <v>351</v>
      </c>
      <c r="D309" t="s">
        <v>343</v>
      </c>
      <c r="E309" t="s">
        <v>351</v>
      </c>
      <c r="F309" t="s">
        <v>351</v>
      </c>
      <c r="G309" t="s">
        <v>344</v>
      </c>
      <c r="H309" t="s">
        <v>351</v>
      </c>
      <c r="I309" t="s">
        <v>351</v>
      </c>
      <c r="K309" s="2">
        <v>0.6347222222222222</v>
      </c>
      <c r="L309" s="3">
        <f t="shared" si="12"/>
        <v>264.6347222222222</v>
      </c>
      <c r="M309" t="s">
        <v>351</v>
      </c>
      <c r="N309" t="s">
        <v>351</v>
      </c>
    </row>
    <row r="310" spans="1:14" ht="12.75">
      <c r="A310" t="s">
        <v>351</v>
      </c>
      <c r="B310" s="1">
        <v>36789</v>
      </c>
      <c r="C310" t="s">
        <v>351</v>
      </c>
      <c r="D310" t="s">
        <v>343</v>
      </c>
      <c r="E310" t="s">
        <v>351</v>
      </c>
      <c r="F310" t="s">
        <v>351</v>
      </c>
      <c r="G310" t="s">
        <v>344</v>
      </c>
      <c r="H310" t="s">
        <v>351</v>
      </c>
      <c r="I310" t="s">
        <v>351</v>
      </c>
      <c r="K310" s="2">
        <v>0.6368055555555555</v>
      </c>
      <c r="L310" s="3">
        <f t="shared" si="12"/>
        <v>264.63680555555555</v>
      </c>
      <c r="M310" t="s">
        <v>351</v>
      </c>
      <c r="N310" t="s">
        <v>351</v>
      </c>
    </row>
    <row r="311" spans="1:14" ht="12.75">
      <c r="A311" t="s">
        <v>351</v>
      </c>
      <c r="B311" s="1">
        <v>36789</v>
      </c>
      <c r="C311" t="s">
        <v>351</v>
      </c>
      <c r="D311" t="s">
        <v>343</v>
      </c>
      <c r="E311" t="s">
        <v>351</v>
      </c>
      <c r="F311" t="s">
        <v>351</v>
      </c>
      <c r="G311" t="s">
        <v>344</v>
      </c>
      <c r="H311" t="s">
        <v>351</v>
      </c>
      <c r="I311" t="s">
        <v>351</v>
      </c>
      <c r="K311" s="2">
        <v>0.638888888888889</v>
      </c>
      <c r="L311" s="3">
        <f t="shared" si="12"/>
        <v>264.6388888888889</v>
      </c>
      <c r="M311" t="s">
        <v>351</v>
      </c>
      <c r="N311" t="s">
        <v>351</v>
      </c>
    </row>
    <row r="312" spans="1:14" ht="12.75">
      <c r="A312" t="s">
        <v>182</v>
      </c>
      <c r="B312" s="1">
        <v>36789</v>
      </c>
      <c r="C312" s="2">
        <v>0.6429282407407407</v>
      </c>
      <c r="D312" t="s">
        <v>343</v>
      </c>
      <c r="E312">
        <v>0.668</v>
      </c>
      <c r="F312">
        <v>10.8381</v>
      </c>
      <c r="G312" t="s">
        <v>344</v>
      </c>
      <c r="H312">
        <v>1.631</v>
      </c>
      <c r="I312">
        <v>114.3463</v>
      </c>
      <c r="K312" s="2">
        <v>0.6409722222222222</v>
      </c>
      <c r="L312" s="3">
        <f t="shared" si="12"/>
        <v>264.6409722222222</v>
      </c>
      <c r="M312">
        <f aca="true" t="shared" si="13" ref="M312:M363">500*F312/AVERAGE($Q$367,$Q$207)</f>
        <v>587.3094003137562</v>
      </c>
      <c r="N312">
        <f aca="true" t="shared" si="14" ref="N312:N364">(277-103)/(-67.4+(AVERAGE($Q$4,$P$367)))*I312+277-((277-103)/(-67.4+(AVERAGE($Q$4,$P$367)))*230)</f>
        <v>120.91865191589693</v>
      </c>
    </row>
    <row r="313" spans="1:14" ht="12.75">
      <c r="A313" s="4" t="s">
        <v>183</v>
      </c>
      <c r="B313" s="5">
        <v>36789</v>
      </c>
      <c r="C313" s="6">
        <v>0.6446759259259259</v>
      </c>
      <c r="D313" t="s">
        <v>343</v>
      </c>
      <c r="E313">
        <v>0.668</v>
      </c>
      <c r="F313">
        <v>11.2528</v>
      </c>
      <c r="G313" t="s">
        <v>344</v>
      </c>
      <c r="H313">
        <v>1.646</v>
      </c>
      <c r="I313">
        <v>107.7642</v>
      </c>
      <c r="K313" s="2">
        <v>0.6430555555555556</v>
      </c>
      <c r="L313" s="3">
        <f t="shared" si="12"/>
        <v>264.6430555555556</v>
      </c>
      <c r="M313">
        <f t="shared" si="13"/>
        <v>609.7817163387158</v>
      </c>
      <c r="N313">
        <f t="shared" si="14"/>
        <v>112.035727796527</v>
      </c>
    </row>
    <row r="314" spans="1:14" ht="12.75">
      <c r="A314" t="s">
        <v>184</v>
      </c>
      <c r="B314" s="1">
        <v>36789</v>
      </c>
      <c r="C314" s="2">
        <v>0.646712962962963</v>
      </c>
      <c r="D314" t="s">
        <v>343</v>
      </c>
      <c r="E314">
        <v>0.67</v>
      </c>
      <c r="F314">
        <v>11.6427</v>
      </c>
      <c r="G314" t="s">
        <v>344</v>
      </c>
      <c r="H314">
        <v>1.623</v>
      </c>
      <c r="I314">
        <v>99.7577</v>
      </c>
      <c r="K314" s="2">
        <v>0.6451388888888888</v>
      </c>
      <c r="L314" s="3">
        <f t="shared" si="12"/>
        <v>264.6451388888889</v>
      </c>
      <c r="M314">
        <f t="shared" si="13"/>
        <v>630.9101369274106</v>
      </c>
      <c r="N314">
        <f t="shared" si="14"/>
        <v>101.23049360656705</v>
      </c>
    </row>
    <row r="315" spans="1:14" ht="12.75">
      <c r="A315" t="s">
        <v>185</v>
      </c>
      <c r="B315" s="1">
        <v>36789</v>
      </c>
      <c r="C315" s="2">
        <v>0.64875</v>
      </c>
      <c r="D315" t="s">
        <v>343</v>
      </c>
      <c r="E315">
        <v>0.678</v>
      </c>
      <c r="F315">
        <v>10.6287</v>
      </c>
      <c r="G315" t="s">
        <v>344</v>
      </c>
      <c r="H315" t="s">
        <v>351</v>
      </c>
      <c r="I315" t="s">
        <v>351</v>
      </c>
      <c r="K315" s="2">
        <v>0.6472222222222223</v>
      </c>
      <c r="L315" s="3">
        <f t="shared" si="12"/>
        <v>264.64722222222224</v>
      </c>
      <c r="M315" t="s">
        <v>351</v>
      </c>
      <c r="N315" t="s">
        <v>351</v>
      </c>
    </row>
    <row r="316" spans="1:14" ht="12.75">
      <c r="A316" t="s">
        <v>186</v>
      </c>
      <c r="B316" s="1">
        <v>36789</v>
      </c>
      <c r="C316" s="2">
        <v>0.6508333333333333</v>
      </c>
      <c r="D316" t="s">
        <v>343</v>
      </c>
      <c r="E316">
        <v>0.688</v>
      </c>
      <c r="F316">
        <v>14.1128</v>
      </c>
      <c r="G316" t="s">
        <v>344</v>
      </c>
      <c r="H316" t="s">
        <v>351</v>
      </c>
      <c r="I316" t="s">
        <v>351</v>
      </c>
      <c r="K316" s="2">
        <v>0.6493055555555556</v>
      </c>
      <c r="L316" s="3">
        <f t="shared" si="12"/>
        <v>264.64930555555554</v>
      </c>
      <c r="M316" t="s">
        <v>351</v>
      </c>
      <c r="N316" t="s">
        <v>351</v>
      </c>
    </row>
    <row r="317" spans="1:14" ht="12.75">
      <c r="A317" t="s">
        <v>187</v>
      </c>
      <c r="B317" s="1">
        <v>36789</v>
      </c>
      <c r="C317" s="2">
        <v>0.6529166666666667</v>
      </c>
      <c r="D317" t="s">
        <v>343</v>
      </c>
      <c r="E317">
        <v>0.686</v>
      </c>
      <c r="F317">
        <v>14.6647</v>
      </c>
      <c r="G317" t="s">
        <v>344</v>
      </c>
      <c r="H317" t="s">
        <v>351</v>
      </c>
      <c r="I317" t="s">
        <v>351</v>
      </c>
      <c r="K317" s="2">
        <v>0.6513888888888889</v>
      </c>
      <c r="L317" s="3">
        <f t="shared" si="12"/>
        <v>264.6513888888889</v>
      </c>
      <c r="M317" t="s">
        <v>351</v>
      </c>
      <c r="N317" t="s">
        <v>351</v>
      </c>
    </row>
    <row r="318" spans="1:14" ht="12.75">
      <c r="A318" t="s">
        <v>188</v>
      </c>
      <c r="B318" s="1">
        <v>36789</v>
      </c>
      <c r="C318" s="2">
        <v>0.6550578703703703</v>
      </c>
      <c r="D318" t="s">
        <v>343</v>
      </c>
      <c r="E318">
        <v>0.685</v>
      </c>
      <c r="F318">
        <v>14.4468</v>
      </c>
      <c r="G318" t="s">
        <v>344</v>
      </c>
      <c r="H318" t="s">
        <v>351</v>
      </c>
      <c r="I318" t="s">
        <v>351</v>
      </c>
      <c r="K318" s="2">
        <v>0.6534722222222222</v>
      </c>
      <c r="L318" s="3">
        <f t="shared" si="12"/>
        <v>264.6534722222222</v>
      </c>
      <c r="M318" t="s">
        <v>351</v>
      </c>
      <c r="N318" t="s">
        <v>351</v>
      </c>
    </row>
    <row r="319" spans="1:14" ht="12.75">
      <c r="A319" t="s">
        <v>189</v>
      </c>
      <c r="B319" s="1">
        <v>36789</v>
      </c>
      <c r="C319" s="2">
        <v>0.6571412037037038</v>
      </c>
      <c r="D319" t="s">
        <v>343</v>
      </c>
      <c r="E319">
        <v>0.683</v>
      </c>
      <c r="F319">
        <v>14.9345</v>
      </c>
      <c r="G319" t="s">
        <v>344</v>
      </c>
      <c r="H319" t="s">
        <v>351</v>
      </c>
      <c r="I319" t="s">
        <v>351</v>
      </c>
      <c r="K319" s="2">
        <v>0.6555555555555556</v>
      </c>
      <c r="L319" s="3">
        <f t="shared" si="12"/>
        <v>264.65555555555557</v>
      </c>
      <c r="M319" t="s">
        <v>351</v>
      </c>
      <c r="N319" t="s">
        <v>351</v>
      </c>
    </row>
    <row r="320" spans="1:14" ht="12.75">
      <c r="A320" t="s">
        <v>190</v>
      </c>
      <c r="B320" s="1">
        <v>36789</v>
      </c>
      <c r="C320" s="2">
        <v>0.6591666666666667</v>
      </c>
      <c r="D320" t="s">
        <v>343</v>
      </c>
      <c r="E320">
        <v>0.668</v>
      </c>
      <c r="F320">
        <v>13.593</v>
      </c>
      <c r="G320" t="s">
        <v>344</v>
      </c>
      <c r="H320">
        <v>1.476</v>
      </c>
      <c r="I320">
        <v>100.8685</v>
      </c>
      <c r="K320" s="2">
        <v>0.6576388888888889</v>
      </c>
      <c r="L320" s="3">
        <f t="shared" si="12"/>
        <v>264.65763888888887</v>
      </c>
      <c r="M320">
        <f t="shared" si="13"/>
        <v>736.5955913365708</v>
      </c>
      <c r="N320">
        <f t="shared" si="14"/>
        <v>102.72958236422738</v>
      </c>
    </row>
    <row r="321" spans="1:14" ht="12.75">
      <c r="A321" t="s">
        <v>191</v>
      </c>
      <c r="B321" s="1">
        <v>36789</v>
      </c>
      <c r="C321" s="2">
        <v>0.661261574074074</v>
      </c>
      <c r="D321" t="s">
        <v>343</v>
      </c>
      <c r="E321">
        <v>0.668</v>
      </c>
      <c r="F321">
        <v>11.966</v>
      </c>
      <c r="G321" t="s">
        <v>344</v>
      </c>
      <c r="H321">
        <v>1.56</v>
      </c>
      <c r="I321">
        <v>97.9794</v>
      </c>
      <c r="K321" s="2">
        <v>0.6597222222222222</v>
      </c>
      <c r="L321" s="3">
        <f t="shared" si="12"/>
        <v>264.65972222222223</v>
      </c>
      <c r="M321">
        <f t="shared" si="13"/>
        <v>648.4295479977493</v>
      </c>
      <c r="N321">
        <f t="shared" si="14"/>
        <v>98.83057504539727</v>
      </c>
    </row>
    <row r="322" spans="1:14" ht="12.75">
      <c r="A322" t="s">
        <v>192</v>
      </c>
      <c r="B322" s="1">
        <v>36789</v>
      </c>
      <c r="C322" s="2">
        <v>0.6633333333333333</v>
      </c>
      <c r="D322" t="s">
        <v>343</v>
      </c>
      <c r="E322">
        <v>0.671</v>
      </c>
      <c r="F322">
        <v>11.6885</v>
      </c>
      <c r="G322" t="s">
        <v>344</v>
      </c>
      <c r="H322">
        <v>1.581</v>
      </c>
      <c r="I322">
        <v>99.7782</v>
      </c>
      <c r="K322" s="2">
        <v>0.6618055555555555</v>
      </c>
      <c r="L322" s="3">
        <f t="shared" si="12"/>
        <v>264.66180555555553</v>
      </c>
      <c r="M322">
        <f t="shared" si="13"/>
        <v>633.3920083379319</v>
      </c>
      <c r="N322">
        <f t="shared" si="14"/>
        <v>101.25815954060738</v>
      </c>
    </row>
    <row r="323" spans="1:14" ht="12.75">
      <c r="A323" t="s">
        <v>193</v>
      </c>
      <c r="B323" s="1">
        <v>36789</v>
      </c>
      <c r="C323" s="2">
        <v>0.6654282407407407</v>
      </c>
      <c r="D323" t="s">
        <v>343</v>
      </c>
      <c r="E323">
        <v>0.671</v>
      </c>
      <c r="F323">
        <v>11.0609</v>
      </c>
      <c r="G323" t="s">
        <v>344</v>
      </c>
      <c r="H323">
        <v>1.585</v>
      </c>
      <c r="I323">
        <v>96.6265</v>
      </c>
      <c r="K323" s="2">
        <v>0.6638888888888889</v>
      </c>
      <c r="L323" s="3">
        <f t="shared" si="12"/>
        <v>264.6638888888889</v>
      </c>
      <c r="M323">
        <f t="shared" si="13"/>
        <v>599.382783507296</v>
      </c>
      <c r="N323">
        <f t="shared" si="14"/>
        <v>97.00475835450902</v>
      </c>
    </row>
    <row r="324" spans="1:14" ht="12.75">
      <c r="A324" t="s">
        <v>194</v>
      </c>
      <c r="B324" s="1">
        <v>36789</v>
      </c>
      <c r="C324" s="2">
        <v>0.6675115740740741</v>
      </c>
      <c r="D324" t="s">
        <v>343</v>
      </c>
      <c r="E324">
        <v>0.67</v>
      </c>
      <c r="F324">
        <v>11.8527</v>
      </c>
      <c r="G324" t="s">
        <v>344</v>
      </c>
      <c r="H324">
        <v>1.586</v>
      </c>
      <c r="I324">
        <v>97.4941</v>
      </c>
      <c r="K324" s="2">
        <v>0.6659722222222222</v>
      </c>
      <c r="L324" s="3">
        <f t="shared" si="12"/>
        <v>264.6659722222222</v>
      </c>
      <c r="M324">
        <f t="shared" si="13"/>
        <v>642.2898966699752</v>
      </c>
      <c r="N324">
        <f t="shared" si="14"/>
        <v>98.17563466540759</v>
      </c>
    </row>
    <row r="325" spans="1:14" ht="12.75">
      <c r="A325" t="s">
        <v>195</v>
      </c>
      <c r="B325" s="1">
        <v>36789</v>
      </c>
      <c r="C325" s="2">
        <v>0.6695949074074075</v>
      </c>
      <c r="D325" t="s">
        <v>343</v>
      </c>
      <c r="E325">
        <v>0.67</v>
      </c>
      <c r="F325">
        <v>11.5867</v>
      </c>
      <c r="G325" t="s">
        <v>344</v>
      </c>
      <c r="H325">
        <v>1.586</v>
      </c>
      <c r="I325">
        <v>98.0473</v>
      </c>
      <c r="K325" s="2">
        <v>0.6680555555555556</v>
      </c>
      <c r="L325" s="3">
        <f t="shared" si="12"/>
        <v>264.66805555555555</v>
      </c>
      <c r="M325">
        <f t="shared" si="13"/>
        <v>627.8755343293934</v>
      </c>
      <c r="N325">
        <f t="shared" si="14"/>
        <v>98.92221001717002</v>
      </c>
    </row>
    <row r="326" spans="1:14" ht="12.75">
      <c r="A326" t="s">
        <v>196</v>
      </c>
      <c r="B326" s="1">
        <v>36789</v>
      </c>
      <c r="C326" s="2">
        <v>0.6717361111111111</v>
      </c>
      <c r="D326" t="s">
        <v>343</v>
      </c>
      <c r="E326">
        <v>0.67</v>
      </c>
      <c r="F326">
        <v>11.0068</v>
      </c>
      <c r="G326" t="s">
        <v>344</v>
      </c>
      <c r="H326">
        <v>1.588</v>
      </c>
      <c r="I326">
        <v>99.6776</v>
      </c>
      <c r="K326" s="2">
        <v>0.6701388888888888</v>
      </c>
      <c r="L326" s="3">
        <f aca="true" t="shared" si="15" ref="L326:L389">B326-DATE(1999,12,31)+K326</f>
        <v>264.6701388888889</v>
      </c>
      <c r="M326">
        <f t="shared" si="13"/>
        <v>596.451140640283</v>
      </c>
      <c r="N326">
        <f t="shared" si="14"/>
        <v>101.12239403014593</v>
      </c>
    </row>
    <row r="327" spans="1:14" ht="12.75">
      <c r="A327" t="s">
        <v>197</v>
      </c>
      <c r="B327" s="1">
        <v>36789</v>
      </c>
      <c r="C327" s="2">
        <v>0.673761574074074</v>
      </c>
      <c r="D327" t="s">
        <v>343</v>
      </c>
      <c r="E327">
        <v>0.671</v>
      </c>
      <c r="F327">
        <v>11.2935</v>
      </c>
      <c r="G327" t="s">
        <v>344</v>
      </c>
      <c r="H327">
        <v>1.59</v>
      </c>
      <c r="I327">
        <v>97.1964</v>
      </c>
      <c r="K327" s="2">
        <v>0.6722222222222222</v>
      </c>
      <c r="L327" s="3">
        <f t="shared" si="15"/>
        <v>264.6722222222222</v>
      </c>
      <c r="M327">
        <f t="shared" si="13"/>
        <v>611.987222155489</v>
      </c>
      <c r="N327">
        <f t="shared" si="14"/>
        <v>97.77387132083118</v>
      </c>
    </row>
    <row r="328" spans="1:14" ht="12.75">
      <c r="A328" t="s">
        <v>198</v>
      </c>
      <c r="B328" s="1">
        <v>36789</v>
      </c>
      <c r="C328" s="2">
        <v>0.6758564814814815</v>
      </c>
      <c r="D328" t="s">
        <v>343</v>
      </c>
      <c r="E328">
        <v>0.67</v>
      </c>
      <c r="F328">
        <v>10.8744</v>
      </c>
      <c r="G328" t="s">
        <v>344</v>
      </c>
      <c r="H328">
        <v>1.588</v>
      </c>
      <c r="I328">
        <v>97.6072</v>
      </c>
      <c r="K328" s="2">
        <v>0.6743055555555556</v>
      </c>
      <c r="L328" s="3">
        <f t="shared" si="15"/>
        <v>264.6743055555556</v>
      </c>
      <c r="M328">
        <f t="shared" si="13"/>
        <v>589.2764730692566</v>
      </c>
      <c r="N328">
        <f t="shared" si="14"/>
        <v>98.32826964784488</v>
      </c>
    </row>
    <row r="329" spans="1:14" ht="12.75">
      <c r="A329" t="s">
        <v>351</v>
      </c>
      <c r="B329" s="1">
        <v>36789</v>
      </c>
      <c r="C329">
        <f>AVERAGE(C328,C330)</f>
        <v>0.6779398148148148</v>
      </c>
      <c r="D329" t="s">
        <v>343</v>
      </c>
      <c r="E329" t="s">
        <v>351</v>
      </c>
      <c r="F329" t="s">
        <v>351</v>
      </c>
      <c r="G329" t="s">
        <v>344</v>
      </c>
      <c r="H329" t="s">
        <v>351</v>
      </c>
      <c r="I329" t="s">
        <v>351</v>
      </c>
      <c r="K329" s="2">
        <v>0.6763888888888889</v>
      </c>
      <c r="L329" s="3">
        <f t="shared" si="15"/>
        <v>264.6763888888889</v>
      </c>
      <c r="M329" t="s">
        <v>351</v>
      </c>
      <c r="N329" t="s">
        <v>351</v>
      </c>
    </row>
    <row r="330" spans="1:14" ht="12.75">
      <c r="A330" t="s">
        <v>199</v>
      </c>
      <c r="B330" s="1">
        <v>36789</v>
      </c>
      <c r="C330" s="2">
        <v>0.6800231481481481</v>
      </c>
      <c r="D330" t="s">
        <v>343</v>
      </c>
      <c r="E330">
        <v>0.671</v>
      </c>
      <c r="F330">
        <v>11.1415</v>
      </c>
      <c r="G330" t="s">
        <v>344</v>
      </c>
      <c r="H330">
        <v>1.59</v>
      </c>
      <c r="I330">
        <v>101.5763</v>
      </c>
      <c r="K330" s="2">
        <v>0.6784722222222223</v>
      </c>
      <c r="L330" s="3">
        <f t="shared" si="15"/>
        <v>264.67847222222224</v>
      </c>
      <c r="M330">
        <f t="shared" si="13"/>
        <v>603.7504436751566</v>
      </c>
      <c r="N330">
        <f t="shared" si="14"/>
        <v>103.68479934538692</v>
      </c>
    </row>
    <row r="331" spans="1:14" ht="12.75">
      <c r="A331" t="s">
        <v>200</v>
      </c>
      <c r="B331" s="1">
        <v>36789</v>
      </c>
      <c r="C331" s="2">
        <v>0.6821643518518519</v>
      </c>
      <c r="D331" t="s">
        <v>343</v>
      </c>
      <c r="E331">
        <v>0.671</v>
      </c>
      <c r="F331">
        <v>11.0396</v>
      </c>
      <c r="G331" t="s">
        <v>344</v>
      </c>
      <c r="H331">
        <v>1.59</v>
      </c>
      <c r="I331">
        <v>100.3003</v>
      </c>
      <c r="K331" s="2">
        <v>0.6805555555555555</v>
      </c>
      <c r="L331" s="3">
        <f t="shared" si="15"/>
        <v>264.68055555555554</v>
      </c>
      <c r="M331">
        <f t="shared" si="13"/>
        <v>598.2285507334075</v>
      </c>
      <c r="N331">
        <f t="shared" si="14"/>
        <v>101.96276364609395</v>
      </c>
    </row>
    <row r="332" spans="1:14" ht="12.75">
      <c r="A332" t="s">
        <v>201</v>
      </c>
      <c r="B332" s="1">
        <v>36789</v>
      </c>
      <c r="C332" s="2">
        <v>0.6841898148148148</v>
      </c>
      <c r="D332" t="s">
        <v>343</v>
      </c>
      <c r="E332">
        <v>0.671</v>
      </c>
      <c r="F332">
        <v>10.7732</v>
      </c>
      <c r="G332" t="s">
        <v>344</v>
      </c>
      <c r="H332">
        <v>1.591</v>
      </c>
      <c r="I332">
        <v>99.2389</v>
      </c>
      <c r="K332" s="2">
        <v>0.6826388888888889</v>
      </c>
      <c r="L332" s="3">
        <f t="shared" si="15"/>
        <v>264.6826388888889</v>
      </c>
      <c r="M332">
        <f t="shared" si="13"/>
        <v>583.7925126599825</v>
      </c>
      <c r="N332">
        <f t="shared" si="14"/>
        <v>100.53034304168216</v>
      </c>
    </row>
    <row r="333" spans="1:14" ht="12.75">
      <c r="A333" t="s">
        <v>202</v>
      </c>
      <c r="B333" s="1">
        <v>36789</v>
      </c>
      <c r="C333" s="2">
        <v>0.6862731481481482</v>
      </c>
      <c r="D333" t="s">
        <v>343</v>
      </c>
      <c r="E333">
        <v>0.67</v>
      </c>
      <c r="F333">
        <v>11.2494</v>
      </c>
      <c r="G333" t="s">
        <v>344</v>
      </c>
      <c r="H333">
        <v>1.59</v>
      </c>
      <c r="I333">
        <v>102.5177</v>
      </c>
      <c r="K333" s="2">
        <v>0.6847222222222222</v>
      </c>
      <c r="L333" s="3">
        <f t="shared" si="15"/>
        <v>264.6847222222222</v>
      </c>
      <c r="M333">
        <f t="shared" si="13"/>
        <v>609.5974726095504</v>
      </c>
      <c r="N333">
        <f t="shared" si="14"/>
        <v>104.95527301883078</v>
      </c>
    </row>
    <row r="334" spans="1:14" ht="12.75">
      <c r="A334" t="s">
        <v>203</v>
      </c>
      <c r="B334" s="1">
        <v>36789</v>
      </c>
      <c r="C334" s="2">
        <v>0.6883564814814815</v>
      </c>
      <c r="D334" t="s">
        <v>343</v>
      </c>
      <c r="E334">
        <v>0.67</v>
      </c>
      <c r="F334">
        <v>11.0601</v>
      </c>
      <c r="G334" t="s">
        <v>344</v>
      </c>
      <c r="H334">
        <v>1.59</v>
      </c>
      <c r="I334">
        <v>102.0894</v>
      </c>
      <c r="K334" s="2">
        <v>0.6868055555555556</v>
      </c>
      <c r="L334" s="3">
        <f t="shared" si="15"/>
        <v>264.68680555555557</v>
      </c>
      <c r="M334">
        <f t="shared" si="13"/>
        <v>599.3394320416102</v>
      </c>
      <c r="N334">
        <f t="shared" si="14"/>
        <v>104.37725743105085</v>
      </c>
    </row>
    <row r="335" spans="1:14" ht="12.75">
      <c r="A335" t="s">
        <v>204</v>
      </c>
      <c r="B335" s="1">
        <v>36789</v>
      </c>
      <c r="C335" s="2">
        <v>0.6905092592592593</v>
      </c>
      <c r="D335" t="s">
        <v>343</v>
      </c>
      <c r="E335">
        <v>0.67</v>
      </c>
      <c r="F335">
        <v>11.2569</v>
      </c>
      <c r="G335" t="s">
        <v>344</v>
      </c>
      <c r="H335">
        <v>1.59</v>
      </c>
      <c r="I335">
        <v>100.6786</v>
      </c>
      <c r="K335" s="2">
        <v>0.688888888888889</v>
      </c>
      <c r="L335" s="3">
        <f t="shared" si="15"/>
        <v>264.68888888888887</v>
      </c>
      <c r="M335">
        <f t="shared" si="13"/>
        <v>610.0038926003563</v>
      </c>
      <c r="N335">
        <f t="shared" si="14"/>
        <v>102.47330134597053</v>
      </c>
    </row>
    <row r="336" spans="1:14" ht="12.75">
      <c r="A336" t="s">
        <v>205</v>
      </c>
      <c r="B336" s="1">
        <v>36789</v>
      </c>
      <c r="C336" s="2">
        <v>0.6925347222222222</v>
      </c>
      <c r="D336" t="s">
        <v>343</v>
      </c>
      <c r="E336">
        <v>0.67</v>
      </c>
      <c r="F336">
        <v>10.8233</v>
      </c>
      <c r="G336" t="s">
        <v>344</v>
      </c>
      <c r="H336">
        <v>1.59</v>
      </c>
      <c r="I336">
        <v>100.3928</v>
      </c>
      <c r="K336" s="2">
        <v>0.6909722222222222</v>
      </c>
      <c r="L336" s="3">
        <f t="shared" si="15"/>
        <v>264.69097222222223</v>
      </c>
      <c r="M336">
        <f t="shared" si="13"/>
        <v>586.5073981985659</v>
      </c>
      <c r="N336">
        <f t="shared" si="14"/>
        <v>102.08759773871509</v>
      </c>
    </row>
    <row r="337" spans="1:14" ht="12.75">
      <c r="A337" t="s">
        <v>206</v>
      </c>
      <c r="B337" s="1">
        <v>36789</v>
      </c>
      <c r="C337" s="2">
        <v>0.6946180555555556</v>
      </c>
      <c r="D337" t="s">
        <v>343</v>
      </c>
      <c r="E337">
        <v>0.675</v>
      </c>
      <c r="F337">
        <v>10.8478</v>
      </c>
      <c r="G337" t="s">
        <v>344</v>
      </c>
      <c r="H337">
        <v>1.595</v>
      </c>
      <c r="I337">
        <v>101.5155</v>
      </c>
      <c r="K337" s="2">
        <v>0.6930555555555555</v>
      </c>
      <c r="L337" s="3">
        <f t="shared" si="15"/>
        <v>264.69305555555553</v>
      </c>
      <c r="M337">
        <f t="shared" si="13"/>
        <v>587.8350368351984</v>
      </c>
      <c r="N337">
        <f t="shared" si="14"/>
        <v>103.60274623369645</v>
      </c>
    </row>
    <row r="338" spans="1:14" ht="12.75">
      <c r="A338" t="s">
        <v>207</v>
      </c>
      <c r="B338" s="1">
        <v>36789</v>
      </c>
      <c r="C338" s="2">
        <v>0.696701388888889</v>
      </c>
      <c r="D338" t="s">
        <v>343</v>
      </c>
      <c r="E338">
        <v>0.671</v>
      </c>
      <c r="F338">
        <v>11.5881</v>
      </c>
      <c r="G338" t="s">
        <v>344</v>
      </c>
      <c r="H338">
        <v>1.591</v>
      </c>
      <c r="I338">
        <v>102.9902</v>
      </c>
      <c r="K338" s="2">
        <v>0.6951388888888889</v>
      </c>
      <c r="L338" s="3">
        <f t="shared" si="15"/>
        <v>264.6951388888889</v>
      </c>
      <c r="M338">
        <f t="shared" si="13"/>
        <v>627.9513993943439</v>
      </c>
      <c r="N338">
        <f t="shared" si="14"/>
        <v>105.59293905951722</v>
      </c>
    </row>
    <row r="339" spans="1:14" ht="12.75">
      <c r="A339" t="s">
        <v>208</v>
      </c>
      <c r="B339" s="1">
        <v>36789</v>
      </c>
      <c r="C339" s="2">
        <v>0.6987847222222222</v>
      </c>
      <c r="D339" t="s">
        <v>343</v>
      </c>
      <c r="E339">
        <v>0.671</v>
      </c>
      <c r="F339">
        <v>10.7616</v>
      </c>
      <c r="G339" t="s">
        <v>344</v>
      </c>
      <c r="H339">
        <v>1.591</v>
      </c>
      <c r="I339">
        <v>102.9938</v>
      </c>
      <c r="K339" s="2">
        <v>0.6972222222222223</v>
      </c>
      <c r="L339" s="3">
        <f t="shared" si="15"/>
        <v>264.6972222222222</v>
      </c>
      <c r="M339">
        <f t="shared" si="13"/>
        <v>583.1639164075362</v>
      </c>
      <c r="N339">
        <f t="shared" si="14"/>
        <v>105.59779746744624</v>
      </c>
    </row>
    <row r="340" spans="1:14" ht="12.75">
      <c r="A340" t="s">
        <v>209</v>
      </c>
      <c r="B340" s="1">
        <v>36789</v>
      </c>
      <c r="C340" s="2">
        <v>0.7008680555555555</v>
      </c>
      <c r="D340" t="s">
        <v>343</v>
      </c>
      <c r="E340">
        <v>0.671</v>
      </c>
      <c r="F340">
        <v>11.3817</v>
      </c>
      <c r="G340" t="s">
        <v>344</v>
      </c>
      <c r="H340">
        <v>1.591</v>
      </c>
      <c r="I340">
        <v>101.3313</v>
      </c>
      <c r="K340" s="2">
        <v>0.6993055555555556</v>
      </c>
      <c r="L340" s="3">
        <f t="shared" si="15"/>
        <v>264.69930555555555</v>
      </c>
      <c r="M340">
        <f t="shared" si="13"/>
        <v>616.7667212473661</v>
      </c>
      <c r="N340">
        <f t="shared" si="14"/>
        <v>103.35415769466056</v>
      </c>
    </row>
    <row r="341" spans="1:14" ht="12.75">
      <c r="A341" t="s">
        <v>210</v>
      </c>
      <c r="B341" s="1">
        <v>36789</v>
      </c>
      <c r="C341" s="2">
        <v>0.7029513888888889</v>
      </c>
      <c r="D341" t="s">
        <v>343</v>
      </c>
      <c r="E341">
        <v>0.67</v>
      </c>
      <c r="F341">
        <v>11.1747</v>
      </c>
      <c r="G341" t="s">
        <v>344</v>
      </c>
      <c r="H341">
        <v>1.59</v>
      </c>
      <c r="I341">
        <v>104.2293</v>
      </c>
      <c r="K341" s="2">
        <v>0.7013888888888888</v>
      </c>
      <c r="L341" s="3">
        <f t="shared" si="15"/>
        <v>264.7013888888889</v>
      </c>
      <c r="M341">
        <f t="shared" si="13"/>
        <v>605.5495295011239</v>
      </c>
      <c r="N341">
        <f t="shared" si="14"/>
        <v>107.26517607753749</v>
      </c>
    </row>
    <row r="342" spans="1:14" ht="12.75">
      <c r="A342" t="s">
        <v>211</v>
      </c>
      <c r="B342" s="1">
        <v>36789</v>
      </c>
      <c r="C342" s="2">
        <v>0.7051041666666666</v>
      </c>
      <c r="D342" t="s">
        <v>343</v>
      </c>
      <c r="E342">
        <v>0.67</v>
      </c>
      <c r="F342">
        <v>11.4552</v>
      </c>
      <c r="G342" t="s">
        <v>344</v>
      </c>
      <c r="H342">
        <v>1.591</v>
      </c>
      <c r="I342">
        <v>102.6096</v>
      </c>
      <c r="K342" s="2">
        <v>0.7034722222222222</v>
      </c>
      <c r="L342" s="3">
        <f t="shared" si="15"/>
        <v>264.7034722222222</v>
      </c>
      <c r="M342">
        <f t="shared" si="13"/>
        <v>620.7496371572637</v>
      </c>
      <c r="N342">
        <f t="shared" si="14"/>
        <v>105.07929737679706</v>
      </c>
    </row>
    <row r="343" spans="1:14" ht="12.75">
      <c r="A343" t="s">
        <v>212</v>
      </c>
      <c r="B343" s="1">
        <v>36789</v>
      </c>
      <c r="C343" s="2">
        <v>0.7071296296296296</v>
      </c>
      <c r="D343" t="s">
        <v>343</v>
      </c>
      <c r="E343">
        <v>0.67</v>
      </c>
      <c r="F343">
        <v>10.6525</v>
      </c>
      <c r="G343" t="s">
        <v>344</v>
      </c>
      <c r="H343">
        <v>1.591</v>
      </c>
      <c r="I343">
        <v>103.7871</v>
      </c>
      <c r="K343" s="2">
        <v>0.7055555555555556</v>
      </c>
      <c r="L343" s="3">
        <f t="shared" si="15"/>
        <v>264.7055555555556</v>
      </c>
      <c r="M343">
        <f t="shared" si="13"/>
        <v>577.2518602746134</v>
      </c>
      <c r="N343">
        <f t="shared" si="14"/>
        <v>106.66840163692046</v>
      </c>
    </row>
    <row r="344" spans="1:14" ht="12.75">
      <c r="A344" t="s">
        <v>213</v>
      </c>
      <c r="B344" s="1">
        <v>36789</v>
      </c>
      <c r="C344" s="2">
        <v>0.709212962962963</v>
      </c>
      <c r="D344" t="s">
        <v>343</v>
      </c>
      <c r="E344">
        <v>0.671</v>
      </c>
      <c r="F344">
        <v>11.857</v>
      </c>
      <c r="G344" t="s">
        <v>344</v>
      </c>
      <c r="H344">
        <v>1.591</v>
      </c>
      <c r="I344">
        <v>102.6653</v>
      </c>
      <c r="K344" s="2">
        <v>0.7076388888888889</v>
      </c>
      <c r="L344" s="3">
        <f t="shared" si="15"/>
        <v>264.7076388888889</v>
      </c>
      <c r="M344">
        <f t="shared" si="13"/>
        <v>642.5229107980372</v>
      </c>
      <c r="N344">
        <f t="shared" si="14"/>
        <v>105.15446774392137</v>
      </c>
    </row>
    <row r="345" spans="1:14" ht="12.75">
      <c r="A345" t="s">
        <v>214</v>
      </c>
      <c r="B345" s="1">
        <v>36789</v>
      </c>
      <c r="C345" s="2">
        <v>0.7112962962962963</v>
      </c>
      <c r="D345" t="s">
        <v>343</v>
      </c>
      <c r="E345">
        <v>0.67</v>
      </c>
      <c r="F345">
        <v>10.7546</v>
      </c>
      <c r="G345" t="s">
        <v>344</v>
      </c>
      <c r="H345">
        <v>1.591</v>
      </c>
      <c r="I345">
        <v>106.34</v>
      </c>
      <c r="K345" s="2">
        <v>0.7097222222222223</v>
      </c>
      <c r="L345" s="3">
        <f t="shared" si="15"/>
        <v>264.70972222222224</v>
      </c>
      <c r="M345">
        <f t="shared" si="13"/>
        <v>582.7845910827841</v>
      </c>
      <c r="N345">
        <f t="shared" si="14"/>
        <v>110.11368763748862</v>
      </c>
    </row>
    <row r="346" spans="1:14" ht="12.75">
      <c r="A346" t="s">
        <v>215</v>
      </c>
      <c r="B346" s="1">
        <v>36789</v>
      </c>
      <c r="C346" s="2">
        <v>0.7133796296296296</v>
      </c>
      <c r="D346" t="s">
        <v>343</v>
      </c>
      <c r="E346">
        <v>0.668</v>
      </c>
      <c r="F346">
        <v>11.0389</v>
      </c>
      <c r="G346" t="s">
        <v>344</v>
      </c>
      <c r="H346">
        <v>1.61</v>
      </c>
      <c r="I346">
        <v>103.1898</v>
      </c>
      <c r="K346" s="2">
        <v>0.7118055555555555</v>
      </c>
      <c r="L346" s="3">
        <f t="shared" si="15"/>
        <v>264.71180555555554</v>
      </c>
      <c r="M346">
        <f t="shared" si="13"/>
        <v>598.1906182009321</v>
      </c>
      <c r="N346">
        <f t="shared" si="14"/>
        <v>105.86231078802734</v>
      </c>
    </row>
    <row r="347" spans="1:14" ht="12.75">
      <c r="A347" t="s">
        <v>216</v>
      </c>
      <c r="B347" s="1">
        <v>36789</v>
      </c>
      <c r="C347" s="2">
        <v>0.7154629629629629</v>
      </c>
      <c r="D347" t="s">
        <v>343</v>
      </c>
      <c r="E347">
        <v>0.668</v>
      </c>
      <c r="F347">
        <v>10.9834</v>
      </c>
      <c r="G347" t="s">
        <v>344</v>
      </c>
      <c r="H347">
        <v>1.616</v>
      </c>
      <c r="I347">
        <v>104.6387</v>
      </c>
      <c r="K347" s="2">
        <v>0.7138888888888889</v>
      </c>
      <c r="L347" s="3">
        <f t="shared" si="15"/>
        <v>264.7138888888889</v>
      </c>
      <c r="M347">
        <f t="shared" si="13"/>
        <v>595.1831102689687</v>
      </c>
      <c r="N347">
        <f t="shared" si="14"/>
        <v>107.81768502368993</v>
      </c>
    </row>
    <row r="348" spans="1:14" ht="12.75">
      <c r="A348" t="s">
        <v>217</v>
      </c>
      <c r="B348" s="1">
        <v>36789</v>
      </c>
      <c r="C348" s="2">
        <v>0.7175462962962963</v>
      </c>
      <c r="D348" t="s">
        <v>343</v>
      </c>
      <c r="E348">
        <v>0.67</v>
      </c>
      <c r="F348">
        <v>11.0501</v>
      </c>
      <c r="G348" t="s">
        <v>344</v>
      </c>
      <c r="H348">
        <v>1.62</v>
      </c>
      <c r="I348">
        <v>102.77</v>
      </c>
      <c r="K348" s="2">
        <v>0.7159722222222222</v>
      </c>
      <c r="L348" s="3">
        <f t="shared" si="15"/>
        <v>264.7159722222222</v>
      </c>
      <c r="M348">
        <f t="shared" si="13"/>
        <v>598.7975387205356</v>
      </c>
      <c r="N348">
        <f t="shared" si="14"/>
        <v>105.29576644119095</v>
      </c>
    </row>
    <row r="349" spans="1:14" ht="12.75">
      <c r="A349" t="s">
        <v>351</v>
      </c>
      <c r="B349" s="1">
        <v>36789</v>
      </c>
      <c r="C349">
        <f>AVERAGE(C348,C350)</f>
        <v>0.7196354166666667</v>
      </c>
      <c r="D349" t="s">
        <v>343</v>
      </c>
      <c r="E349" t="s">
        <v>351</v>
      </c>
      <c r="F349" t="s">
        <v>351</v>
      </c>
      <c r="G349" t="s">
        <v>344</v>
      </c>
      <c r="H349" t="s">
        <v>351</v>
      </c>
      <c r="I349" t="s">
        <v>351</v>
      </c>
      <c r="K349" s="2">
        <v>0.7180555555555556</v>
      </c>
      <c r="L349" s="3">
        <f t="shared" si="15"/>
        <v>264.71805555555557</v>
      </c>
      <c r="M349" t="s">
        <v>351</v>
      </c>
      <c r="N349" t="s">
        <v>351</v>
      </c>
    </row>
    <row r="350" spans="1:14" ht="12.75">
      <c r="A350" t="s">
        <v>218</v>
      </c>
      <c r="B350" s="1">
        <v>36789</v>
      </c>
      <c r="C350" s="2">
        <v>0.7217245370370371</v>
      </c>
      <c r="D350" t="s">
        <v>343</v>
      </c>
      <c r="E350">
        <v>0.666</v>
      </c>
      <c r="F350">
        <v>11.0389</v>
      </c>
      <c r="G350" t="s">
        <v>344</v>
      </c>
      <c r="H350">
        <v>1.641</v>
      </c>
      <c r="I350">
        <v>104.1559</v>
      </c>
      <c r="K350" s="2">
        <v>0.720138888888889</v>
      </c>
      <c r="L350" s="3">
        <f t="shared" si="15"/>
        <v>264.72013888888887</v>
      </c>
      <c r="M350">
        <f t="shared" si="13"/>
        <v>598.1906182009321</v>
      </c>
      <c r="N350">
        <f t="shared" si="14"/>
        <v>107.16611853809542</v>
      </c>
    </row>
    <row r="351" spans="1:14" ht="12.75">
      <c r="A351" t="s">
        <v>351</v>
      </c>
      <c r="B351" s="1">
        <v>36789</v>
      </c>
      <c r="C351">
        <f>AVERAGE(C350,C352)</f>
        <v>0.7238078703703703</v>
      </c>
      <c r="D351" t="s">
        <v>343</v>
      </c>
      <c r="E351" t="s">
        <v>351</v>
      </c>
      <c r="F351" t="s">
        <v>351</v>
      </c>
      <c r="G351" t="s">
        <v>344</v>
      </c>
      <c r="H351" t="s">
        <v>351</v>
      </c>
      <c r="I351" t="s">
        <v>351</v>
      </c>
      <c r="K351" s="2">
        <v>0.7222222222222222</v>
      </c>
      <c r="L351" s="3">
        <f t="shared" si="15"/>
        <v>264.72222222222223</v>
      </c>
      <c r="M351" t="s">
        <v>351</v>
      </c>
      <c r="N351" t="s">
        <v>351</v>
      </c>
    </row>
    <row r="352" spans="1:14" ht="12.75">
      <c r="A352" t="s">
        <v>219</v>
      </c>
      <c r="B352" s="1">
        <v>36789</v>
      </c>
      <c r="C352" s="2">
        <v>0.7258912037037036</v>
      </c>
      <c r="D352" t="s">
        <v>343</v>
      </c>
      <c r="E352">
        <v>0.668</v>
      </c>
      <c r="F352">
        <v>10.3864</v>
      </c>
      <c r="G352" t="s">
        <v>344</v>
      </c>
      <c r="H352">
        <v>1.643</v>
      </c>
      <c r="I352">
        <v>105.1692</v>
      </c>
      <c r="K352" s="2">
        <v>0.7243055555555555</v>
      </c>
      <c r="L352" s="3">
        <f t="shared" si="15"/>
        <v>264.72430555555553</v>
      </c>
      <c r="M352">
        <f t="shared" si="13"/>
        <v>562.832079000821</v>
      </c>
      <c r="N352">
        <f t="shared" si="14"/>
        <v>108.53362541434427</v>
      </c>
    </row>
    <row r="353" spans="1:14" ht="12.75">
      <c r="A353" t="s">
        <v>351</v>
      </c>
      <c r="B353" s="1">
        <v>36789</v>
      </c>
      <c r="C353">
        <f>AVERAGE(C352,C354)</f>
        <v>0.727974537037037</v>
      </c>
      <c r="D353" t="s">
        <v>343</v>
      </c>
      <c r="E353" t="s">
        <v>351</v>
      </c>
      <c r="F353" t="s">
        <v>351</v>
      </c>
      <c r="G353" t="s">
        <v>344</v>
      </c>
      <c r="H353" t="s">
        <v>351</v>
      </c>
      <c r="I353" t="s">
        <v>351</v>
      </c>
      <c r="K353" s="2">
        <v>0.7263888888888889</v>
      </c>
      <c r="L353" s="3">
        <f t="shared" si="15"/>
        <v>264.7263888888889</v>
      </c>
      <c r="M353" t="s">
        <v>351</v>
      </c>
      <c r="N353" t="s">
        <v>351</v>
      </c>
    </row>
    <row r="354" spans="1:14" ht="12.75">
      <c r="A354" t="s">
        <v>220</v>
      </c>
      <c r="B354" s="1">
        <v>36789</v>
      </c>
      <c r="C354" s="2">
        <v>0.7300578703703704</v>
      </c>
      <c r="D354" t="s">
        <v>343</v>
      </c>
      <c r="E354">
        <v>0.668</v>
      </c>
      <c r="F354">
        <v>11.2206</v>
      </c>
      <c r="G354" t="s">
        <v>344</v>
      </c>
      <c r="H354">
        <v>1.643</v>
      </c>
      <c r="I354">
        <v>105.7074</v>
      </c>
      <c r="K354" s="2">
        <v>0.7284722222222223</v>
      </c>
      <c r="L354" s="3">
        <f t="shared" si="15"/>
        <v>264.7284722222222</v>
      </c>
      <c r="M354">
        <f t="shared" si="13"/>
        <v>608.0368198448558</v>
      </c>
      <c r="N354">
        <f t="shared" si="14"/>
        <v>109.2599573997357</v>
      </c>
    </row>
    <row r="355" spans="1:14" ht="12.75">
      <c r="A355" t="s">
        <v>221</v>
      </c>
      <c r="B355" s="1">
        <v>36789</v>
      </c>
      <c r="C355" s="2">
        <v>0.7321412037037037</v>
      </c>
      <c r="D355" t="s">
        <v>343</v>
      </c>
      <c r="E355">
        <v>0.666</v>
      </c>
      <c r="F355">
        <v>11.0379</v>
      </c>
      <c r="G355" t="s">
        <v>344</v>
      </c>
      <c r="H355">
        <v>1.643</v>
      </c>
      <c r="I355">
        <v>107.8589</v>
      </c>
      <c r="K355" s="2">
        <v>0.7305555555555556</v>
      </c>
      <c r="L355" s="3">
        <f t="shared" si="15"/>
        <v>264.73055555555555</v>
      </c>
      <c r="M355">
        <f t="shared" si="13"/>
        <v>598.1364288688247</v>
      </c>
      <c r="N355">
        <f t="shared" si="14"/>
        <v>112.1635309162159</v>
      </c>
    </row>
    <row r="356" spans="1:14" ht="12.75">
      <c r="A356" t="s">
        <v>222</v>
      </c>
      <c r="B356" s="1">
        <v>36789</v>
      </c>
      <c r="C356" s="2">
        <v>0.7342245370370369</v>
      </c>
      <c r="D356" t="s">
        <v>343</v>
      </c>
      <c r="E356">
        <v>0.666</v>
      </c>
      <c r="F356">
        <v>11.0304</v>
      </c>
      <c r="G356" t="s">
        <v>344</v>
      </c>
      <c r="H356">
        <v>1.645</v>
      </c>
      <c r="I356">
        <v>100.9679</v>
      </c>
      <c r="K356" s="2">
        <v>0.7326388888888888</v>
      </c>
      <c r="L356" s="3">
        <f t="shared" si="15"/>
        <v>264.7326388888889</v>
      </c>
      <c r="M356">
        <f t="shared" si="13"/>
        <v>597.7300088780188</v>
      </c>
      <c r="N356">
        <f t="shared" si="14"/>
        <v>102.86372840537922</v>
      </c>
    </row>
    <row r="357" spans="1:14" ht="12.75">
      <c r="A357" t="s">
        <v>223</v>
      </c>
      <c r="B357" s="1">
        <v>36789</v>
      </c>
      <c r="C357" s="2">
        <v>0.7363194444444444</v>
      </c>
      <c r="D357" t="s">
        <v>343</v>
      </c>
      <c r="E357">
        <v>0.668</v>
      </c>
      <c r="F357">
        <v>10.5592</v>
      </c>
      <c r="G357" t="s">
        <v>344</v>
      </c>
      <c r="H357">
        <v>1.645</v>
      </c>
      <c r="I357">
        <v>110.9962</v>
      </c>
      <c r="K357" s="2">
        <v>0.7347222222222222</v>
      </c>
      <c r="L357" s="3">
        <f t="shared" si="15"/>
        <v>264.7347222222222</v>
      </c>
      <c r="M357">
        <f t="shared" si="13"/>
        <v>572.1959955889884</v>
      </c>
      <c r="N357">
        <f t="shared" si="14"/>
        <v>116.39749847059818</v>
      </c>
    </row>
    <row r="358" spans="1:14" ht="12.75">
      <c r="A358" t="s">
        <v>224</v>
      </c>
      <c r="B358" s="1">
        <v>36789</v>
      </c>
      <c r="C358" s="2">
        <v>0.7384027777777779</v>
      </c>
      <c r="D358" t="s">
        <v>343</v>
      </c>
      <c r="E358">
        <v>0.668</v>
      </c>
      <c r="F358">
        <v>10.6932</v>
      </c>
      <c r="G358" t="s">
        <v>344</v>
      </c>
      <c r="H358">
        <v>1.643</v>
      </c>
      <c r="I358">
        <v>109.3683</v>
      </c>
      <c r="K358" s="2">
        <v>0.7368055555555556</v>
      </c>
      <c r="L358" s="3">
        <f t="shared" si="15"/>
        <v>264.7368055555556</v>
      </c>
      <c r="M358">
        <f t="shared" si="13"/>
        <v>579.4573660913866</v>
      </c>
      <c r="N358">
        <f t="shared" si="14"/>
        <v>114.20055339624162</v>
      </c>
    </row>
    <row r="359" spans="1:14" ht="12.75">
      <c r="A359" t="s">
        <v>225</v>
      </c>
      <c r="B359" s="1">
        <v>36789</v>
      </c>
      <c r="C359" s="2">
        <v>0.7404861111111112</v>
      </c>
      <c r="D359" t="s">
        <v>343</v>
      </c>
      <c r="E359">
        <v>0.666</v>
      </c>
      <c r="F359">
        <v>10.6145</v>
      </c>
      <c r="G359" t="s">
        <v>344</v>
      </c>
      <c r="H359">
        <v>1.643</v>
      </c>
      <c r="I359">
        <v>108.4006</v>
      </c>
      <c r="K359" s="2">
        <v>0.7388888888888889</v>
      </c>
      <c r="L359" s="3">
        <f t="shared" si="15"/>
        <v>264.7388888888889</v>
      </c>
      <c r="M359">
        <f t="shared" si="13"/>
        <v>575.1926656545303</v>
      </c>
      <c r="N359">
        <f t="shared" si="14"/>
        <v>112.89458635376059</v>
      </c>
    </row>
    <row r="360" spans="1:14" ht="12.75">
      <c r="A360" t="s">
        <v>226</v>
      </c>
      <c r="B360" s="1">
        <v>36789</v>
      </c>
      <c r="C360" s="2">
        <v>0.7425694444444444</v>
      </c>
      <c r="D360" t="s">
        <v>343</v>
      </c>
      <c r="E360">
        <v>0.666</v>
      </c>
      <c r="F360">
        <v>11.1539</v>
      </c>
      <c r="G360" t="s">
        <v>344</v>
      </c>
      <c r="H360">
        <v>1.641</v>
      </c>
      <c r="I360">
        <v>110.1471</v>
      </c>
      <c r="K360" s="2">
        <v>0.7409722222222223</v>
      </c>
      <c r="L360" s="3">
        <f t="shared" si="15"/>
        <v>264.74097222222224</v>
      </c>
      <c r="M360">
        <f t="shared" si="13"/>
        <v>604.422391393289</v>
      </c>
      <c r="N360">
        <f t="shared" si="14"/>
        <v>115.25158897822382</v>
      </c>
    </row>
    <row r="361" spans="1:14" ht="12.75">
      <c r="A361" t="s">
        <v>227</v>
      </c>
      <c r="B361" s="1">
        <v>36789</v>
      </c>
      <c r="C361" s="2">
        <v>0.7446527777777777</v>
      </c>
      <c r="D361" t="s">
        <v>343</v>
      </c>
      <c r="E361">
        <v>0.666</v>
      </c>
      <c r="F361">
        <v>11.109</v>
      </c>
      <c r="G361" t="s">
        <v>344</v>
      </c>
      <c r="H361">
        <v>1.646</v>
      </c>
      <c r="I361">
        <v>112.5378</v>
      </c>
      <c r="K361" s="2">
        <v>0.7430555555555555</v>
      </c>
      <c r="L361" s="3">
        <f t="shared" si="15"/>
        <v>264.74305555555554</v>
      </c>
      <c r="M361">
        <f t="shared" si="13"/>
        <v>601.9892903816644</v>
      </c>
      <c r="N361">
        <f t="shared" si="14"/>
        <v>118.47797671043355</v>
      </c>
    </row>
    <row r="362" spans="1:14" ht="12.75">
      <c r="A362" t="s">
        <v>351</v>
      </c>
      <c r="B362" s="1">
        <v>36789</v>
      </c>
      <c r="C362">
        <f>AVERAGE(C361,C363)</f>
        <v>0.7467418981481482</v>
      </c>
      <c r="D362" t="s">
        <v>343</v>
      </c>
      <c r="E362" t="s">
        <v>351</v>
      </c>
      <c r="F362" t="s">
        <v>351</v>
      </c>
      <c r="G362" t="s">
        <v>344</v>
      </c>
      <c r="H362" t="s">
        <v>351</v>
      </c>
      <c r="I362" t="s">
        <v>351</v>
      </c>
      <c r="K362" s="2">
        <v>0.7451388888888889</v>
      </c>
      <c r="L362" s="3">
        <f t="shared" si="15"/>
        <v>264.7451388888889</v>
      </c>
      <c r="M362" t="s">
        <v>351</v>
      </c>
      <c r="N362" t="s">
        <v>351</v>
      </c>
    </row>
    <row r="363" spans="1:16" ht="12.75">
      <c r="A363" t="s">
        <v>228</v>
      </c>
      <c r="B363" s="1">
        <v>36789</v>
      </c>
      <c r="C363" s="2">
        <v>0.7488310185185186</v>
      </c>
      <c r="D363" t="s">
        <v>343</v>
      </c>
      <c r="E363">
        <v>0.668</v>
      </c>
      <c r="F363">
        <v>10.8903</v>
      </c>
      <c r="G363" t="s">
        <v>344</v>
      </c>
      <c r="H363">
        <v>1.648</v>
      </c>
      <c r="I363">
        <v>111.6685</v>
      </c>
      <c r="K363" s="2">
        <v>0.7472222222222222</v>
      </c>
      <c r="L363" s="3">
        <f t="shared" si="15"/>
        <v>264.7472222222222</v>
      </c>
      <c r="M363">
        <f t="shared" si="13"/>
        <v>590.1380834497651</v>
      </c>
      <c r="N363">
        <f t="shared" si="14"/>
        <v>117.30480615134627</v>
      </c>
      <c r="P363" t="s">
        <v>353</v>
      </c>
    </row>
    <row r="364" spans="1:16" ht="12.75">
      <c r="A364" t="s">
        <v>229</v>
      </c>
      <c r="B364" s="1">
        <v>36789</v>
      </c>
      <c r="C364" s="2">
        <v>0.7509143518518518</v>
      </c>
      <c r="D364" t="s">
        <v>343</v>
      </c>
      <c r="E364">
        <v>0.668</v>
      </c>
      <c r="F364">
        <v>10.1975</v>
      </c>
      <c r="G364" t="s">
        <v>344</v>
      </c>
      <c r="H364">
        <v>1.648</v>
      </c>
      <c r="I364">
        <v>110.8397</v>
      </c>
      <c r="K364" s="2">
        <v>0.7493055555555556</v>
      </c>
      <c r="L364" s="3">
        <f t="shared" si="15"/>
        <v>264.74930555555557</v>
      </c>
      <c r="M364">
        <f>500*F364/AVERAGE($Q$367,$Q$207)</f>
        <v>552.5957141657236</v>
      </c>
      <c r="N364">
        <f t="shared" si="14"/>
        <v>116.18629268146071</v>
      </c>
      <c r="P364" t="s">
        <v>230</v>
      </c>
    </row>
    <row r="365" spans="1:17" ht="12.75">
      <c r="A365" t="s">
        <v>231</v>
      </c>
      <c r="B365" s="1">
        <v>36789</v>
      </c>
      <c r="C365" s="2">
        <v>0.7529976851851852</v>
      </c>
      <c r="D365" t="s">
        <v>343</v>
      </c>
      <c r="E365">
        <v>0.668</v>
      </c>
      <c r="F365">
        <v>9.0547</v>
      </c>
      <c r="G365" t="s">
        <v>344</v>
      </c>
      <c r="H365">
        <v>1.646</v>
      </c>
      <c r="I365">
        <v>180.2461</v>
      </c>
      <c r="K365" s="2">
        <v>0.751388888888889</v>
      </c>
      <c r="L365" s="3">
        <f t="shared" si="15"/>
        <v>264.75138888888887</v>
      </c>
      <c r="M365" t="s">
        <v>351</v>
      </c>
      <c r="N365" t="s">
        <v>351</v>
      </c>
      <c r="P365" t="s">
        <v>352</v>
      </c>
      <c r="Q365" t="s">
        <v>343</v>
      </c>
    </row>
    <row r="366" spans="1:14" ht="12.75">
      <c r="A366" t="s">
        <v>232</v>
      </c>
      <c r="B366" s="1">
        <v>36789</v>
      </c>
      <c r="C366" s="2">
        <v>0.7551388888888889</v>
      </c>
      <c r="D366" t="s">
        <v>343</v>
      </c>
      <c r="E366">
        <v>0.668</v>
      </c>
      <c r="F366">
        <v>10.138</v>
      </c>
      <c r="G366" t="s">
        <v>344</v>
      </c>
      <c r="H366">
        <v>1.648</v>
      </c>
      <c r="I366">
        <v>191.8896</v>
      </c>
      <c r="K366" s="2">
        <v>0.7534722222222222</v>
      </c>
      <c r="L366" s="3">
        <f t="shared" si="15"/>
        <v>264.75347222222223</v>
      </c>
      <c r="M366" t="s">
        <v>351</v>
      </c>
      <c r="N366" t="s">
        <v>351</v>
      </c>
    </row>
    <row r="367" spans="1:17" ht="12.75">
      <c r="A367" t="s">
        <v>351</v>
      </c>
      <c r="B367" s="1">
        <v>36789</v>
      </c>
      <c r="C367">
        <f>AVERAGE(C366,C368)</f>
        <v>0.7572222222222222</v>
      </c>
      <c r="D367" t="s">
        <v>343</v>
      </c>
      <c r="E367" t="s">
        <v>351</v>
      </c>
      <c r="F367" t="s">
        <v>351</v>
      </c>
      <c r="G367" t="s">
        <v>344</v>
      </c>
      <c r="H367" t="s">
        <v>351</v>
      </c>
      <c r="I367" t="s">
        <v>351</v>
      </c>
      <c r="K367" s="2">
        <v>0.7555555555555555</v>
      </c>
      <c r="L367" s="3">
        <f t="shared" si="15"/>
        <v>264.75555555555553</v>
      </c>
      <c r="M367" t="s">
        <v>351</v>
      </c>
      <c r="N367" t="s">
        <v>351</v>
      </c>
      <c r="P367">
        <f>AVERAGE(I366:I368)</f>
        <v>192.29115000000002</v>
      </c>
      <c r="Q367">
        <f>AVERAGE(F366:F368)</f>
        <v>9.940249999999999</v>
      </c>
    </row>
    <row r="368" spans="1:17" ht="12.75">
      <c r="A368" t="s">
        <v>233</v>
      </c>
      <c r="B368" s="1">
        <v>36789</v>
      </c>
      <c r="C368" s="2">
        <v>0.7593055555555556</v>
      </c>
      <c r="D368" t="s">
        <v>343</v>
      </c>
      <c r="E368">
        <v>0.67</v>
      </c>
      <c r="F368">
        <v>9.7425</v>
      </c>
      <c r="G368" t="s">
        <v>344</v>
      </c>
      <c r="H368">
        <v>1.65</v>
      </c>
      <c r="I368">
        <v>192.6927</v>
      </c>
      <c r="K368" s="2">
        <v>0.7576388888888889</v>
      </c>
      <c r="L368" s="3">
        <f t="shared" si="15"/>
        <v>264.7576388888889</v>
      </c>
      <c r="M368" t="s">
        <v>351</v>
      </c>
      <c r="N368" t="s">
        <v>351</v>
      </c>
      <c r="P368">
        <f>STDEV(I366:I368)</f>
        <v>0.5678774559592441</v>
      </c>
      <c r="Q368">
        <f>STDEV(F366:F368)</f>
        <v>0.2796607319593272</v>
      </c>
    </row>
    <row r="369" spans="1:14" ht="12.75">
      <c r="A369" t="s">
        <v>234</v>
      </c>
      <c r="B369" s="1">
        <v>36789</v>
      </c>
      <c r="C369" s="2">
        <v>0.7613310185185185</v>
      </c>
      <c r="D369" t="s">
        <v>343</v>
      </c>
      <c r="E369">
        <v>0.67</v>
      </c>
      <c r="F369">
        <v>10.8982</v>
      </c>
      <c r="G369" t="s">
        <v>344</v>
      </c>
      <c r="H369">
        <v>1.65</v>
      </c>
      <c r="I369">
        <v>117.186</v>
      </c>
      <c r="K369" s="2">
        <v>0.7597222222222223</v>
      </c>
      <c r="L369" s="3">
        <f t="shared" si="15"/>
        <v>264.7597222222222</v>
      </c>
      <c r="M369">
        <f aca="true" t="shared" si="16" ref="M369:M432">500*F369/AVERAGE($Q$367,$Q$6)</f>
        <v>547.7239316991041</v>
      </c>
      <c r="N369">
        <f aca="true" t="shared" si="17" ref="N369:N432">(277-103)/(-67.4+(AVERAGE($Q$4,$P$367)))*I369+277-((277-103)/(-67.4+(AVERAGE($Q$4,$P$367)))*230)</f>
        <v>124.75099108147856</v>
      </c>
    </row>
    <row r="370" spans="1:14" ht="12.75">
      <c r="A370" t="s">
        <v>351</v>
      </c>
      <c r="B370" s="1">
        <v>36789</v>
      </c>
      <c r="C370">
        <f>AVERAGE(C369,C371)</f>
        <v>0.763449074074074</v>
      </c>
      <c r="D370" t="s">
        <v>343</v>
      </c>
      <c r="E370" t="s">
        <v>351</v>
      </c>
      <c r="F370" t="s">
        <v>351</v>
      </c>
      <c r="G370" t="s">
        <v>344</v>
      </c>
      <c r="H370" t="s">
        <v>351</v>
      </c>
      <c r="I370" t="s">
        <v>351</v>
      </c>
      <c r="K370" s="2">
        <v>0.7618055555555556</v>
      </c>
      <c r="L370" s="3">
        <f t="shared" si="15"/>
        <v>264.76180555555555</v>
      </c>
      <c r="M370" t="s">
        <v>351</v>
      </c>
      <c r="N370" t="s">
        <v>351</v>
      </c>
    </row>
    <row r="371" spans="1:14" ht="12.75">
      <c r="A371" t="s">
        <v>235</v>
      </c>
      <c r="B371" s="1">
        <v>36789</v>
      </c>
      <c r="C371" s="2">
        <v>0.7655671296296296</v>
      </c>
      <c r="D371" t="s">
        <v>343</v>
      </c>
      <c r="E371">
        <v>0.67</v>
      </c>
      <c r="F371">
        <v>10.6981</v>
      </c>
      <c r="G371" t="s">
        <v>344</v>
      </c>
      <c r="H371">
        <v>1.65</v>
      </c>
      <c r="I371">
        <v>115.3246</v>
      </c>
      <c r="K371" s="2">
        <v>0.7638888888888888</v>
      </c>
      <c r="L371" s="3">
        <f t="shared" si="15"/>
        <v>264.7638888888889</v>
      </c>
      <c r="M371">
        <f t="shared" si="16"/>
        <v>537.6672655769014</v>
      </c>
      <c r="N371">
        <f t="shared" si="17"/>
        <v>122.23892427061344</v>
      </c>
    </row>
    <row r="372" spans="1:14" ht="12.75">
      <c r="A372" t="s">
        <v>351</v>
      </c>
      <c r="B372" s="1">
        <v>36789</v>
      </c>
      <c r="C372">
        <f>AVERAGE(C371,C373)</f>
        <v>0.7676215277777778</v>
      </c>
      <c r="D372" t="s">
        <v>343</v>
      </c>
      <c r="E372" t="s">
        <v>351</v>
      </c>
      <c r="F372" t="s">
        <v>351</v>
      </c>
      <c r="G372" t="s">
        <v>344</v>
      </c>
      <c r="H372" t="s">
        <v>351</v>
      </c>
      <c r="I372" t="s">
        <v>351</v>
      </c>
      <c r="K372" s="2">
        <v>0.7659722222222222</v>
      </c>
      <c r="L372" s="3">
        <f t="shared" si="15"/>
        <v>264.7659722222222</v>
      </c>
      <c r="M372" t="s">
        <v>351</v>
      </c>
      <c r="N372" t="s">
        <v>351</v>
      </c>
    </row>
    <row r="373" spans="1:14" ht="12.75">
      <c r="A373" t="s">
        <v>236</v>
      </c>
      <c r="B373" s="1">
        <v>36789</v>
      </c>
      <c r="C373" s="2">
        <v>0.7696759259259259</v>
      </c>
      <c r="D373" t="s">
        <v>343</v>
      </c>
      <c r="E373">
        <v>0.668</v>
      </c>
      <c r="F373">
        <v>10.6363</v>
      </c>
      <c r="G373" t="s">
        <v>344</v>
      </c>
      <c r="H373">
        <v>1.648</v>
      </c>
      <c r="I373">
        <v>114.4142</v>
      </c>
      <c r="K373" s="2">
        <v>0.7680555555555556</v>
      </c>
      <c r="L373" s="3">
        <f t="shared" si="15"/>
        <v>264.7680555555556</v>
      </c>
      <c r="M373">
        <f t="shared" si="16"/>
        <v>534.5613087235674</v>
      </c>
      <c r="N373">
        <f t="shared" si="17"/>
        <v>121.01028688766962</v>
      </c>
    </row>
    <row r="374" spans="1:14" ht="12.75">
      <c r="A374" t="s">
        <v>237</v>
      </c>
      <c r="B374" s="1">
        <v>36789</v>
      </c>
      <c r="C374" s="2">
        <v>0.7717592592592593</v>
      </c>
      <c r="D374" t="s">
        <v>343</v>
      </c>
      <c r="E374">
        <v>0.668</v>
      </c>
      <c r="F374">
        <v>10.6867</v>
      </c>
      <c r="G374" t="s">
        <v>344</v>
      </c>
      <c r="H374">
        <v>1.65</v>
      </c>
      <c r="I374">
        <v>114.6797</v>
      </c>
      <c r="K374" s="2">
        <v>0.7701388888888889</v>
      </c>
      <c r="L374" s="3">
        <f t="shared" si="15"/>
        <v>264.7701388888889</v>
      </c>
      <c r="M374">
        <f t="shared" si="16"/>
        <v>537.0943220796844</v>
      </c>
      <c r="N374">
        <f t="shared" si="17"/>
        <v>121.36859447243631</v>
      </c>
    </row>
    <row r="375" spans="1:14" ht="12.75">
      <c r="A375" t="s">
        <v>238</v>
      </c>
      <c r="B375" s="1">
        <v>36789</v>
      </c>
      <c r="C375" s="2">
        <v>0.7738425925925926</v>
      </c>
      <c r="D375" t="s">
        <v>343</v>
      </c>
      <c r="E375">
        <v>0.67</v>
      </c>
      <c r="F375">
        <v>11.1182</v>
      </c>
      <c r="G375" t="s">
        <v>344</v>
      </c>
      <c r="H375">
        <v>1.651</v>
      </c>
      <c r="I375">
        <v>117.9268</v>
      </c>
      <c r="K375" s="2">
        <v>0.7722222222222223</v>
      </c>
      <c r="L375" s="3">
        <f t="shared" si="15"/>
        <v>264.77222222222224</v>
      </c>
      <c r="M375">
        <f t="shared" si="16"/>
        <v>558.7807360313611</v>
      </c>
      <c r="N375">
        <f t="shared" si="17"/>
        <v>125.75074346865426</v>
      </c>
    </row>
    <row r="376" spans="1:14" ht="12.75">
      <c r="A376" t="s">
        <v>239</v>
      </c>
      <c r="B376" s="1">
        <v>36789</v>
      </c>
      <c r="C376" s="2">
        <v>0.775925925925926</v>
      </c>
      <c r="D376" t="s">
        <v>343</v>
      </c>
      <c r="E376">
        <v>0.671</v>
      </c>
      <c r="F376">
        <v>10.6261</v>
      </c>
      <c r="G376" t="s">
        <v>344</v>
      </c>
      <c r="H376">
        <v>1.653</v>
      </c>
      <c r="I376">
        <v>117.6459</v>
      </c>
      <c r="K376" s="2">
        <v>0.7743055555555555</v>
      </c>
      <c r="L376" s="3">
        <f t="shared" si="15"/>
        <v>264.77430555555554</v>
      </c>
      <c r="M376">
        <f t="shared" si="16"/>
        <v>534.0486750681627</v>
      </c>
      <c r="N376">
        <f t="shared" si="17"/>
        <v>125.37165269441334</v>
      </c>
    </row>
    <row r="377" spans="1:14" ht="12.75">
      <c r="A377" t="s">
        <v>240</v>
      </c>
      <c r="B377" s="1">
        <v>36789</v>
      </c>
      <c r="C377" s="2">
        <v>0.7780208333333333</v>
      </c>
      <c r="D377" t="s">
        <v>343</v>
      </c>
      <c r="E377">
        <v>0.668</v>
      </c>
      <c r="F377">
        <v>11.1577</v>
      </c>
      <c r="G377" t="s">
        <v>344</v>
      </c>
      <c r="H377">
        <v>1.65</v>
      </c>
      <c r="I377">
        <v>119.0362</v>
      </c>
      <c r="K377" s="2">
        <v>0.7763888888888889</v>
      </c>
      <c r="L377" s="3">
        <f t="shared" si="15"/>
        <v>264.7763888888889</v>
      </c>
      <c r="M377">
        <f t="shared" si="16"/>
        <v>560.7659349910164</v>
      </c>
      <c r="N377">
        <f t="shared" si="17"/>
        <v>127.24794284545328</v>
      </c>
    </row>
    <row r="378" spans="1:14" ht="12.75">
      <c r="A378" t="s">
        <v>241</v>
      </c>
      <c r="B378" s="1">
        <v>36789</v>
      </c>
      <c r="C378" s="2">
        <v>0.7801041666666667</v>
      </c>
      <c r="D378" t="s">
        <v>343</v>
      </c>
      <c r="E378">
        <v>0.668</v>
      </c>
      <c r="F378">
        <v>10.6663</v>
      </c>
      <c r="G378" t="s">
        <v>344</v>
      </c>
      <c r="H378">
        <v>1.65</v>
      </c>
      <c r="I378">
        <v>118.3282</v>
      </c>
      <c r="K378" s="2">
        <v>0.7784722222222222</v>
      </c>
      <c r="L378" s="3">
        <f t="shared" si="15"/>
        <v>264.7784722222222</v>
      </c>
      <c r="M378">
        <f t="shared" si="16"/>
        <v>536.069054768875</v>
      </c>
      <c r="N378">
        <f t="shared" si="17"/>
        <v>126.29245595274222</v>
      </c>
    </row>
    <row r="379" spans="1:14" ht="12.75">
      <c r="A379" t="s">
        <v>242</v>
      </c>
      <c r="B379" s="1">
        <v>36789</v>
      </c>
      <c r="C379" s="2">
        <v>0.7821875</v>
      </c>
      <c r="D379" t="s">
        <v>343</v>
      </c>
      <c r="E379">
        <v>0.67</v>
      </c>
      <c r="F379">
        <v>10.8264</v>
      </c>
      <c r="G379" t="s">
        <v>344</v>
      </c>
      <c r="H379">
        <v>1.651</v>
      </c>
      <c r="I379">
        <v>122.6402</v>
      </c>
      <c r="K379" s="2">
        <v>0.7805555555555556</v>
      </c>
      <c r="L379" s="3">
        <f t="shared" si="15"/>
        <v>264.78055555555557</v>
      </c>
      <c r="M379">
        <f t="shared" si="16"/>
        <v>544.1153928306676</v>
      </c>
      <c r="N379">
        <f t="shared" si="17"/>
        <v>132.1117490055252</v>
      </c>
    </row>
    <row r="380" spans="1:14" ht="12.75">
      <c r="A380" t="s">
        <v>351</v>
      </c>
      <c r="B380" s="1">
        <v>36789</v>
      </c>
      <c r="C380">
        <f>AVERAGE(C379,C381)</f>
        <v>0.7842708333333333</v>
      </c>
      <c r="D380" t="s">
        <v>343</v>
      </c>
      <c r="E380" t="s">
        <v>351</v>
      </c>
      <c r="F380" t="s">
        <v>351</v>
      </c>
      <c r="G380" t="s">
        <v>344</v>
      </c>
      <c r="H380" t="s">
        <v>351</v>
      </c>
      <c r="I380" t="s">
        <v>351</v>
      </c>
      <c r="K380" s="2">
        <v>0.782638888888889</v>
      </c>
      <c r="L380" s="3">
        <f t="shared" si="15"/>
        <v>264.78263888888887</v>
      </c>
      <c r="M380" t="s">
        <v>351</v>
      </c>
      <c r="N380" t="s">
        <v>351</v>
      </c>
    </row>
    <row r="381" spans="1:14" ht="12.75">
      <c r="A381" t="s">
        <v>243</v>
      </c>
      <c r="B381" s="1">
        <v>36789</v>
      </c>
      <c r="C381" s="2">
        <v>0.7863541666666666</v>
      </c>
      <c r="D381" t="s">
        <v>343</v>
      </c>
      <c r="E381">
        <v>0.67</v>
      </c>
      <c r="F381">
        <v>11.5154</v>
      </c>
      <c r="G381" t="s">
        <v>344</v>
      </c>
      <c r="H381">
        <v>1.65</v>
      </c>
      <c r="I381">
        <v>119.1567</v>
      </c>
      <c r="K381" s="2">
        <v>0.7847222222222222</v>
      </c>
      <c r="L381" s="3">
        <f t="shared" si="15"/>
        <v>264.78472222222223</v>
      </c>
      <c r="M381">
        <f t="shared" si="16"/>
        <v>578.743293671236</v>
      </c>
      <c r="N381">
        <f t="shared" si="17"/>
        <v>127.41056455530031</v>
      </c>
    </row>
    <row r="382" spans="1:14" ht="12.75">
      <c r="A382" t="s">
        <v>244</v>
      </c>
      <c r="B382" s="1">
        <v>36789</v>
      </c>
      <c r="C382" s="2">
        <v>0.7884375</v>
      </c>
      <c r="D382" t="s">
        <v>343</v>
      </c>
      <c r="E382">
        <v>0.67</v>
      </c>
      <c r="F382">
        <v>10.9888</v>
      </c>
      <c r="G382" t="s">
        <v>344</v>
      </c>
      <c r="H382">
        <v>1.65</v>
      </c>
      <c r="I382">
        <v>118.6238</v>
      </c>
      <c r="K382" s="2">
        <v>0.7868055555555555</v>
      </c>
      <c r="L382" s="3">
        <f t="shared" si="15"/>
        <v>264.78680555555553</v>
      </c>
      <c r="M382">
        <f t="shared" si="16"/>
        <v>552.2773247559336</v>
      </c>
      <c r="N382">
        <f t="shared" si="17"/>
        <v>126.69138522602668</v>
      </c>
    </row>
    <row r="383" spans="1:14" ht="12.75">
      <c r="A383" t="s">
        <v>245</v>
      </c>
      <c r="B383" s="1">
        <v>36789</v>
      </c>
      <c r="C383" s="2">
        <v>0.7905208333333333</v>
      </c>
      <c r="D383" t="s">
        <v>343</v>
      </c>
      <c r="E383">
        <v>0.67</v>
      </c>
      <c r="F383">
        <v>10.7585</v>
      </c>
      <c r="G383" t="s">
        <v>344</v>
      </c>
      <c r="H383">
        <v>1.651</v>
      </c>
      <c r="I383">
        <v>122.9822</v>
      </c>
      <c r="K383" s="2">
        <v>0.7888888888888889</v>
      </c>
      <c r="L383" s="3">
        <f t="shared" si="15"/>
        <v>264.7888888888889</v>
      </c>
      <c r="M383">
        <f t="shared" si="16"/>
        <v>540.7028609481209</v>
      </c>
      <c r="N383">
        <f t="shared" si="17"/>
        <v>132.57329775878395</v>
      </c>
    </row>
    <row r="384" spans="1:14" ht="12.75">
      <c r="A384" t="s">
        <v>246</v>
      </c>
      <c r="B384" s="1">
        <v>36789</v>
      </c>
      <c r="C384" s="2">
        <v>0.7926041666666667</v>
      </c>
      <c r="D384" t="s">
        <v>343</v>
      </c>
      <c r="E384">
        <v>0.673</v>
      </c>
      <c r="F384">
        <v>11.0121</v>
      </c>
      <c r="G384" t="s">
        <v>344</v>
      </c>
      <c r="H384">
        <v>1.655</v>
      </c>
      <c r="I384">
        <v>119.3614</v>
      </c>
      <c r="K384" s="2">
        <v>0.7909722222222223</v>
      </c>
      <c r="L384" s="3">
        <f t="shared" si="15"/>
        <v>264.7909722222222</v>
      </c>
      <c r="M384">
        <f t="shared" si="16"/>
        <v>553.4483408511227</v>
      </c>
      <c r="N384">
        <f t="shared" si="17"/>
        <v>127.68681902837659</v>
      </c>
    </row>
    <row r="385" spans="1:14" ht="12.75">
      <c r="A385" t="s">
        <v>247</v>
      </c>
      <c r="B385" s="1">
        <v>36789</v>
      </c>
      <c r="C385" s="2">
        <v>0.794699074074074</v>
      </c>
      <c r="D385" t="s">
        <v>343</v>
      </c>
      <c r="E385">
        <v>0.668</v>
      </c>
      <c r="F385">
        <v>11.084</v>
      </c>
      <c r="G385" t="s">
        <v>344</v>
      </c>
      <c r="H385">
        <v>1.65</v>
      </c>
      <c r="I385">
        <v>122.1026</v>
      </c>
      <c r="K385" s="2">
        <v>0.7930555555555556</v>
      </c>
      <c r="L385" s="3">
        <f t="shared" si="15"/>
        <v>264.79305555555555</v>
      </c>
      <c r="M385">
        <f t="shared" si="16"/>
        <v>557.0619055397103</v>
      </c>
      <c r="N385">
        <f t="shared" si="17"/>
        <v>131.3862267547886</v>
      </c>
    </row>
    <row r="386" spans="1:14" ht="12.75">
      <c r="A386" t="s">
        <v>248</v>
      </c>
      <c r="B386" s="1">
        <v>36789</v>
      </c>
      <c r="C386" s="2">
        <v>0.7967824074074074</v>
      </c>
      <c r="D386" t="s">
        <v>343</v>
      </c>
      <c r="E386">
        <v>0.67</v>
      </c>
      <c r="F386">
        <v>10.7454</v>
      </c>
      <c r="G386" t="s">
        <v>344</v>
      </c>
      <c r="H386">
        <v>1.65</v>
      </c>
      <c r="I386">
        <v>124.3241</v>
      </c>
      <c r="K386" s="2">
        <v>0.7951388888888888</v>
      </c>
      <c r="L386" s="3">
        <f t="shared" si="15"/>
        <v>264.7951388888889</v>
      </c>
      <c r="M386">
        <f t="shared" si="16"/>
        <v>540.0444785083366</v>
      </c>
      <c r="N386">
        <f t="shared" si="17"/>
        <v>134.3842693143335</v>
      </c>
    </row>
    <row r="387" spans="1:14" ht="12.75">
      <c r="A387" t="s">
        <v>249</v>
      </c>
      <c r="B387" s="1">
        <v>36789</v>
      </c>
      <c r="C387" s="2">
        <v>0.7988657407407408</v>
      </c>
      <c r="D387" t="s">
        <v>343</v>
      </c>
      <c r="E387">
        <v>0.67</v>
      </c>
      <c r="F387">
        <v>10.612</v>
      </c>
      <c r="G387" t="s">
        <v>344</v>
      </c>
      <c r="H387">
        <v>1.65</v>
      </c>
      <c r="I387">
        <v>122.9678</v>
      </c>
      <c r="K387" s="2">
        <v>0.7972222222222222</v>
      </c>
      <c r="L387" s="3">
        <f t="shared" si="15"/>
        <v>264.7972222222222</v>
      </c>
      <c r="M387">
        <f t="shared" si="16"/>
        <v>533.340034426868</v>
      </c>
      <c r="N387">
        <f t="shared" si="17"/>
        <v>132.5538641270678</v>
      </c>
    </row>
    <row r="388" spans="1:14" ht="12.75">
      <c r="A388" t="s">
        <v>250</v>
      </c>
      <c r="B388" s="1">
        <v>36789</v>
      </c>
      <c r="C388" s="2">
        <v>0.8009490740740741</v>
      </c>
      <c r="D388" t="s">
        <v>343</v>
      </c>
      <c r="E388">
        <v>0.67</v>
      </c>
      <c r="F388">
        <v>10.9162</v>
      </c>
      <c r="G388" t="s">
        <v>344</v>
      </c>
      <c r="H388">
        <v>1.651</v>
      </c>
      <c r="I388">
        <v>124.5935</v>
      </c>
      <c r="K388" s="2">
        <v>0.7993055555555556</v>
      </c>
      <c r="L388" s="3">
        <f t="shared" si="15"/>
        <v>264.7993055555556</v>
      </c>
      <c r="M388">
        <f t="shared" si="16"/>
        <v>548.6285793262889</v>
      </c>
      <c r="N388">
        <f t="shared" si="17"/>
        <v>134.7478401743566</v>
      </c>
    </row>
    <row r="389" spans="1:14" ht="12.75">
      <c r="A389" t="s">
        <v>251</v>
      </c>
      <c r="B389" s="1">
        <v>36789</v>
      </c>
      <c r="C389" s="2">
        <v>0.8030324074074073</v>
      </c>
      <c r="D389" t="s">
        <v>343</v>
      </c>
      <c r="E389">
        <v>0.67</v>
      </c>
      <c r="F389">
        <v>10.8849</v>
      </c>
      <c r="G389" t="s">
        <v>344</v>
      </c>
      <c r="H389">
        <v>1.651</v>
      </c>
      <c r="I389">
        <v>121.7614</v>
      </c>
      <c r="K389" s="2">
        <v>0.8013888888888889</v>
      </c>
      <c r="L389" s="3">
        <f t="shared" si="15"/>
        <v>264.8013888888889</v>
      </c>
      <c r="M389">
        <f t="shared" si="16"/>
        <v>547.0554976190177</v>
      </c>
      <c r="N389">
        <f t="shared" si="17"/>
        <v>130.9257576477363</v>
      </c>
    </row>
    <row r="390" spans="1:14" ht="12.75">
      <c r="A390" t="s">
        <v>252</v>
      </c>
      <c r="B390" s="1">
        <v>36789</v>
      </c>
      <c r="C390" s="2">
        <v>0.8051157407407407</v>
      </c>
      <c r="D390" t="s">
        <v>343</v>
      </c>
      <c r="E390">
        <v>0.67</v>
      </c>
      <c r="F390">
        <v>10.7311</v>
      </c>
      <c r="G390" t="s">
        <v>344</v>
      </c>
      <c r="H390">
        <v>1.653</v>
      </c>
      <c r="I390">
        <v>119.9724</v>
      </c>
      <c r="K390" s="2">
        <v>0.8034722222222223</v>
      </c>
      <c r="L390" s="3">
        <f aca="true" t="shared" si="18" ref="L390:L453">B390-DATE(1999,12,31)+K390</f>
        <v>264.80347222222224</v>
      </c>
      <c r="M390">
        <f t="shared" si="16"/>
        <v>539.3257862267399</v>
      </c>
      <c r="N390">
        <f t="shared" si="17"/>
        <v>128.51139881855522</v>
      </c>
    </row>
    <row r="391" spans="1:14" ht="12.75">
      <c r="A391" t="s">
        <v>253</v>
      </c>
      <c r="B391" s="1">
        <v>36789</v>
      </c>
      <c r="C391" s="2">
        <v>0.8072106481481481</v>
      </c>
      <c r="D391" t="s">
        <v>343</v>
      </c>
      <c r="E391">
        <v>0.67</v>
      </c>
      <c r="F391">
        <v>10.3549</v>
      </c>
      <c r="G391" t="s">
        <v>344</v>
      </c>
      <c r="H391">
        <v>1.651</v>
      </c>
      <c r="I391">
        <v>124.3433</v>
      </c>
      <c r="K391" s="2">
        <v>0.8055555555555555</v>
      </c>
      <c r="L391" s="3">
        <f t="shared" si="18"/>
        <v>264.80555555555554</v>
      </c>
      <c r="M391">
        <f t="shared" si="16"/>
        <v>520.4186508185805</v>
      </c>
      <c r="N391">
        <f t="shared" si="17"/>
        <v>134.41018082328839</v>
      </c>
    </row>
    <row r="392" spans="1:14" ht="12.75">
      <c r="A392" t="s">
        <v>254</v>
      </c>
      <c r="B392" s="1">
        <v>36789</v>
      </c>
      <c r="C392" s="2">
        <v>0.8092939814814816</v>
      </c>
      <c r="D392" t="s">
        <v>343</v>
      </c>
      <c r="E392">
        <v>0.67</v>
      </c>
      <c r="F392">
        <v>10.9385</v>
      </c>
      <c r="G392" t="s">
        <v>344</v>
      </c>
      <c r="H392">
        <v>1.65</v>
      </c>
      <c r="I392">
        <v>121.6075</v>
      </c>
      <c r="K392" s="2">
        <v>0.8076388888888889</v>
      </c>
      <c r="L392" s="3">
        <f t="shared" si="18"/>
        <v>264.8076388888889</v>
      </c>
      <c r="M392">
        <f t="shared" si="16"/>
        <v>549.7493372199676</v>
      </c>
      <c r="N392">
        <f t="shared" si="17"/>
        <v>130.71806070876988</v>
      </c>
    </row>
    <row r="393" spans="1:14" ht="12.75">
      <c r="A393" t="s">
        <v>255</v>
      </c>
      <c r="B393" s="1">
        <v>36789</v>
      </c>
      <c r="C393" s="2">
        <v>0.8113773148148148</v>
      </c>
      <c r="D393" t="s">
        <v>343</v>
      </c>
      <c r="E393">
        <v>0.67</v>
      </c>
      <c r="F393">
        <v>10.4008</v>
      </c>
      <c r="G393" t="s">
        <v>344</v>
      </c>
      <c r="H393">
        <v>1.651</v>
      </c>
      <c r="I393">
        <v>119.9472</v>
      </c>
      <c r="K393" s="2">
        <v>0.8097222222222222</v>
      </c>
      <c r="L393" s="3">
        <f t="shared" si="18"/>
        <v>264.8097222222222</v>
      </c>
      <c r="M393">
        <f t="shared" si="16"/>
        <v>522.7255022679014</v>
      </c>
      <c r="N393">
        <f t="shared" si="17"/>
        <v>128.47738996305196</v>
      </c>
    </row>
    <row r="394" spans="1:14" ht="12.75">
      <c r="A394" t="s">
        <v>256</v>
      </c>
      <c r="B394" s="1">
        <v>36789</v>
      </c>
      <c r="C394" s="2">
        <v>0.8134606481481481</v>
      </c>
      <c r="D394" t="s">
        <v>343</v>
      </c>
      <c r="E394">
        <v>0.67</v>
      </c>
      <c r="F394">
        <v>11.5395</v>
      </c>
      <c r="G394" t="s">
        <v>344</v>
      </c>
      <c r="H394">
        <v>1.651</v>
      </c>
      <c r="I394">
        <v>122.3784</v>
      </c>
      <c r="K394" s="2">
        <v>0.8118055555555556</v>
      </c>
      <c r="L394" s="3">
        <f t="shared" si="18"/>
        <v>264.81180555555557</v>
      </c>
      <c r="M394">
        <f t="shared" si="16"/>
        <v>579.9545163276332</v>
      </c>
      <c r="N394">
        <f t="shared" si="17"/>
        <v>131.75843478446336</v>
      </c>
    </row>
    <row r="395" spans="1:14" ht="12.75">
      <c r="A395" t="s">
        <v>257</v>
      </c>
      <c r="B395" s="1">
        <v>36789</v>
      </c>
      <c r="C395" s="2">
        <v>0.8155439814814814</v>
      </c>
      <c r="D395" t="s">
        <v>343</v>
      </c>
      <c r="E395">
        <v>0.67</v>
      </c>
      <c r="F395">
        <v>10.8418</v>
      </c>
      <c r="G395" t="s">
        <v>344</v>
      </c>
      <c r="H395">
        <v>1.653</v>
      </c>
      <c r="I395">
        <v>123.6083</v>
      </c>
      <c r="K395" s="2">
        <v>0.813888888888889</v>
      </c>
      <c r="L395" s="3">
        <f t="shared" si="18"/>
        <v>264.81388888888887</v>
      </c>
      <c r="M395">
        <f t="shared" si="16"/>
        <v>544.8893691339255</v>
      </c>
      <c r="N395">
        <f t="shared" si="17"/>
        <v>133.41825587110947</v>
      </c>
    </row>
    <row r="396" spans="1:14" ht="12.75">
      <c r="A396" t="s">
        <v>258</v>
      </c>
      <c r="B396" s="1">
        <v>36789</v>
      </c>
      <c r="C396" s="2">
        <v>0.8176273148148149</v>
      </c>
      <c r="D396" t="s">
        <v>343</v>
      </c>
      <c r="E396">
        <v>0.67</v>
      </c>
      <c r="F396">
        <v>10.5259</v>
      </c>
      <c r="G396" t="s">
        <v>344</v>
      </c>
      <c r="H396">
        <v>1.653</v>
      </c>
      <c r="I396">
        <v>123.608</v>
      </c>
      <c r="K396" s="2">
        <v>0.8159722222222222</v>
      </c>
      <c r="L396" s="3">
        <f t="shared" si="18"/>
        <v>264.81597222222223</v>
      </c>
      <c r="M396">
        <f t="shared" si="16"/>
        <v>529.0128032768347</v>
      </c>
      <c r="N396">
        <f t="shared" si="17"/>
        <v>133.41785100378206</v>
      </c>
    </row>
    <row r="397" spans="1:14" ht="12.75">
      <c r="A397" t="s">
        <v>351</v>
      </c>
      <c r="B397" s="1">
        <v>36789</v>
      </c>
      <c r="C397">
        <f>AVERAGE(C396,C398)</f>
        <v>0.8197164351851852</v>
      </c>
      <c r="D397" t="s">
        <v>343</v>
      </c>
      <c r="E397" t="s">
        <v>351</v>
      </c>
      <c r="F397" t="s">
        <v>351</v>
      </c>
      <c r="G397" t="s">
        <v>344</v>
      </c>
      <c r="H397" t="s">
        <v>351</v>
      </c>
      <c r="I397" t="s">
        <v>351</v>
      </c>
      <c r="K397" s="2">
        <v>0.8180555555555555</v>
      </c>
      <c r="L397" s="3">
        <f t="shared" si="18"/>
        <v>264.81805555555553</v>
      </c>
      <c r="M397" t="s">
        <v>351</v>
      </c>
      <c r="N397" t="s">
        <v>351</v>
      </c>
    </row>
    <row r="398" spans="1:14" ht="12.75">
      <c r="A398" t="s">
        <v>259</v>
      </c>
      <c r="B398" s="1">
        <v>36789</v>
      </c>
      <c r="C398" s="2">
        <v>0.8218055555555556</v>
      </c>
      <c r="D398" t="s">
        <v>343</v>
      </c>
      <c r="E398">
        <v>0.67</v>
      </c>
      <c r="F398">
        <v>10.2322</v>
      </c>
      <c r="G398" t="s">
        <v>344</v>
      </c>
      <c r="H398">
        <v>1.651</v>
      </c>
      <c r="I398">
        <v>115.8693</v>
      </c>
      <c r="K398" s="2">
        <v>0.8201388888888889</v>
      </c>
      <c r="L398" s="3">
        <f t="shared" si="18"/>
        <v>264.8201388888889</v>
      </c>
      <c r="M398">
        <f t="shared" si="16"/>
        <v>514.2519694932718</v>
      </c>
      <c r="N398">
        <f t="shared" si="17"/>
        <v>122.97402838143228</v>
      </c>
    </row>
    <row r="399" spans="1:14" ht="12.75">
      <c r="A399" t="s">
        <v>351</v>
      </c>
      <c r="B399" s="1">
        <v>36789</v>
      </c>
      <c r="C399">
        <f>AVERAGE(C398,C401)</f>
        <v>0.8249305555555556</v>
      </c>
      <c r="D399" t="s">
        <v>343</v>
      </c>
      <c r="E399" t="s">
        <v>351</v>
      </c>
      <c r="F399" t="s">
        <v>351</v>
      </c>
      <c r="G399" t="s">
        <v>344</v>
      </c>
      <c r="H399" t="s">
        <v>351</v>
      </c>
      <c r="I399" t="s">
        <v>351</v>
      </c>
      <c r="K399" s="2">
        <v>0.8222222222222223</v>
      </c>
      <c r="L399" s="3">
        <f t="shared" si="18"/>
        <v>264.8222222222222</v>
      </c>
      <c r="M399" t="s">
        <v>351</v>
      </c>
      <c r="N399" t="s">
        <v>351</v>
      </c>
    </row>
    <row r="400" spans="1:14" ht="12.75">
      <c r="A400" t="s">
        <v>351</v>
      </c>
      <c r="B400" s="1">
        <v>36789</v>
      </c>
      <c r="C400">
        <f>AVERAGE(C399,C401)</f>
        <v>0.8264930555555556</v>
      </c>
      <c r="D400" t="s">
        <v>343</v>
      </c>
      <c r="E400" t="s">
        <v>351</v>
      </c>
      <c r="F400" t="s">
        <v>351</v>
      </c>
      <c r="G400" t="s">
        <v>344</v>
      </c>
      <c r="H400" t="s">
        <v>351</v>
      </c>
      <c r="I400" t="s">
        <v>351</v>
      </c>
      <c r="K400" s="2">
        <v>0.8243055555555556</v>
      </c>
      <c r="L400" s="3">
        <f t="shared" si="18"/>
        <v>264.82430555555555</v>
      </c>
      <c r="M400" t="s">
        <v>351</v>
      </c>
      <c r="N400" t="s">
        <v>351</v>
      </c>
    </row>
    <row r="401" spans="1:14" ht="12.75">
      <c r="A401" t="s">
        <v>260</v>
      </c>
      <c r="B401" s="1">
        <v>36789</v>
      </c>
      <c r="C401" s="2">
        <v>0.8280555555555557</v>
      </c>
      <c r="D401" t="s">
        <v>343</v>
      </c>
      <c r="E401">
        <v>0.67</v>
      </c>
      <c r="F401">
        <v>10.9017</v>
      </c>
      <c r="G401" t="s">
        <v>344</v>
      </c>
      <c r="H401">
        <v>1.655</v>
      </c>
      <c r="I401">
        <v>116.7894</v>
      </c>
      <c r="K401" s="2">
        <v>0.8263888888888888</v>
      </c>
      <c r="L401" s="3">
        <f t="shared" si="18"/>
        <v>264.8263888888889</v>
      </c>
      <c r="M401">
        <f t="shared" si="16"/>
        <v>547.89983540439</v>
      </c>
      <c r="N401">
        <f t="shared" si="17"/>
        <v>124.21575647462936</v>
      </c>
    </row>
    <row r="402" spans="1:14" ht="12.75">
      <c r="A402" t="s">
        <v>261</v>
      </c>
      <c r="B402" s="1">
        <v>36789</v>
      </c>
      <c r="C402" s="2">
        <v>0.8301388888888889</v>
      </c>
      <c r="D402" t="s">
        <v>343</v>
      </c>
      <c r="E402">
        <v>0.67</v>
      </c>
      <c r="F402">
        <v>10.6143</v>
      </c>
      <c r="G402" t="s">
        <v>344</v>
      </c>
      <c r="H402">
        <v>1.655</v>
      </c>
      <c r="I402">
        <v>113.0682</v>
      </c>
      <c r="K402" s="2">
        <v>0.8284722222222222</v>
      </c>
      <c r="L402" s="3">
        <f t="shared" si="18"/>
        <v>264.8284722222222</v>
      </c>
      <c r="M402">
        <f t="shared" si="16"/>
        <v>533.4556282903416</v>
      </c>
      <c r="N402">
        <f t="shared" si="17"/>
        <v>119.19378214531207</v>
      </c>
    </row>
    <row r="403" spans="1:14" ht="12.75">
      <c r="A403" t="s">
        <v>262</v>
      </c>
      <c r="B403" s="1">
        <v>36789</v>
      </c>
      <c r="C403" s="2">
        <v>0.8322222222222222</v>
      </c>
      <c r="D403" t="s">
        <v>343</v>
      </c>
      <c r="E403">
        <v>0.67</v>
      </c>
      <c r="F403">
        <v>10.6194</v>
      </c>
      <c r="G403" t="s">
        <v>344</v>
      </c>
      <c r="H403">
        <v>1.655</v>
      </c>
      <c r="I403">
        <v>117.8231</v>
      </c>
      <c r="K403" s="2">
        <v>0.8305555555555556</v>
      </c>
      <c r="L403" s="3">
        <f t="shared" si="18"/>
        <v>264.8305555555556</v>
      </c>
      <c r="M403">
        <f t="shared" si="16"/>
        <v>533.711945118044</v>
      </c>
      <c r="N403">
        <f t="shared" si="17"/>
        <v>125.61079432914278</v>
      </c>
    </row>
    <row r="404" spans="1:14" ht="12.75">
      <c r="A404" t="s">
        <v>263</v>
      </c>
      <c r="B404" s="1">
        <v>36789</v>
      </c>
      <c r="C404" s="2">
        <v>0.8343055555555555</v>
      </c>
      <c r="D404" t="s">
        <v>343</v>
      </c>
      <c r="E404">
        <v>0.67</v>
      </c>
      <c r="F404">
        <v>11.2185</v>
      </c>
      <c r="G404" t="s">
        <v>344</v>
      </c>
      <c r="H404">
        <v>1.653</v>
      </c>
      <c r="I404">
        <v>118.4762</v>
      </c>
      <c r="K404" s="2">
        <v>0.8326388888888889</v>
      </c>
      <c r="L404" s="3">
        <f t="shared" si="18"/>
        <v>264.8326388888889</v>
      </c>
      <c r="M404">
        <f t="shared" si="16"/>
        <v>563.8216336428401</v>
      </c>
      <c r="N404">
        <f t="shared" si="17"/>
        <v>126.49219050093609</v>
      </c>
    </row>
    <row r="405" spans="1:14" ht="12.75">
      <c r="A405" t="s">
        <v>264</v>
      </c>
      <c r="B405" s="1">
        <v>36789</v>
      </c>
      <c r="C405" s="2">
        <v>0.8364467592592592</v>
      </c>
      <c r="D405" t="s">
        <v>343</v>
      </c>
      <c r="E405">
        <v>0.67</v>
      </c>
      <c r="F405">
        <v>10.4274</v>
      </c>
      <c r="G405" t="s">
        <v>344</v>
      </c>
      <c r="H405">
        <v>1.653</v>
      </c>
      <c r="I405">
        <v>118.4613</v>
      </c>
      <c r="K405" s="2">
        <v>0.8347222222222223</v>
      </c>
      <c r="L405" s="3">
        <f t="shared" si="18"/>
        <v>264.83472222222224</v>
      </c>
      <c r="M405">
        <f t="shared" si="16"/>
        <v>524.0623704280742</v>
      </c>
      <c r="N405">
        <f t="shared" si="17"/>
        <v>126.47208209034085</v>
      </c>
    </row>
    <row r="406" spans="1:14" ht="12.75">
      <c r="A406" t="s">
        <v>265</v>
      </c>
      <c r="B406" s="1">
        <v>36789</v>
      </c>
      <c r="C406" s="2">
        <v>0.8384837962962962</v>
      </c>
      <c r="D406" t="s">
        <v>343</v>
      </c>
      <c r="E406">
        <v>0.67</v>
      </c>
      <c r="F406">
        <v>10.4414</v>
      </c>
      <c r="G406" t="s">
        <v>344</v>
      </c>
      <c r="H406">
        <v>1.655</v>
      </c>
      <c r="I406">
        <v>120.1045</v>
      </c>
      <c r="K406" s="2">
        <v>0.8368055555555555</v>
      </c>
      <c r="L406" s="3">
        <f t="shared" si="18"/>
        <v>264.83680555555554</v>
      </c>
      <c r="M406">
        <f t="shared" si="16"/>
        <v>524.7659852492178</v>
      </c>
      <c r="N406">
        <f t="shared" si="17"/>
        <v>128.68967539839582</v>
      </c>
    </row>
    <row r="407" spans="1:14" ht="12.75">
      <c r="A407" t="s">
        <v>266</v>
      </c>
      <c r="B407" s="1">
        <v>36789</v>
      </c>
      <c r="C407" s="2">
        <v>0.8405671296296297</v>
      </c>
      <c r="D407" t="s">
        <v>343</v>
      </c>
      <c r="E407">
        <v>0.67</v>
      </c>
      <c r="F407">
        <v>10.8825</v>
      </c>
      <c r="G407" t="s">
        <v>344</v>
      </c>
      <c r="H407">
        <v>1.653</v>
      </c>
      <c r="I407">
        <v>120.0436</v>
      </c>
      <c r="K407" s="2">
        <v>0.8388888888888889</v>
      </c>
      <c r="L407" s="3">
        <f t="shared" si="18"/>
        <v>264.8388888888889</v>
      </c>
      <c r="M407">
        <f t="shared" si="16"/>
        <v>546.934877935393</v>
      </c>
      <c r="N407">
        <f t="shared" si="17"/>
        <v>128.60748733092953</v>
      </c>
    </row>
    <row r="408" spans="1:14" ht="12.75">
      <c r="A408" t="s">
        <v>351</v>
      </c>
      <c r="B408" s="1">
        <v>36789</v>
      </c>
      <c r="C408">
        <f>AVERAGE(C407,C409)</f>
        <v>0.842650462962963</v>
      </c>
      <c r="D408" t="s">
        <v>343</v>
      </c>
      <c r="E408" t="s">
        <v>351</v>
      </c>
      <c r="F408" t="s">
        <v>351</v>
      </c>
      <c r="G408" t="s">
        <v>344</v>
      </c>
      <c r="H408" t="s">
        <v>351</v>
      </c>
      <c r="I408" t="s">
        <v>351</v>
      </c>
      <c r="K408" s="2">
        <v>0.8409722222222222</v>
      </c>
      <c r="L408" s="3">
        <f t="shared" si="18"/>
        <v>264.8409722222222</v>
      </c>
      <c r="M408" t="s">
        <v>351</v>
      </c>
      <c r="N408" t="s">
        <v>351</v>
      </c>
    </row>
    <row r="409" spans="1:14" ht="12.75">
      <c r="A409" t="s">
        <v>267</v>
      </c>
      <c r="B409" s="1">
        <v>36789</v>
      </c>
      <c r="C409" s="2">
        <v>0.8447337962962963</v>
      </c>
      <c r="D409" t="s">
        <v>343</v>
      </c>
      <c r="E409">
        <v>0.67</v>
      </c>
      <c r="F409">
        <v>10.256</v>
      </c>
      <c r="G409" t="s">
        <v>344</v>
      </c>
      <c r="H409">
        <v>1.656</v>
      </c>
      <c r="I409">
        <v>117.9044</v>
      </c>
      <c r="K409" s="2">
        <v>0.8430555555555556</v>
      </c>
      <c r="L409" s="3">
        <f t="shared" si="18"/>
        <v>264.84305555555557</v>
      </c>
      <c r="M409">
        <f t="shared" si="16"/>
        <v>515.4481146892158</v>
      </c>
      <c r="N409">
        <f t="shared" si="17"/>
        <v>125.72051337487358</v>
      </c>
    </row>
    <row r="410" spans="1:14" ht="12.75">
      <c r="A410" t="s">
        <v>351</v>
      </c>
      <c r="B410" s="1">
        <v>36789</v>
      </c>
      <c r="C410">
        <f>AVERAGE(C409,C411)</f>
        <v>0.8468460648148148</v>
      </c>
      <c r="D410" t="s">
        <v>343</v>
      </c>
      <c r="E410" t="s">
        <v>351</v>
      </c>
      <c r="F410" t="s">
        <v>351</v>
      </c>
      <c r="G410" t="s">
        <v>344</v>
      </c>
      <c r="H410" t="s">
        <v>351</v>
      </c>
      <c r="I410" t="s">
        <v>351</v>
      </c>
      <c r="K410" s="2">
        <v>0.845138888888889</v>
      </c>
      <c r="L410" s="3">
        <f t="shared" si="18"/>
        <v>264.84513888888887</v>
      </c>
      <c r="M410" t="s">
        <v>351</v>
      </c>
      <c r="N410" t="s">
        <v>351</v>
      </c>
    </row>
    <row r="411" spans="1:14" ht="12.75">
      <c r="A411" t="s">
        <v>268</v>
      </c>
      <c r="B411" s="1">
        <v>36789</v>
      </c>
      <c r="C411" s="2">
        <v>0.8489583333333334</v>
      </c>
      <c r="D411" t="s">
        <v>343</v>
      </c>
      <c r="E411">
        <v>0.67</v>
      </c>
      <c r="F411">
        <v>10.0823</v>
      </c>
      <c r="G411" t="s">
        <v>344</v>
      </c>
      <c r="H411">
        <v>1.655</v>
      </c>
      <c r="I411">
        <v>116.8483</v>
      </c>
      <c r="K411" s="2">
        <v>0.8472222222222222</v>
      </c>
      <c r="L411" s="3">
        <f t="shared" si="18"/>
        <v>264.84722222222223</v>
      </c>
      <c r="M411">
        <f t="shared" si="16"/>
        <v>506.71826508688383</v>
      </c>
      <c r="N411">
        <f t="shared" si="17"/>
        <v>124.29524542657947</v>
      </c>
    </row>
    <row r="412" spans="1:14" ht="12.75">
      <c r="A412" t="s">
        <v>351</v>
      </c>
      <c r="B412" s="1">
        <v>36789</v>
      </c>
      <c r="C412">
        <f>AVERAGE(C411,C413)</f>
        <v>0.8510185185185186</v>
      </c>
      <c r="D412" t="s">
        <v>343</v>
      </c>
      <c r="E412" t="s">
        <v>351</v>
      </c>
      <c r="F412" t="s">
        <v>351</v>
      </c>
      <c r="G412" t="s">
        <v>344</v>
      </c>
      <c r="H412" t="s">
        <v>351</v>
      </c>
      <c r="I412" t="s">
        <v>351</v>
      </c>
      <c r="K412" s="2">
        <v>0.8493055555555555</v>
      </c>
      <c r="L412" s="3">
        <f t="shared" si="18"/>
        <v>264.84930555555553</v>
      </c>
      <c r="M412" t="s">
        <v>351</v>
      </c>
      <c r="N412" t="s">
        <v>351</v>
      </c>
    </row>
    <row r="413" spans="1:14" ht="12.75">
      <c r="A413" t="s">
        <v>269</v>
      </c>
      <c r="B413" s="1">
        <v>36789</v>
      </c>
      <c r="C413" s="2">
        <v>0.8530787037037038</v>
      </c>
      <c r="D413" t="s">
        <v>343</v>
      </c>
      <c r="E413">
        <v>0.671</v>
      </c>
      <c r="F413">
        <v>9.8425</v>
      </c>
      <c r="G413" t="s">
        <v>344</v>
      </c>
      <c r="H413">
        <v>1.658</v>
      </c>
      <c r="I413">
        <v>116.7177</v>
      </c>
      <c r="K413" s="2">
        <v>0.8513888888888889</v>
      </c>
      <c r="L413" s="3">
        <f t="shared" si="18"/>
        <v>264.8513888888889</v>
      </c>
      <c r="M413">
        <f t="shared" si="16"/>
        <v>494.6663483647238</v>
      </c>
      <c r="N413">
        <f t="shared" si="17"/>
        <v>124.118993183376</v>
      </c>
    </row>
    <row r="414" spans="1:14" ht="12.75">
      <c r="A414" t="s">
        <v>270</v>
      </c>
      <c r="B414" s="1">
        <v>36789</v>
      </c>
      <c r="C414" s="2">
        <v>0.855162037037037</v>
      </c>
      <c r="D414" t="s">
        <v>343</v>
      </c>
      <c r="E414">
        <v>0.676</v>
      </c>
      <c r="F414">
        <v>10.2961</v>
      </c>
      <c r="G414" t="s">
        <v>344</v>
      </c>
      <c r="H414">
        <v>1.661</v>
      </c>
      <c r="I414">
        <v>116.4607</v>
      </c>
      <c r="K414" s="2">
        <v>0.8534722222222223</v>
      </c>
      <c r="L414" s="3">
        <f t="shared" si="18"/>
        <v>264.8534722222222</v>
      </c>
      <c r="M414">
        <f t="shared" si="16"/>
        <v>517.4634685697772</v>
      </c>
      <c r="N414">
        <f t="shared" si="17"/>
        <v>123.77215683955285</v>
      </c>
    </row>
    <row r="415" spans="1:14" ht="12.75">
      <c r="A415" t="s">
        <v>271</v>
      </c>
      <c r="B415" s="1">
        <v>36789</v>
      </c>
      <c r="C415" s="2">
        <v>0.8572453703703703</v>
      </c>
      <c r="D415" t="s">
        <v>343</v>
      </c>
      <c r="E415">
        <v>0.671</v>
      </c>
      <c r="F415">
        <v>10.3763</v>
      </c>
      <c r="G415" t="s">
        <v>344</v>
      </c>
      <c r="H415">
        <v>1.656</v>
      </c>
      <c r="I415">
        <v>118.9869</v>
      </c>
      <c r="K415" s="2">
        <v>0.8555555555555556</v>
      </c>
      <c r="L415" s="3">
        <f t="shared" si="18"/>
        <v>264.85555555555555</v>
      </c>
      <c r="M415">
        <f t="shared" si="16"/>
        <v>521.4941763309</v>
      </c>
      <c r="N415">
        <f t="shared" si="17"/>
        <v>127.18140964798067</v>
      </c>
    </row>
    <row r="416" spans="1:14" ht="12.75">
      <c r="A416" t="s">
        <v>272</v>
      </c>
      <c r="B416" s="1">
        <v>36789</v>
      </c>
      <c r="C416" s="2">
        <v>0.8593865740740741</v>
      </c>
      <c r="D416" t="s">
        <v>343</v>
      </c>
      <c r="E416">
        <v>0.67</v>
      </c>
      <c r="F416">
        <v>10.3209</v>
      </c>
      <c r="G416" t="s">
        <v>344</v>
      </c>
      <c r="H416">
        <v>1.656</v>
      </c>
      <c r="I416">
        <v>114.2692</v>
      </c>
      <c r="K416" s="2">
        <v>0.8576388888888888</v>
      </c>
      <c r="L416" s="3">
        <f t="shared" si="18"/>
        <v>264.8576388888889</v>
      </c>
      <c r="M416">
        <f t="shared" si="16"/>
        <v>518.7098719672316</v>
      </c>
      <c r="N416">
        <f t="shared" si="17"/>
        <v>120.81460101275002</v>
      </c>
    </row>
    <row r="417" spans="1:14" ht="12.75">
      <c r="A417" t="s">
        <v>273</v>
      </c>
      <c r="B417" s="1">
        <v>36789</v>
      </c>
      <c r="C417" s="2">
        <v>0.8614120370370371</v>
      </c>
      <c r="D417" t="s">
        <v>343</v>
      </c>
      <c r="E417">
        <v>0.671</v>
      </c>
      <c r="F417">
        <v>10.3604</v>
      </c>
      <c r="G417" t="s">
        <v>344</v>
      </c>
      <c r="H417">
        <v>1.656</v>
      </c>
      <c r="I417">
        <v>117.5685</v>
      </c>
      <c r="K417" s="2">
        <v>0.8597222222222222</v>
      </c>
      <c r="L417" s="3">
        <f t="shared" si="18"/>
        <v>264.8597222222222</v>
      </c>
      <c r="M417">
        <f t="shared" si="16"/>
        <v>520.6950709268868</v>
      </c>
      <c r="N417">
        <f t="shared" si="17"/>
        <v>125.26719692393903</v>
      </c>
    </row>
    <row r="418" spans="1:14" ht="12.75">
      <c r="A418" t="s">
        <v>351</v>
      </c>
      <c r="B418" s="1">
        <v>36789</v>
      </c>
      <c r="C418">
        <f>AVERAGE(C417,C419)</f>
        <v>0.8634953703703703</v>
      </c>
      <c r="D418" t="s">
        <v>343</v>
      </c>
      <c r="E418" t="s">
        <v>351</v>
      </c>
      <c r="F418" t="s">
        <v>351</v>
      </c>
      <c r="G418" t="s">
        <v>344</v>
      </c>
      <c r="H418" t="s">
        <v>351</v>
      </c>
      <c r="I418" t="s">
        <v>351</v>
      </c>
      <c r="K418" s="2">
        <v>0.8618055555555556</v>
      </c>
      <c r="L418" s="3">
        <f t="shared" si="18"/>
        <v>264.8618055555556</v>
      </c>
      <c r="M418" t="s">
        <v>351</v>
      </c>
      <c r="N418" t="s">
        <v>351</v>
      </c>
    </row>
    <row r="419" spans="1:14" ht="12.75">
      <c r="A419" t="s">
        <v>274</v>
      </c>
      <c r="B419" s="1">
        <v>36789</v>
      </c>
      <c r="C419" s="2">
        <v>0.8655787037037036</v>
      </c>
      <c r="D419" t="s">
        <v>343</v>
      </c>
      <c r="E419">
        <v>0.67</v>
      </c>
      <c r="F419">
        <v>10.7028</v>
      </c>
      <c r="G419" t="s">
        <v>344</v>
      </c>
      <c r="H419">
        <v>1.656</v>
      </c>
      <c r="I419">
        <v>119.8903</v>
      </c>
      <c r="K419" s="2">
        <v>0.8638888888888889</v>
      </c>
      <c r="L419" s="3">
        <f t="shared" si="18"/>
        <v>264.8638888888889</v>
      </c>
      <c r="M419">
        <f t="shared" si="16"/>
        <v>537.9034791239995</v>
      </c>
      <c r="N419">
        <f t="shared" si="17"/>
        <v>128.40060012661797</v>
      </c>
    </row>
    <row r="420" spans="1:14" ht="12.75">
      <c r="A420" t="s">
        <v>275</v>
      </c>
      <c r="B420" s="1">
        <v>36789</v>
      </c>
      <c r="C420" s="2">
        <v>0.8676736111111111</v>
      </c>
      <c r="D420" t="s">
        <v>343</v>
      </c>
      <c r="E420">
        <v>0.671</v>
      </c>
      <c r="F420">
        <v>10.7614</v>
      </c>
      <c r="G420" t="s">
        <v>344</v>
      </c>
      <c r="H420">
        <v>1.658</v>
      </c>
      <c r="I420">
        <v>118.8036</v>
      </c>
      <c r="K420" s="2">
        <v>0.8659722222222223</v>
      </c>
      <c r="L420" s="3">
        <f t="shared" si="18"/>
        <v>264.86597222222224</v>
      </c>
      <c r="M420">
        <f t="shared" si="16"/>
        <v>540.8486097325007</v>
      </c>
      <c r="N420">
        <f t="shared" si="17"/>
        <v>126.93403571092705</v>
      </c>
    </row>
    <row r="421" spans="1:14" ht="12.75">
      <c r="A421" t="s">
        <v>276</v>
      </c>
      <c r="B421" s="1">
        <v>36789</v>
      </c>
      <c r="C421" s="2">
        <v>0.8697569444444445</v>
      </c>
      <c r="D421" t="s">
        <v>343</v>
      </c>
      <c r="E421">
        <v>0.671</v>
      </c>
      <c r="F421">
        <v>10.4985</v>
      </c>
      <c r="G421" t="s">
        <v>344</v>
      </c>
      <c r="H421">
        <v>1.658</v>
      </c>
      <c r="I421">
        <v>120.6667</v>
      </c>
      <c r="K421" s="2">
        <v>0.8680555555555555</v>
      </c>
      <c r="L421" s="3">
        <f t="shared" si="18"/>
        <v>264.86805555555554</v>
      </c>
      <c r="M421">
        <f t="shared" si="16"/>
        <v>527.6357285554536</v>
      </c>
      <c r="N421">
        <f t="shared" si="17"/>
        <v>129.44839676998083</v>
      </c>
    </row>
    <row r="422" spans="1:14" ht="12.75">
      <c r="A422" t="s">
        <v>277</v>
      </c>
      <c r="B422" s="1">
        <v>36789</v>
      </c>
      <c r="C422" s="2">
        <v>0.8718402777777778</v>
      </c>
      <c r="D422" t="s">
        <v>343</v>
      </c>
      <c r="E422">
        <v>0.671</v>
      </c>
      <c r="F422">
        <v>11.2982</v>
      </c>
      <c r="G422" t="s">
        <v>344</v>
      </c>
      <c r="H422">
        <v>1.658</v>
      </c>
      <c r="I422">
        <v>118.1051</v>
      </c>
      <c r="K422" s="2">
        <v>0.8701388888888889</v>
      </c>
      <c r="L422" s="3">
        <f t="shared" si="18"/>
        <v>264.8701388888889</v>
      </c>
      <c r="M422">
        <f t="shared" si="16"/>
        <v>567.8272123032077</v>
      </c>
      <c r="N422">
        <f t="shared" si="17"/>
        <v>125.9913696169175</v>
      </c>
    </row>
    <row r="423" spans="1:14" ht="12.75">
      <c r="A423" t="s">
        <v>278</v>
      </c>
      <c r="B423" s="1">
        <v>36789</v>
      </c>
      <c r="C423" s="2">
        <v>0.873923611111111</v>
      </c>
      <c r="D423" t="s">
        <v>343</v>
      </c>
      <c r="E423">
        <v>0.67</v>
      </c>
      <c r="F423">
        <v>10.3929</v>
      </c>
      <c r="G423" t="s">
        <v>344</v>
      </c>
      <c r="H423">
        <v>1.656</v>
      </c>
      <c r="I423">
        <v>120.6916</v>
      </c>
      <c r="K423" s="2">
        <v>0.8722222222222222</v>
      </c>
      <c r="L423" s="3">
        <f t="shared" si="18"/>
        <v>264.8722222222222</v>
      </c>
      <c r="M423">
        <f t="shared" si="16"/>
        <v>522.3284624759702</v>
      </c>
      <c r="N423">
        <f t="shared" si="17"/>
        <v>129.4820007581567</v>
      </c>
    </row>
    <row r="424" spans="1:14" ht="12.75">
      <c r="A424" t="s">
        <v>279</v>
      </c>
      <c r="B424" s="1">
        <v>36789</v>
      </c>
      <c r="C424" s="2">
        <v>0.8760069444444444</v>
      </c>
      <c r="D424" t="s">
        <v>343</v>
      </c>
      <c r="E424">
        <v>0.671</v>
      </c>
      <c r="F424">
        <v>10.776</v>
      </c>
      <c r="G424" t="s">
        <v>344</v>
      </c>
      <c r="H424">
        <v>1.656</v>
      </c>
      <c r="I424">
        <v>122.1416</v>
      </c>
      <c r="K424" s="2">
        <v>0.8743055555555556</v>
      </c>
      <c r="L424" s="3">
        <f t="shared" si="18"/>
        <v>264.87430555555557</v>
      </c>
      <c r="M424">
        <f t="shared" si="16"/>
        <v>541.5823794745505</v>
      </c>
      <c r="N424">
        <f t="shared" si="17"/>
        <v>131.4388595073532</v>
      </c>
    </row>
    <row r="425" spans="1:14" ht="12.75">
      <c r="A425" t="s">
        <v>280</v>
      </c>
      <c r="B425" s="1">
        <v>36789</v>
      </c>
      <c r="C425" s="2">
        <v>0.8781018518518519</v>
      </c>
      <c r="D425" t="s">
        <v>343</v>
      </c>
      <c r="E425">
        <v>0.671</v>
      </c>
      <c r="F425">
        <v>9.9653</v>
      </c>
      <c r="G425" t="s">
        <v>344</v>
      </c>
      <c r="H425">
        <v>1.656</v>
      </c>
      <c r="I425">
        <v>124.4948</v>
      </c>
      <c r="K425" s="2">
        <v>0.876388888888889</v>
      </c>
      <c r="L425" s="3">
        <f t="shared" si="18"/>
        <v>264.87638888888887</v>
      </c>
      <c r="M425">
        <f t="shared" si="16"/>
        <v>500.83805551018355</v>
      </c>
      <c r="N425">
        <f t="shared" si="17"/>
        <v>134.61463882363546</v>
      </c>
    </row>
    <row r="426" spans="1:14" ht="12.75">
      <c r="A426" t="s">
        <v>281</v>
      </c>
      <c r="B426" s="1">
        <v>36789</v>
      </c>
      <c r="C426" s="2">
        <v>0.8801851851851853</v>
      </c>
      <c r="D426" t="s">
        <v>343</v>
      </c>
      <c r="E426">
        <v>0.671</v>
      </c>
      <c r="F426">
        <v>10.7054</v>
      </c>
      <c r="G426" t="s">
        <v>344</v>
      </c>
      <c r="H426">
        <v>1.658</v>
      </c>
      <c r="I426">
        <v>121.894</v>
      </c>
      <c r="K426" s="2">
        <v>0.8784722222222222</v>
      </c>
      <c r="L426" s="3">
        <f t="shared" si="18"/>
        <v>264.87847222222223</v>
      </c>
      <c r="M426">
        <f t="shared" si="16"/>
        <v>538.0341504479262</v>
      </c>
      <c r="N426">
        <f t="shared" si="17"/>
        <v>131.10470900645595</v>
      </c>
    </row>
    <row r="427" spans="1:14" ht="12.75">
      <c r="A427" t="s">
        <v>282</v>
      </c>
      <c r="B427" s="1">
        <v>36789</v>
      </c>
      <c r="C427" s="2">
        <v>0.8822685185185185</v>
      </c>
      <c r="D427" t="s">
        <v>343</v>
      </c>
      <c r="E427">
        <v>0.671</v>
      </c>
      <c r="F427">
        <v>10.5433</v>
      </c>
      <c r="G427" t="s">
        <v>344</v>
      </c>
      <c r="H427">
        <v>1.658</v>
      </c>
      <c r="I427">
        <v>122.4363</v>
      </c>
      <c r="K427" s="2">
        <v>0.8805555555555555</v>
      </c>
      <c r="L427" s="3">
        <f t="shared" si="18"/>
        <v>264.88055555555553</v>
      </c>
      <c r="M427">
        <f t="shared" si="16"/>
        <v>529.8872959831133</v>
      </c>
      <c r="N427">
        <f t="shared" si="17"/>
        <v>131.83657417865544</v>
      </c>
    </row>
    <row r="428" spans="1:14" ht="12.75">
      <c r="A428" t="s">
        <v>283</v>
      </c>
      <c r="B428" s="1">
        <v>36789</v>
      </c>
      <c r="C428" s="2">
        <v>0.8843518518518518</v>
      </c>
      <c r="D428" t="s">
        <v>343</v>
      </c>
      <c r="E428">
        <v>0.673</v>
      </c>
      <c r="F428">
        <v>10.1874</v>
      </c>
      <c r="G428" t="s">
        <v>344</v>
      </c>
      <c r="H428">
        <v>1.66</v>
      </c>
      <c r="I428">
        <v>121.6983</v>
      </c>
      <c r="K428" s="2">
        <v>0.8826388888888889</v>
      </c>
      <c r="L428" s="3">
        <f t="shared" si="18"/>
        <v>264.8826388888889</v>
      </c>
      <c r="M428">
        <f t="shared" si="16"/>
        <v>512.0004020656121</v>
      </c>
      <c r="N428">
        <f t="shared" si="17"/>
        <v>130.8406005532023</v>
      </c>
    </row>
    <row r="429" spans="1:14" ht="12.75">
      <c r="A429" t="s">
        <v>284</v>
      </c>
      <c r="B429" s="1">
        <v>36789</v>
      </c>
      <c r="C429" s="2">
        <v>0.8864351851851852</v>
      </c>
      <c r="D429" t="s">
        <v>343</v>
      </c>
      <c r="E429">
        <v>0.671</v>
      </c>
      <c r="F429">
        <v>10.4552</v>
      </c>
      <c r="G429" t="s">
        <v>344</v>
      </c>
      <c r="H429">
        <v>1.658</v>
      </c>
      <c r="I429">
        <v>126.3619</v>
      </c>
      <c r="K429" s="2">
        <v>0.8847222222222223</v>
      </c>
      <c r="L429" s="3">
        <f t="shared" si="18"/>
        <v>264.8847222222222</v>
      </c>
      <c r="M429">
        <f t="shared" si="16"/>
        <v>525.4595484300594</v>
      </c>
      <c r="N429">
        <f t="shared" si="17"/>
        <v>137.13439811372155</v>
      </c>
    </row>
    <row r="430" spans="1:14" ht="12.75">
      <c r="A430" t="s">
        <v>285</v>
      </c>
      <c r="B430" s="1">
        <v>36789</v>
      </c>
      <c r="C430" s="2">
        <v>0.8885185185185186</v>
      </c>
      <c r="D430" t="s">
        <v>343</v>
      </c>
      <c r="E430">
        <v>0.671</v>
      </c>
      <c r="F430">
        <v>9.8666</v>
      </c>
      <c r="G430" t="s">
        <v>344</v>
      </c>
      <c r="H430">
        <v>1.658</v>
      </c>
      <c r="I430">
        <v>123.8182</v>
      </c>
      <c r="K430" s="2">
        <v>0.8868055555555556</v>
      </c>
      <c r="L430" s="3">
        <f t="shared" si="18"/>
        <v>264.88680555555555</v>
      </c>
      <c r="M430">
        <f t="shared" si="16"/>
        <v>495.877571021121</v>
      </c>
      <c r="N430">
        <f t="shared" si="17"/>
        <v>133.70152804452766</v>
      </c>
    </row>
    <row r="431" spans="1:14" ht="12.75">
      <c r="A431" t="s">
        <v>286</v>
      </c>
      <c r="B431" s="1">
        <v>36789</v>
      </c>
      <c r="C431" s="2">
        <v>0.8906018518518519</v>
      </c>
      <c r="D431" t="s">
        <v>343</v>
      </c>
      <c r="E431">
        <v>0.67</v>
      </c>
      <c r="F431">
        <v>10.3868</v>
      </c>
      <c r="G431" t="s">
        <v>344</v>
      </c>
      <c r="H431">
        <v>1.656</v>
      </c>
      <c r="I431">
        <v>125.9748</v>
      </c>
      <c r="K431" s="2">
        <v>0.8888888888888888</v>
      </c>
      <c r="L431" s="3">
        <f t="shared" si="18"/>
        <v>264.8888888888889</v>
      </c>
      <c r="M431">
        <f t="shared" si="16"/>
        <v>522.0218874467577</v>
      </c>
      <c r="N431">
        <f t="shared" si="17"/>
        <v>136.61198430557397</v>
      </c>
    </row>
    <row r="432" spans="1:14" ht="12.75">
      <c r="A432" t="s">
        <v>287</v>
      </c>
      <c r="B432" s="1">
        <v>36789</v>
      </c>
      <c r="C432" s="2">
        <v>0.8926851851851851</v>
      </c>
      <c r="D432" t="s">
        <v>343</v>
      </c>
      <c r="E432">
        <v>0.671</v>
      </c>
      <c r="F432">
        <v>11.0873</v>
      </c>
      <c r="G432" t="s">
        <v>344</v>
      </c>
      <c r="H432">
        <v>1.656</v>
      </c>
      <c r="I432">
        <v>122.6787</v>
      </c>
      <c r="K432" s="2">
        <v>0.8909722222222222</v>
      </c>
      <c r="L432" s="3">
        <f t="shared" si="18"/>
        <v>264.8909722222222</v>
      </c>
      <c r="M432">
        <f t="shared" si="16"/>
        <v>557.2277576046941</v>
      </c>
      <c r="N432">
        <f t="shared" si="17"/>
        <v>132.16370697921082</v>
      </c>
    </row>
    <row r="433" spans="1:14" ht="12.75">
      <c r="A433" t="s">
        <v>288</v>
      </c>
      <c r="B433" s="1">
        <v>36789</v>
      </c>
      <c r="C433" s="2">
        <v>0.8947800925925926</v>
      </c>
      <c r="D433" t="s">
        <v>343</v>
      </c>
      <c r="E433">
        <v>0.671</v>
      </c>
      <c r="F433">
        <v>10.6312</v>
      </c>
      <c r="G433" t="s">
        <v>344</v>
      </c>
      <c r="H433">
        <v>1.658</v>
      </c>
      <c r="I433">
        <v>126.8232</v>
      </c>
      <c r="K433" s="2">
        <v>0.8930555555555556</v>
      </c>
      <c r="L433" s="3">
        <f t="shared" si="18"/>
        <v>264.8930555555556</v>
      </c>
      <c r="M433">
        <f aca="true" t="shared" si="19" ref="M433:M484">500*F433/AVERAGE($Q$367,$Q$6)</f>
        <v>534.304991895865</v>
      </c>
      <c r="N433">
        <f aca="true" t="shared" si="20" ref="N433:N484">(277-103)/(-67.4+(AVERAGE($Q$4,$P$367)))*I433+277-((277-103)/(-67.4+(AVERAGE($Q$4,$P$367)))*230)</f>
        <v>137.7569491075177</v>
      </c>
    </row>
    <row r="434" spans="1:14" ht="12.75">
      <c r="A434" t="s">
        <v>289</v>
      </c>
      <c r="B434" s="1">
        <v>36789</v>
      </c>
      <c r="C434" s="2">
        <v>0.8968634259259259</v>
      </c>
      <c r="D434" t="s">
        <v>343</v>
      </c>
      <c r="E434">
        <v>0.67</v>
      </c>
      <c r="F434">
        <v>10.7158</v>
      </c>
      <c r="G434" t="s">
        <v>344</v>
      </c>
      <c r="H434">
        <v>1.656</v>
      </c>
      <c r="I434">
        <v>128.1968</v>
      </c>
      <c r="K434" s="2">
        <v>0.8951388888888889</v>
      </c>
      <c r="L434" s="3">
        <f t="shared" si="18"/>
        <v>264.8951388888889</v>
      </c>
      <c r="M434">
        <f t="shared" si="19"/>
        <v>538.5568357436329</v>
      </c>
      <c r="N434">
        <f t="shared" si="20"/>
        <v>139.6107016439979</v>
      </c>
    </row>
    <row r="435" spans="1:14" ht="12.75">
      <c r="A435" t="s">
        <v>290</v>
      </c>
      <c r="B435" s="1">
        <v>36789</v>
      </c>
      <c r="C435" s="2">
        <v>0.8989467592592592</v>
      </c>
      <c r="D435" t="s">
        <v>343</v>
      </c>
      <c r="E435">
        <v>0.67</v>
      </c>
      <c r="F435">
        <v>11.0026</v>
      </c>
      <c r="G435" t="s">
        <v>344</v>
      </c>
      <c r="H435">
        <v>1.658</v>
      </c>
      <c r="I435">
        <v>128.2471</v>
      </c>
      <c r="K435" s="2">
        <v>0.8972222222222223</v>
      </c>
      <c r="L435" s="3">
        <f t="shared" si="18"/>
        <v>264.89722222222224</v>
      </c>
      <c r="M435">
        <f t="shared" si="19"/>
        <v>552.9708879367752</v>
      </c>
      <c r="N435">
        <f t="shared" si="20"/>
        <v>139.6785843992286</v>
      </c>
    </row>
    <row r="436" spans="1:14" ht="12.75">
      <c r="A436" t="s">
        <v>291</v>
      </c>
      <c r="B436" s="1">
        <v>36789</v>
      </c>
      <c r="C436" s="2">
        <v>0.9010300925925926</v>
      </c>
      <c r="D436" t="s">
        <v>343</v>
      </c>
      <c r="E436">
        <v>0.671</v>
      </c>
      <c r="F436">
        <v>10.6562</v>
      </c>
      <c r="G436" t="s">
        <v>344</v>
      </c>
      <c r="H436">
        <v>1.658</v>
      </c>
      <c r="I436">
        <v>128.8605</v>
      </c>
      <c r="K436" s="2">
        <v>0.8993055555555555</v>
      </c>
      <c r="L436" s="3">
        <f t="shared" si="18"/>
        <v>264.89930555555554</v>
      </c>
      <c r="M436">
        <f t="shared" si="19"/>
        <v>535.5614469336215</v>
      </c>
      <c r="N436">
        <f t="shared" si="20"/>
        <v>140.5064031280267</v>
      </c>
    </row>
    <row r="437" spans="1:14" ht="12.75">
      <c r="A437" t="s">
        <v>292</v>
      </c>
      <c r="B437" s="1">
        <v>36789</v>
      </c>
      <c r="C437" s="2">
        <v>0.9031712962962963</v>
      </c>
      <c r="D437" t="s">
        <v>343</v>
      </c>
      <c r="E437">
        <v>0.671</v>
      </c>
      <c r="F437">
        <v>10.752</v>
      </c>
      <c r="G437" t="s">
        <v>344</v>
      </c>
      <c r="H437">
        <v>1.658</v>
      </c>
      <c r="I437">
        <v>131.788</v>
      </c>
      <c r="K437" s="2">
        <v>0.9013888888888889</v>
      </c>
      <c r="L437" s="3">
        <f t="shared" si="18"/>
        <v>264.9013888888889</v>
      </c>
      <c r="M437">
        <f t="shared" si="19"/>
        <v>540.3761826383043</v>
      </c>
      <c r="N437">
        <f t="shared" si="20"/>
        <v>144.45723346476655</v>
      </c>
    </row>
    <row r="438" spans="1:14" ht="12.75">
      <c r="A438" t="s">
        <v>293</v>
      </c>
      <c r="B438" s="1">
        <v>36789</v>
      </c>
      <c r="C438" s="2">
        <v>0.9051967592592592</v>
      </c>
      <c r="D438" t="s">
        <v>343</v>
      </c>
      <c r="E438">
        <v>0.671</v>
      </c>
      <c r="F438">
        <v>11.0358</v>
      </c>
      <c r="G438" t="s">
        <v>344</v>
      </c>
      <c r="H438">
        <v>1.656</v>
      </c>
      <c r="I438">
        <v>132.0143</v>
      </c>
      <c r="K438" s="2">
        <v>0.9034722222222222</v>
      </c>
      <c r="L438" s="3">
        <f t="shared" si="18"/>
        <v>264.9034722222222</v>
      </c>
      <c r="M438">
        <f t="shared" si="19"/>
        <v>554.6394602269157</v>
      </c>
      <c r="N438">
        <f t="shared" si="20"/>
        <v>144.76263838541695</v>
      </c>
    </row>
    <row r="439" spans="1:14" ht="12.75">
      <c r="A439" t="s">
        <v>294</v>
      </c>
      <c r="B439" s="1">
        <v>36789</v>
      </c>
      <c r="C439" s="2">
        <v>0.9073379629629629</v>
      </c>
      <c r="D439" t="s">
        <v>343</v>
      </c>
      <c r="E439">
        <v>0.671</v>
      </c>
      <c r="F439">
        <v>10.9403</v>
      </c>
      <c r="G439" t="s">
        <v>344</v>
      </c>
      <c r="H439">
        <v>1.656</v>
      </c>
      <c r="I439">
        <v>132.4718</v>
      </c>
      <c r="K439" s="2">
        <v>0.9055555555555556</v>
      </c>
      <c r="L439" s="3">
        <f t="shared" si="18"/>
        <v>264.90555555555557</v>
      </c>
      <c r="M439">
        <f t="shared" si="19"/>
        <v>549.8398019826861</v>
      </c>
      <c r="N439">
        <f t="shared" si="20"/>
        <v>145.3800610597325</v>
      </c>
    </row>
    <row r="440" spans="1:14" ht="12.75">
      <c r="A440" t="s">
        <v>351</v>
      </c>
      <c r="B440" s="1">
        <v>36789</v>
      </c>
      <c r="C440">
        <f>AVERAGE(C439,C441)</f>
        <v>0.9093981481481481</v>
      </c>
      <c r="D440" t="s">
        <v>343</v>
      </c>
      <c r="E440" t="s">
        <v>351</v>
      </c>
      <c r="F440" t="s">
        <v>351</v>
      </c>
      <c r="G440" t="s">
        <v>344</v>
      </c>
      <c r="H440" t="s">
        <v>351</v>
      </c>
      <c r="I440" t="s">
        <v>351</v>
      </c>
      <c r="K440" s="2">
        <v>0.907638888888889</v>
      </c>
      <c r="L440" s="3">
        <f t="shared" si="18"/>
        <v>264.90763888888887</v>
      </c>
      <c r="M440" t="s">
        <v>351</v>
      </c>
      <c r="N440" t="s">
        <v>351</v>
      </c>
    </row>
    <row r="441" spans="1:14" ht="12.75">
      <c r="A441" t="s">
        <v>295</v>
      </c>
      <c r="B441" s="1">
        <v>36789</v>
      </c>
      <c r="C441" s="2">
        <v>0.9114583333333334</v>
      </c>
      <c r="D441" t="s">
        <v>343</v>
      </c>
      <c r="E441">
        <v>0.67</v>
      </c>
      <c r="F441">
        <v>10.8356</v>
      </c>
      <c r="G441" t="s">
        <v>344</v>
      </c>
      <c r="H441">
        <v>1.655</v>
      </c>
      <c r="I441">
        <v>129.5998</v>
      </c>
      <c r="K441" s="2">
        <v>0.9097222222222222</v>
      </c>
      <c r="L441" s="3">
        <f t="shared" si="18"/>
        <v>264.90972222222223</v>
      </c>
      <c r="M441">
        <f t="shared" si="19"/>
        <v>544.5777682845619</v>
      </c>
      <c r="N441">
        <f t="shared" si="20"/>
        <v>141.50413117856527</v>
      </c>
    </row>
    <row r="442" spans="1:14" ht="12.75">
      <c r="A442" t="s">
        <v>296</v>
      </c>
      <c r="B442" s="1">
        <v>36789</v>
      </c>
      <c r="C442" s="2">
        <v>0.9135416666666667</v>
      </c>
      <c r="D442" t="s">
        <v>343</v>
      </c>
      <c r="E442">
        <v>0.67</v>
      </c>
      <c r="F442">
        <v>10.5433</v>
      </c>
      <c r="G442" t="s">
        <v>344</v>
      </c>
      <c r="H442">
        <v>1.656</v>
      </c>
      <c r="I442">
        <v>129.6744</v>
      </c>
      <c r="K442" s="2">
        <v>0.9118055555555555</v>
      </c>
      <c r="L442" s="3">
        <f t="shared" si="18"/>
        <v>264.91180555555553</v>
      </c>
      <c r="M442">
        <f t="shared" si="19"/>
        <v>529.8872959831133</v>
      </c>
      <c r="N442">
        <f t="shared" si="20"/>
        <v>141.60480818731708</v>
      </c>
    </row>
    <row r="443" spans="1:14" ht="12.75">
      <c r="A443" t="s">
        <v>297</v>
      </c>
      <c r="B443" s="1">
        <v>36789</v>
      </c>
      <c r="C443" s="2">
        <v>0.915625</v>
      </c>
      <c r="D443" t="s">
        <v>343</v>
      </c>
      <c r="E443">
        <v>0.67</v>
      </c>
      <c r="F443">
        <v>11.418</v>
      </c>
      <c r="G443" t="s">
        <v>344</v>
      </c>
      <c r="H443">
        <v>1.655</v>
      </c>
      <c r="I443">
        <v>132.1211</v>
      </c>
      <c r="K443" s="2">
        <v>0.9138888888888889</v>
      </c>
      <c r="L443" s="3">
        <f t="shared" si="18"/>
        <v>264.9138888888889</v>
      </c>
      <c r="M443">
        <f t="shared" si="19"/>
        <v>573.8481448441368</v>
      </c>
      <c r="N443">
        <f t="shared" si="20"/>
        <v>144.90677115397853</v>
      </c>
    </row>
    <row r="444" spans="1:14" ht="12.75">
      <c r="A444" t="s">
        <v>298</v>
      </c>
      <c r="B444" s="1">
        <v>36789</v>
      </c>
      <c r="C444" s="2">
        <v>0.9177083333333332</v>
      </c>
      <c r="D444" t="s">
        <v>343</v>
      </c>
      <c r="E444">
        <v>0.673</v>
      </c>
      <c r="F444">
        <v>10.6321</v>
      </c>
      <c r="G444" t="s">
        <v>344</v>
      </c>
      <c r="H444">
        <v>1.656</v>
      </c>
      <c r="I444">
        <v>130.3959</v>
      </c>
      <c r="K444" s="2">
        <v>0.9159722222222223</v>
      </c>
      <c r="L444" s="3">
        <f t="shared" si="18"/>
        <v>264.9159722222222</v>
      </c>
      <c r="M444">
        <f t="shared" si="19"/>
        <v>534.3502242772241</v>
      </c>
      <c r="N444">
        <f t="shared" si="20"/>
        <v>142.57851410976207</v>
      </c>
    </row>
    <row r="445" spans="1:14" ht="12.75">
      <c r="A445" t="s">
        <v>299</v>
      </c>
      <c r="B445" s="1">
        <v>36789</v>
      </c>
      <c r="C445" s="2">
        <v>0.9197916666666667</v>
      </c>
      <c r="D445" t="s">
        <v>343</v>
      </c>
      <c r="E445">
        <v>0.67</v>
      </c>
      <c r="F445">
        <v>10.552</v>
      </c>
      <c r="G445" t="s">
        <v>344</v>
      </c>
      <c r="H445">
        <v>1.653</v>
      </c>
      <c r="I445">
        <v>128.8751</v>
      </c>
      <c r="K445" s="2">
        <v>0.9180555555555556</v>
      </c>
      <c r="L445" s="3">
        <f t="shared" si="18"/>
        <v>264.91805555555555</v>
      </c>
      <c r="M445">
        <f t="shared" si="19"/>
        <v>530.3245423362525</v>
      </c>
      <c r="N445">
        <f t="shared" si="20"/>
        <v>140.52610667129443</v>
      </c>
    </row>
    <row r="446" spans="1:14" ht="12.75">
      <c r="A446" t="s">
        <v>351</v>
      </c>
      <c r="B446" s="1">
        <v>36789</v>
      </c>
      <c r="C446">
        <f>AVERAGE(C445,C447)</f>
        <v>0.9218807870370371</v>
      </c>
      <c r="D446" t="s">
        <v>343</v>
      </c>
      <c r="E446" t="s">
        <v>351</v>
      </c>
      <c r="F446" t="s">
        <v>351</v>
      </c>
      <c r="G446" t="s">
        <v>344</v>
      </c>
      <c r="H446" t="s">
        <v>351</v>
      </c>
      <c r="I446" t="s">
        <v>351</v>
      </c>
      <c r="K446" s="2">
        <v>0.9201388888888888</v>
      </c>
      <c r="L446" s="3">
        <f t="shared" si="18"/>
        <v>264.9201388888889</v>
      </c>
      <c r="M446" t="s">
        <v>351</v>
      </c>
      <c r="N446" t="s">
        <v>351</v>
      </c>
    </row>
    <row r="447" spans="1:14" ht="12.75">
      <c r="A447" t="s">
        <v>300</v>
      </c>
      <c r="B447" s="1">
        <v>36789</v>
      </c>
      <c r="C447" s="2">
        <v>0.9239699074074075</v>
      </c>
      <c r="D447" t="s">
        <v>343</v>
      </c>
      <c r="E447">
        <v>0.671</v>
      </c>
      <c r="F447">
        <v>11.0022</v>
      </c>
      <c r="G447" t="s">
        <v>344</v>
      </c>
      <c r="H447">
        <v>1.655</v>
      </c>
      <c r="I447">
        <v>125.1336</v>
      </c>
      <c r="K447" s="2">
        <v>0.9222222222222222</v>
      </c>
      <c r="L447" s="3">
        <f t="shared" si="18"/>
        <v>264.9222222222222</v>
      </c>
      <c r="M447">
        <f t="shared" si="19"/>
        <v>552.9507846561711</v>
      </c>
      <c r="N447">
        <f t="shared" si="20"/>
        <v>135.4767363194884</v>
      </c>
    </row>
    <row r="448" spans="1:14" ht="12.75">
      <c r="A448" t="s">
        <v>301</v>
      </c>
      <c r="B448" s="1">
        <v>36789</v>
      </c>
      <c r="C448" s="2">
        <v>0.9261111111111111</v>
      </c>
      <c r="D448" t="s">
        <v>343</v>
      </c>
      <c r="E448">
        <v>0.67</v>
      </c>
      <c r="F448">
        <v>10.7765</v>
      </c>
      <c r="G448" t="s">
        <v>344</v>
      </c>
      <c r="H448">
        <v>1.653</v>
      </c>
      <c r="I448">
        <v>121.3732</v>
      </c>
      <c r="K448" s="2">
        <v>0.9243055555555556</v>
      </c>
      <c r="L448" s="3">
        <f t="shared" si="18"/>
        <v>264.9243055555556</v>
      </c>
      <c r="M448">
        <f t="shared" si="19"/>
        <v>541.6075085753056</v>
      </c>
      <c r="N448">
        <f t="shared" si="20"/>
        <v>130.40185932605488</v>
      </c>
    </row>
    <row r="449" spans="1:14" ht="12.75">
      <c r="A449" t="s">
        <v>302</v>
      </c>
      <c r="B449" s="1">
        <v>36789</v>
      </c>
      <c r="C449" s="2">
        <v>0.928136574074074</v>
      </c>
      <c r="D449" t="s">
        <v>343</v>
      </c>
      <c r="E449">
        <v>0.67</v>
      </c>
      <c r="F449">
        <v>9.8621</v>
      </c>
      <c r="G449" t="s">
        <v>344</v>
      </c>
      <c r="H449">
        <v>1.653</v>
      </c>
      <c r="I449">
        <v>122.9318</v>
      </c>
      <c r="K449" s="2">
        <v>0.9263888888888889</v>
      </c>
      <c r="L449" s="3">
        <f t="shared" si="18"/>
        <v>264.9263888888889</v>
      </c>
      <c r="M449">
        <f t="shared" si="19"/>
        <v>495.65140911432485</v>
      </c>
      <c r="N449">
        <f t="shared" si="20"/>
        <v>132.50528004777743</v>
      </c>
    </row>
    <row r="450" spans="1:14" ht="12.75">
      <c r="A450" t="s">
        <v>303</v>
      </c>
      <c r="B450" s="1">
        <v>36789</v>
      </c>
      <c r="C450" s="2">
        <v>0.9302199074074075</v>
      </c>
      <c r="D450" t="s">
        <v>343</v>
      </c>
      <c r="E450">
        <v>0.671</v>
      </c>
      <c r="F450">
        <v>11.0841</v>
      </c>
      <c r="G450" t="s">
        <v>344</v>
      </c>
      <c r="H450">
        <v>1.655</v>
      </c>
      <c r="I450">
        <v>113.6599</v>
      </c>
      <c r="K450" s="2">
        <v>0.9284722222222223</v>
      </c>
      <c r="L450" s="3">
        <f t="shared" si="18"/>
        <v>264.92847222222224</v>
      </c>
      <c r="M450">
        <f t="shared" si="19"/>
        <v>557.0669313598612</v>
      </c>
      <c r="N450">
        <f t="shared" si="20"/>
        <v>119.99231547076005</v>
      </c>
    </row>
    <row r="451" spans="1:14" ht="12.75">
      <c r="A451" t="s">
        <v>304</v>
      </c>
      <c r="B451" s="1">
        <v>36789</v>
      </c>
      <c r="C451" s="2">
        <v>0.9323032407407408</v>
      </c>
      <c r="D451" t="s">
        <v>343</v>
      </c>
      <c r="E451">
        <v>0.67</v>
      </c>
      <c r="F451">
        <v>10.5594</v>
      </c>
      <c r="G451" t="s">
        <v>344</v>
      </c>
      <c r="H451">
        <v>1.655</v>
      </c>
      <c r="I451">
        <v>115.4093</v>
      </c>
      <c r="K451" s="2">
        <v>0.9305555555555555</v>
      </c>
      <c r="L451" s="3">
        <f t="shared" si="18"/>
        <v>264.93055555555554</v>
      </c>
      <c r="M451">
        <f t="shared" si="19"/>
        <v>530.6964530274284</v>
      </c>
      <c r="N451">
        <f t="shared" si="20"/>
        <v>122.35323181272167</v>
      </c>
    </row>
    <row r="452" spans="1:14" ht="12.75">
      <c r="A452" t="s">
        <v>305</v>
      </c>
      <c r="B452" s="1">
        <v>36789</v>
      </c>
      <c r="C452" s="2">
        <v>0.9343865740740741</v>
      </c>
      <c r="D452" t="s">
        <v>343</v>
      </c>
      <c r="E452">
        <v>0.67</v>
      </c>
      <c r="F452">
        <v>9.7036</v>
      </c>
      <c r="G452" t="s">
        <v>344</v>
      </c>
      <c r="H452">
        <v>1.653</v>
      </c>
      <c r="I452">
        <v>107.3453</v>
      </c>
      <c r="K452" s="2">
        <v>0.9326388888888889</v>
      </c>
      <c r="L452" s="3">
        <f t="shared" si="18"/>
        <v>264.9326388888889</v>
      </c>
      <c r="M452">
        <f t="shared" si="19"/>
        <v>487.68548417494884</v>
      </c>
      <c r="N452">
        <f t="shared" si="20"/>
        <v>111.47039805167287</v>
      </c>
    </row>
    <row r="453" spans="1:14" ht="12.75">
      <c r="A453" t="s">
        <v>306</v>
      </c>
      <c r="B453" s="1">
        <v>36789</v>
      </c>
      <c r="C453" s="2">
        <v>0.9364814814814815</v>
      </c>
      <c r="D453" t="s">
        <v>343</v>
      </c>
      <c r="E453">
        <v>0.668</v>
      </c>
      <c r="F453">
        <v>10.8155</v>
      </c>
      <c r="G453" t="s">
        <v>344</v>
      </c>
      <c r="H453">
        <v>1.651</v>
      </c>
      <c r="I453">
        <v>108.4641</v>
      </c>
      <c r="K453" s="2">
        <v>0.9347222222222222</v>
      </c>
      <c r="L453" s="3">
        <f t="shared" si="18"/>
        <v>264.9347222222222</v>
      </c>
      <c r="M453">
        <f t="shared" si="19"/>
        <v>543.5675784342058</v>
      </c>
      <c r="N453">
        <f t="shared" si="20"/>
        <v>112.98028327139775</v>
      </c>
    </row>
    <row r="454" spans="1:14" ht="12.75">
      <c r="A454" t="s">
        <v>307</v>
      </c>
      <c r="B454" s="1">
        <v>36789</v>
      </c>
      <c r="C454" s="2">
        <v>0.9385648148148148</v>
      </c>
      <c r="D454" t="s">
        <v>343</v>
      </c>
      <c r="E454">
        <v>0.67</v>
      </c>
      <c r="F454">
        <v>10.2268</v>
      </c>
      <c r="G454" t="s">
        <v>344</v>
      </c>
      <c r="H454">
        <v>1.655</v>
      </c>
      <c r="I454">
        <v>104.8192</v>
      </c>
      <c r="K454" s="2">
        <v>0.9368055555555556</v>
      </c>
      <c r="L454" s="3">
        <f aca="true" t="shared" si="21" ref="L454:L484">B454-DATE(1999,12,31)+K454</f>
        <v>264.93680555555557</v>
      </c>
      <c r="M454">
        <f t="shared" si="19"/>
        <v>513.9805752051163</v>
      </c>
      <c r="N454">
        <f t="shared" si="20"/>
        <v>108.06128019902098</v>
      </c>
    </row>
    <row r="455" spans="1:14" ht="12.75">
      <c r="A455" t="s">
        <v>308</v>
      </c>
      <c r="B455" s="1">
        <v>36789</v>
      </c>
      <c r="C455" s="2">
        <v>0.9406481481481482</v>
      </c>
      <c r="D455" t="s">
        <v>343</v>
      </c>
      <c r="E455">
        <v>0.67</v>
      </c>
      <c r="F455">
        <v>10.8896</v>
      </c>
      <c r="G455" t="s">
        <v>344</v>
      </c>
      <c r="H455">
        <v>1.655</v>
      </c>
      <c r="I455">
        <v>112.8244</v>
      </c>
      <c r="K455" s="2">
        <v>0.938888888888889</v>
      </c>
      <c r="L455" s="3">
        <f t="shared" si="21"/>
        <v>264.93888888888887</v>
      </c>
      <c r="M455">
        <f t="shared" si="19"/>
        <v>547.291711166116</v>
      </c>
      <c r="N455">
        <f t="shared" si="20"/>
        <v>118.86475996389544</v>
      </c>
    </row>
    <row r="456" spans="1:14" ht="12.75">
      <c r="A456" t="s">
        <v>351</v>
      </c>
      <c r="B456" s="1">
        <v>36789</v>
      </c>
      <c r="C456">
        <f>AVERAGE(C455,C457)</f>
        <v>0.9427314814814816</v>
      </c>
      <c r="D456" t="s">
        <v>343</v>
      </c>
      <c r="E456" t="s">
        <v>351</v>
      </c>
      <c r="F456" t="s">
        <v>351</v>
      </c>
      <c r="G456" t="s">
        <v>344</v>
      </c>
      <c r="H456" t="s">
        <v>351</v>
      </c>
      <c r="I456" t="s">
        <v>351</v>
      </c>
      <c r="K456" s="2">
        <v>0.9409722222222222</v>
      </c>
      <c r="L456" s="3">
        <f t="shared" si="21"/>
        <v>264.94097222222223</v>
      </c>
      <c r="M456" t="s">
        <v>351</v>
      </c>
      <c r="N456" t="s">
        <v>351</v>
      </c>
    </row>
    <row r="457" spans="1:14" ht="12.75">
      <c r="A457" t="s">
        <v>309</v>
      </c>
      <c r="B457" s="1">
        <v>36789</v>
      </c>
      <c r="C457" s="2">
        <v>0.9448148148148148</v>
      </c>
      <c r="D457" t="s">
        <v>343</v>
      </c>
      <c r="E457">
        <v>0.668</v>
      </c>
      <c r="F457">
        <v>10.0187</v>
      </c>
      <c r="G457" t="s">
        <v>344</v>
      </c>
      <c r="H457">
        <v>1.651</v>
      </c>
      <c r="I457">
        <v>106.686</v>
      </c>
      <c r="K457" s="2">
        <v>0.9430555555555555</v>
      </c>
      <c r="L457" s="3">
        <f t="shared" si="21"/>
        <v>264.94305555555553</v>
      </c>
      <c r="M457">
        <f t="shared" si="19"/>
        <v>503.5218434708314</v>
      </c>
      <c r="N457">
        <f t="shared" si="20"/>
        <v>110.58063462177961</v>
      </c>
    </row>
    <row r="458" spans="1:14" ht="12.75">
      <c r="A458" t="s">
        <v>351</v>
      </c>
      <c r="B458" s="1">
        <v>36789</v>
      </c>
      <c r="C458">
        <f>AVERAGE(C457,C459)</f>
        <v>0.9468981481481482</v>
      </c>
      <c r="D458" t="s">
        <v>343</v>
      </c>
      <c r="E458" t="s">
        <v>351</v>
      </c>
      <c r="F458" t="s">
        <v>351</v>
      </c>
      <c r="G458" t="s">
        <v>344</v>
      </c>
      <c r="H458" t="s">
        <v>351</v>
      </c>
      <c r="I458" t="s">
        <v>351</v>
      </c>
      <c r="K458" s="2">
        <v>0.9451388888888889</v>
      </c>
      <c r="L458" s="3">
        <f t="shared" si="21"/>
        <v>264.9451388888889</v>
      </c>
      <c r="M458" t="s">
        <v>351</v>
      </c>
      <c r="N458" t="s">
        <v>351</v>
      </c>
    </row>
    <row r="459" spans="1:14" ht="12.75">
      <c r="A459" t="s">
        <v>310</v>
      </c>
      <c r="B459" s="1">
        <v>36789</v>
      </c>
      <c r="C459" s="2">
        <v>0.9489814814814815</v>
      </c>
      <c r="D459" t="s">
        <v>343</v>
      </c>
      <c r="E459">
        <v>0.67</v>
      </c>
      <c r="F459">
        <v>10.6298</v>
      </c>
      <c r="G459" t="s">
        <v>344</v>
      </c>
      <c r="H459">
        <v>1.655</v>
      </c>
      <c r="I459">
        <v>101.8617</v>
      </c>
      <c r="K459" s="2">
        <v>0.9472222222222223</v>
      </c>
      <c r="L459" s="3">
        <f t="shared" si="21"/>
        <v>264.9472222222222</v>
      </c>
      <c r="M459">
        <f t="shared" si="19"/>
        <v>534.2346304137507</v>
      </c>
      <c r="N459">
        <f t="shared" si="20"/>
        <v>104.06996312953913</v>
      </c>
    </row>
    <row r="460" spans="1:14" ht="12.75">
      <c r="A460" t="s">
        <v>311</v>
      </c>
      <c r="B460" s="1">
        <v>36789</v>
      </c>
      <c r="C460" s="2">
        <v>0.9510763888888888</v>
      </c>
      <c r="D460" t="s">
        <v>343</v>
      </c>
      <c r="E460">
        <v>0.67</v>
      </c>
      <c r="F460">
        <v>9.8389</v>
      </c>
      <c r="G460" t="s">
        <v>344</v>
      </c>
      <c r="H460">
        <v>1.656</v>
      </c>
      <c r="I460">
        <v>97.6396</v>
      </c>
      <c r="K460" s="2">
        <v>0.9493055555555556</v>
      </c>
      <c r="L460" s="3">
        <f t="shared" si="21"/>
        <v>264.94930555555555</v>
      </c>
      <c r="M460">
        <f t="shared" si="19"/>
        <v>494.4854188392869</v>
      </c>
      <c r="N460">
        <f t="shared" si="20"/>
        <v>98.37199531920623</v>
      </c>
    </row>
    <row r="461" spans="1:14" ht="12.75">
      <c r="A461" t="s">
        <v>312</v>
      </c>
      <c r="B461" s="1">
        <v>36789</v>
      </c>
      <c r="C461" s="2">
        <v>0.9531597222222222</v>
      </c>
      <c r="D461" t="s">
        <v>343</v>
      </c>
      <c r="E461">
        <v>0.67</v>
      </c>
      <c r="F461">
        <v>9.5707</v>
      </c>
      <c r="G461" t="s">
        <v>344</v>
      </c>
      <c r="H461">
        <v>1.655</v>
      </c>
      <c r="I461">
        <v>101.4984</v>
      </c>
      <c r="K461" s="2">
        <v>0.9513888888888888</v>
      </c>
      <c r="L461" s="3">
        <f t="shared" si="21"/>
        <v>264.9513888888889</v>
      </c>
      <c r="M461">
        <f t="shared" si="19"/>
        <v>481.00616919423544</v>
      </c>
      <c r="N461">
        <f t="shared" si="20"/>
        <v>103.5796687960335</v>
      </c>
    </row>
    <row r="462" spans="1:14" ht="12.75">
      <c r="A462" t="s">
        <v>313</v>
      </c>
      <c r="B462" s="1">
        <v>36789</v>
      </c>
      <c r="C462" s="2">
        <v>0.9552430555555556</v>
      </c>
      <c r="D462" t="s">
        <v>343</v>
      </c>
      <c r="E462">
        <v>0.668</v>
      </c>
      <c r="F462">
        <v>10.8898</v>
      </c>
      <c r="G462" t="s">
        <v>344</v>
      </c>
      <c r="H462">
        <v>1.653</v>
      </c>
      <c r="I462">
        <v>92.445</v>
      </c>
      <c r="K462" s="2">
        <v>0.9534722222222222</v>
      </c>
      <c r="L462" s="3">
        <f t="shared" si="21"/>
        <v>264.9534722222222</v>
      </c>
      <c r="M462">
        <f t="shared" si="19"/>
        <v>547.301762806418</v>
      </c>
      <c r="N462">
        <f t="shared" si="20"/>
        <v>91.36158258915367</v>
      </c>
    </row>
    <row r="463" spans="1:14" ht="12.75">
      <c r="A463" t="s">
        <v>314</v>
      </c>
      <c r="B463" s="1">
        <v>36789</v>
      </c>
      <c r="C463" s="2">
        <v>0.9573263888888889</v>
      </c>
      <c r="D463" t="s">
        <v>343</v>
      </c>
      <c r="E463">
        <v>0.67</v>
      </c>
      <c r="F463">
        <v>10.6071</v>
      </c>
      <c r="G463" t="s">
        <v>344</v>
      </c>
      <c r="H463">
        <v>1.655</v>
      </c>
      <c r="I463">
        <v>95.9375</v>
      </c>
      <c r="K463" s="2">
        <v>0.9555555555555556</v>
      </c>
      <c r="L463" s="3">
        <f t="shared" si="21"/>
        <v>264.9555555555556</v>
      </c>
      <c r="M463">
        <f t="shared" si="19"/>
        <v>533.0937692394677</v>
      </c>
      <c r="N463">
        <f t="shared" si="20"/>
        <v>96.07491305920115</v>
      </c>
    </row>
    <row r="464" spans="1:14" ht="12.75">
      <c r="A464" t="s">
        <v>315</v>
      </c>
      <c r="B464" s="1">
        <v>36789</v>
      </c>
      <c r="C464" s="2">
        <v>0.9594097222222223</v>
      </c>
      <c r="D464" t="s">
        <v>343</v>
      </c>
      <c r="E464">
        <v>0.67</v>
      </c>
      <c r="F464">
        <v>10.6066</v>
      </c>
      <c r="G464" t="s">
        <v>344</v>
      </c>
      <c r="H464">
        <v>1.655</v>
      </c>
      <c r="I464">
        <v>89.1674</v>
      </c>
      <c r="K464" s="2">
        <v>0.9576388888888889</v>
      </c>
      <c r="L464" s="3">
        <f t="shared" si="21"/>
        <v>264.9576388888889</v>
      </c>
      <c r="M464">
        <f t="shared" si="19"/>
        <v>533.0686401387127</v>
      </c>
      <c r="N464">
        <f t="shared" si="20"/>
        <v>86.93827208131472</v>
      </c>
    </row>
    <row r="465" spans="1:14" ht="12.75">
      <c r="A465" t="s">
        <v>316</v>
      </c>
      <c r="B465" s="1">
        <v>36789</v>
      </c>
      <c r="C465" s="2">
        <v>0.9614930555555555</v>
      </c>
      <c r="D465" t="s">
        <v>343</v>
      </c>
      <c r="E465">
        <v>0.67</v>
      </c>
      <c r="F465">
        <v>10.0498</v>
      </c>
      <c r="G465" t="s">
        <v>344</v>
      </c>
      <c r="H465">
        <v>1.655</v>
      </c>
      <c r="I465">
        <v>92.8949</v>
      </c>
      <c r="K465" s="2">
        <v>0.9597222222222223</v>
      </c>
      <c r="L465" s="3">
        <f t="shared" si="21"/>
        <v>264.95972222222224</v>
      </c>
      <c r="M465">
        <f t="shared" si="19"/>
        <v>505.08487353780043</v>
      </c>
      <c r="N465">
        <f t="shared" si="20"/>
        <v>91.96874862450784</v>
      </c>
    </row>
    <row r="466" spans="1:14" ht="12.75">
      <c r="A466" t="s">
        <v>317</v>
      </c>
      <c r="B466" s="1">
        <v>36789</v>
      </c>
      <c r="C466" s="2">
        <v>0.9635763888888889</v>
      </c>
      <c r="D466" t="s">
        <v>343</v>
      </c>
      <c r="E466">
        <v>0.67</v>
      </c>
      <c r="F466">
        <v>9.6913</v>
      </c>
      <c r="G466" t="s">
        <v>344</v>
      </c>
      <c r="H466">
        <v>1.655</v>
      </c>
      <c r="I466">
        <v>85.6748</v>
      </c>
      <c r="K466" s="2">
        <v>0.9618055555555555</v>
      </c>
      <c r="L466" s="3">
        <f t="shared" si="21"/>
        <v>264.96180555555554</v>
      </c>
      <c r="M466">
        <f t="shared" si="19"/>
        <v>487.0673082963726</v>
      </c>
      <c r="N466">
        <f t="shared" si="20"/>
        <v>82.22480665549142</v>
      </c>
    </row>
    <row r="467" spans="1:14" ht="12.75">
      <c r="A467" t="s">
        <v>318</v>
      </c>
      <c r="B467" s="1">
        <v>36789</v>
      </c>
      <c r="C467" s="2">
        <v>0.9656712962962963</v>
      </c>
      <c r="D467" t="s">
        <v>343</v>
      </c>
      <c r="E467">
        <v>0.671</v>
      </c>
      <c r="F467">
        <v>9.9535</v>
      </c>
      <c r="G467" t="s">
        <v>344</v>
      </c>
      <c r="H467">
        <v>1.656</v>
      </c>
      <c r="I467">
        <v>92.3117</v>
      </c>
      <c r="K467" s="2">
        <v>0.9638888888888889</v>
      </c>
      <c r="L467" s="3">
        <f t="shared" si="21"/>
        <v>264.9638888888889</v>
      </c>
      <c r="M467">
        <f t="shared" si="19"/>
        <v>500.2450087323625</v>
      </c>
      <c r="N467">
        <f t="shared" si="20"/>
        <v>91.1816865400034</v>
      </c>
    </row>
    <row r="468" spans="1:14" ht="12.75">
      <c r="A468" t="s">
        <v>319</v>
      </c>
      <c r="B468" s="1">
        <v>36789</v>
      </c>
      <c r="C468" s="2">
        <v>0.9677546296296297</v>
      </c>
      <c r="D468" t="s">
        <v>343</v>
      </c>
      <c r="E468">
        <v>0.671</v>
      </c>
      <c r="F468">
        <v>9.9489</v>
      </c>
      <c r="G468" t="s">
        <v>344</v>
      </c>
      <c r="H468">
        <v>1.658</v>
      </c>
      <c r="I468">
        <v>88.3863</v>
      </c>
      <c r="K468" s="2">
        <v>0.9659722222222222</v>
      </c>
      <c r="L468" s="3">
        <f t="shared" si="21"/>
        <v>264.9659722222222</v>
      </c>
      <c r="M468">
        <f t="shared" si="19"/>
        <v>500.0138210054153</v>
      </c>
      <c r="N468">
        <f t="shared" si="20"/>
        <v>85.88413251648893</v>
      </c>
    </row>
    <row r="469" spans="1:14" ht="12.75">
      <c r="A469" t="s">
        <v>320</v>
      </c>
      <c r="B469" s="1">
        <v>36789</v>
      </c>
      <c r="C469" s="2">
        <v>0.9698379629629629</v>
      </c>
      <c r="D469" t="s">
        <v>343</v>
      </c>
      <c r="E469">
        <v>0.67</v>
      </c>
      <c r="F469">
        <v>9.8765</v>
      </c>
      <c r="G469" t="s">
        <v>344</v>
      </c>
      <c r="H469">
        <v>1.658</v>
      </c>
      <c r="I469">
        <v>93.5288</v>
      </c>
      <c r="K469" s="2">
        <v>0.9680555555555556</v>
      </c>
      <c r="L469" s="3">
        <f t="shared" si="21"/>
        <v>264.96805555555557</v>
      </c>
      <c r="M469">
        <f t="shared" si="19"/>
        <v>496.3751272160726</v>
      </c>
      <c r="N469">
        <f t="shared" si="20"/>
        <v>92.82423328734626</v>
      </c>
    </row>
    <row r="470" spans="1:14" ht="12.75">
      <c r="A470" t="s">
        <v>321</v>
      </c>
      <c r="B470" s="1">
        <v>36789</v>
      </c>
      <c r="C470" s="2">
        <v>0.9719212962962963</v>
      </c>
      <c r="D470" t="s">
        <v>343</v>
      </c>
      <c r="E470">
        <v>0.671</v>
      </c>
      <c r="F470">
        <v>9.7649</v>
      </c>
      <c r="G470" t="s">
        <v>344</v>
      </c>
      <c r="H470">
        <v>1.658</v>
      </c>
      <c r="I470">
        <v>84.8181</v>
      </c>
      <c r="K470" s="2">
        <v>0.970138888888889</v>
      </c>
      <c r="L470" s="3">
        <f t="shared" si="21"/>
        <v>264.97013888888887</v>
      </c>
      <c r="M470">
        <f t="shared" si="19"/>
        <v>490.76631192752774</v>
      </c>
      <c r="N470">
        <f t="shared" si="20"/>
        <v>81.0686405241558</v>
      </c>
    </row>
    <row r="471" spans="1:14" ht="12.75">
      <c r="A471" t="s">
        <v>322</v>
      </c>
      <c r="B471" s="1">
        <v>36789</v>
      </c>
      <c r="C471" s="2">
        <v>0.9740046296296296</v>
      </c>
      <c r="D471" t="s">
        <v>343</v>
      </c>
      <c r="E471">
        <v>0.671</v>
      </c>
      <c r="F471">
        <v>10.5415</v>
      </c>
      <c r="G471" t="s">
        <v>344</v>
      </c>
      <c r="H471">
        <v>1.658</v>
      </c>
      <c r="I471">
        <v>88.9514</v>
      </c>
      <c r="K471" s="2">
        <v>0.9722222222222222</v>
      </c>
      <c r="L471" s="3">
        <f t="shared" si="21"/>
        <v>264.97222222222223</v>
      </c>
      <c r="M471">
        <f t="shared" si="19"/>
        <v>529.7968312203948</v>
      </c>
      <c r="N471">
        <f t="shared" si="20"/>
        <v>86.64676760557234</v>
      </c>
    </row>
    <row r="472" spans="1:14" ht="12.75">
      <c r="A472" t="s">
        <v>323</v>
      </c>
      <c r="B472" s="1">
        <v>36789</v>
      </c>
      <c r="C472" s="2">
        <v>0.976087962962963</v>
      </c>
      <c r="D472" t="s">
        <v>343</v>
      </c>
      <c r="E472">
        <v>0.671</v>
      </c>
      <c r="F472">
        <v>9.5374</v>
      </c>
      <c r="G472" t="s">
        <v>344</v>
      </c>
      <c r="H472">
        <v>1.658</v>
      </c>
      <c r="I472">
        <v>84.1248</v>
      </c>
      <c r="K472" s="2">
        <v>0.9743055555555555</v>
      </c>
      <c r="L472" s="3">
        <f t="shared" si="21"/>
        <v>264.97430555555553</v>
      </c>
      <c r="M472">
        <f t="shared" si="19"/>
        <v>479.3325710839438</v>
      </c>
      <c r="N472">
        <f t="shared" si="20"/>
        <v>80.13299213048822</v>
      </c>
    </row>
    <row r="473" spans="1:14" ht="12.75">
      <c r="A473" t="s">
        <v>324</v>
      </c>
      <c r="B473" s="1">
        <v>36789</v>
      </c>
      <c r="C473" s="2">
        <v>0.9782291666666666</v>
      </c>
      <c r="D473" t="s">
        <v>343</v>
      </c>
      <c r="E473">
        <v>0.671</v>
      </c>
      <c r="F473">
        <v>10.2752</v>
      </c>
      <c r="G473" t="s">
        <v>344</v>
      </c>
      <c r="H473">
        <v>1.66</v>
      </c>
      <c r="I473">
        <v>86.1357</v>
      </c>
      <c r="K473" s="2">
        <v>0.9763888888888889</v>
      </c>
      <c r="L473" s="3">
        <f t="shared" si="21"/>
        <v>264.9763888888889</v>
      </c>
      <c r="M473">
        <f t="shared" si="19"/>
        <v>516.4130721582129</v>
      </c>
      <c r="N473">
        <f t="shared" si="20"/>
        <v>82.84681782618429</v>
      </c>
    </row>
    <row r="474" spans="1:14" ht="12.75">
      <c r="A474" t="s">
        <v>325</v>
      </c>
      <c r="B474" s="1">
        <v>36789</v>
      </c>
      <c r="C474" s="2">
        <v>0.9802546296296296</v>
      </c>
      <c r="D474" t="s">
        <v>343</v>
      </c>
      <c r="E474">
        <v>0.671</v>
      </c>
      <c r="F474">
        <v>10.0216</v>
      </c>
      <c r="G474" t="s">
        <v>344</v>
      </c>
      <c r="H474">
        <v>1.66</v>
      </c>
      <c r="I474">
        <v>82.0176</v>
      </c>
      <c r="K474" s="2">
        <v>0.9784722222222223</v>
      </c>
      <c r="L474" s="3">
        <f t="shared" si="21"/>
        <v>264.9784722222222</v>
      </c>
      <c r="M474">
        <f t="shared" si="19"/>
        <v>503.6675922552111</v>
      </c>
      <c r="N474">
        <f t="shared" si="20"/>
        <v>77.2892040226904</v>
      </c>
    </row>
    <row r="475" spans="1:14" ht="12.75">
      <c r="A475" t="s">
        <v>351</v>
      </c>
      <c r="B475" s="1">
        <v>36789</v>
      </c>
      <c r="C475">
        <f>AVERAGE(C474,C476)</f>
        <v>0.9823437500000001</v>
      </c>
      <c r="D475" t="s">
        <v>343</v>
      </c>
      <c r="E475" t="s">
        <v>351</v>
      </c>
      <c r="F475" t="s">
        <v>351</v>
      </c>
      <c r="G475" t="s">
        <v>344</v>
      </c>
      <c r="H475" t="s">
        <v>351</v>
      </c>
      <c r="I475" t="s">
        <v>351</v>
      </c>
      <c r="K475" s="2">
        <v>0.9805555555555556</v>
      </c>
      <c r="L475" s="3">
        <f t="shared" si="21"/>
        <v>264.98055555555555</v>
      </c>
      <c r="M475" t="s">
        <v>351</v>
      </c>
      <c r="N475" t="s">
        <v>351</v>
      </c>
    </row>
    <row r="476" spans="1:14" ht="12.75">
      <c r="A476" t="s">
        <v>326</v>
      </c>
      <c r="B476" s="1">
        <v>36789</v>
      </c>
      <c r="C476" s="2">
        <v>0.9844328703703704</v>
      </c>
      <c r="D476" t="s">
        <v>343</v>
      </c>
      <c r="E476">
        <v>0.67</v>
      </c>
      <c r="F476">
        <v>9.5907</v>
      </c>
      <c r="G476" t="s">
        <v>344</v>
      </c>
      <c r="H476">
        <v>1.658</v>
      </c>
      <c r="I476">
        <v>82.3355</v>
      </c>
      <c r="K476" s="2">
        <v>0.9826388888888888</v>
      </c>
      <c r="L476" s="3">
        <f t="shared" si="21"/>
        <v>264.9826388888889</v>
      </c>
      <c r="M476">
        <f t="shared" si="19"/>
        <v>482.0113332244406</v>
      </c>
      <c r="N476">
        <f t="shared" si="20"/>
        <v>77.71822843397973</v>
      </c>
    </row>
    <row r="477" spans="1:14" ht="12.75">
      <c r="A477" t="s">
        <v>327</v>
      </c>
      <c r="B477" s="1">
        <v>36789</v>
      </c>
      <c r="C477" s="2">
        <v>0.9865162037037036</v>
      </c>
      <c r="D477" t="s">
        <v>343</v>
      </c>
      <c r="E477">
        <v>0.671</v>
      </c>
      <c r="F477">
        <v>9.785</v>
      </c>
      <c r="G477" t="s">
        <v>344</v>
      </c>
      <c r="H477">
        <v>1.66</v>
      </c>
      <c r="I477">
        <v>87.7747</v>
      </c>
      <c r="K477" s="2">
        <v>0.9847222222222222</v>
      </c>
      <c r="L477" s="3">
        <f t="shared" si="21"/>
        <v>264.9847222222222</v>
      </c>
      <c r="M477">
        <f t="shared" si="19"/>
        <v>491.7765017778839</v>
      </c>
      <c r="N477">
        <f t="shared" si="20"/>
        <v>85.05874299165538</v>
      </c>
    </row>
    <row r="478" spans="1:14" ht="12.75">
      <c r="A478" t="s">
        <v>328</v>
      </c>
      <c r="B478" s="1">
        <v>36789</v>
      </c>
      <c r="C478" s="2">
        <v>0.988599537037037</v>
      </c>
      <c r="D478" t="s">
        <v>343</v>
      </c>
      <c r="E478">
        <v>0.671</v>
      </c>
      <c r="F478">
        <v>10.5207</v>
      </c>
      <c r="G478" t="s">
        <v>344</v>
      </c>
      <c r="H478">
        <v>1.658</v>
      </c>
      <c r="I478">
        <v>81.7284</v>
      </c>
      <c r="K478" s="2">
        <v>0.9868055555555556</v>
      </c>
      <c r="L478" s="3">
        <f t="shared" si="21"/>
        <v>264.9868055555556</v>
      </c>
      <c r="M478">
        <f t="shared" si="19"/>
        <v>528.7514606289814</v>
      </c>
      <c r="N478">
        <f t="shared" si="20"/>
        <v>76.89891191905753</v>
      </c>
    </row>
    <row r="479" spans="1:14" ht="12.75">
      <c r="A479" t="s">
        <v>329</v>
      </c>
      <c r="B479" s="1">
        <v>36789</v>
      </c>
      <c r="C479" s="2">
        <v>0.9906828703703704</v>
      </c>
      <c r="D479" t="s">
        <v>343</v>
      </c>
      <c r="E479">
        <v>0.67</v>
      </c>
      <c r="F479">
        <v>10.6372</v>
      </c>
      <c r="G479" t="s">
        <v>344</v>
      </c>
      <c r="H479">
        <v>1.658</v>
      </c>
      <c r="I479">
        <v>88.6452</v>
      </c>
      <c r="K479" s="2">
        <v>0.9888888888888889</v>
      </c>
      <c r="L479" s="3">
        <f t="shared" si="21"/>
        <v>264.9888888888889</v>
      </c>
      <c r="M479">
        <f t="shared" si="19"/>
        <v>534.6065411049266</v>
      </c>
      <c r="N479">
        <f t="shared" si="20"/>
        <v>86.23353302005233</v>
      </c>
    </row>
    <row r="480" spans="1:14" ht="12.75">
      <c r="A480" t="s">
        <v>330</v>
      </c>
      <c r="B480" s="1">
        <v>36789</v>
      </c>
      <c r="C480" s="2">
        <v>0.9928240740740741</v>
      </c>
      <c r="D480" t="s">
        <v>343</v>
      </c>
      <c r="E480">
        <v>0.675</v>
      </c>
      <c r="F480">
        <v>10.1591</v>
      </c>
      <c r="G480" t="s">
        <v>344</v>
      </c>
      <c r="H480">
        <v>1.663</v>
      </c>
      <c r="I480">
        <v>82.325</v>
      </c>
      <c r="K480" s="2">
        <v>0.9909722222222223</v>
      </c>
      <c r="L480" s="3">
        <f t="shared" si="21"/>
        <v>264.99097222222224</v>
      </c>
      <c r="M480">
        <f t="shared" si="19"/>
        <v>510.5780949628718</v>
      </c>
      <c r="N480">
        <f t="shared" si="20"/>
        <v>77.70405807752002</v>
      </c>
    </row>
    <row r="481" spans="1:14" ht="12.75">
      <c r="A481" t="s">
        <v>351</v>
      </c>
      <c r="B481" s="1">
        <v>36789</v>
      </c>
      <c r="C481">
        <f>AVERAGE(C480,C482)</f>
        <v>0.9948842592592593</v>
      </c>
      <c r="D481" t="s">
        <v>343</v>
      </c>
      <c r="E481" t="s">
        <v>351</v>
      </c>
      <c r="F481" t="s">
        <v>351</v>
      </c>
      <c r="G481" t="s">
        <v>344</v>
      </c>
      <c r="H481" t="s">
        <v>351</v>
      </c>
      <c r="I481" t="s">
        <v>351</v>
      </c>
      <c r="K481" s="2">
        <v>0.9930555555555555</v>
      </c>
      <c r="L481" s="3">
        <f t="shared" si="21"/>
        <v>264.99305555555554</v>
      </c>
      <c r="M481" t="s">
        <v>351</v>
      </c>
      <c r="N481" t="s">
        <v>351</v>
      </c>
    </row>
    <row r="482" spans="1:14" ht="12.75">
      <c r="A482" t="s">
        <v>331</v>
      </c>
      <c r="B482" s="1">
        <v>36789</v>
      </c>
      <c r="C482" s="2">
        <v>0.9969444444444444</v>
      </c>
      <c r="D482" t="s">
        <v>343</v>
      </c>
      <c r="E482">
        <v>0.671</v>
      </c>
      <c r="F482">
        <v>10.3392</v>
      </c>
      <c r="G482" t="s">
        <v>344</v>
      </c>
      <c r="H482">
        <v>1.658</v>
      </c>
      <c r="I482">
        <v>84.0075</v>
      </c>
      <c r="K482" s="2">
        <v>0.9951388888888889</v>
      </c>
      <c r="L482" s="3">
        <f t="shared" si="21"/>
        <v>264.9951388888889</v>
      </c>
      <c r="M482">
        <f t="shared" si="19"/>
        <v>519.6295970548695</v>
      </c>
      <c r="N482">
        <f t="shared" si="20"/>
        <v>79.97468900546704</v>
      </c>
    </row>
    <row r="483" spans="1:14" ht="12.75">
      <c r="A483" t="s">
        <v>332</v>
      </c>
      <c r="B483" s="1">
        <v>36789</v>
      </c>
      <c r="C483" s="2">
        <v>0.9990277777777777</v>
      </c>
      <c r="D483" t="s">
        <v>343</v>
      </c>
      <c r="E483">
        <v>0.671</v>
      </c>
      <c r="F483">
        <v>9.954</v>
      </c>
      <c r="G483" t="s">
        <v>344</v>
      </c>
      <c r="H483">
        <v>1.66</v>
      </c>
      <c r="I483">
        <v>88.6792</v>
      </c>
      <c r="K483" s="2">
        <v>0.9972222222222222</v>
      </c>
      <c r="L483" s="3">
        <f t="shared" si="21"/>
        <v>264.9972222222222</v>
      </c>
      <c r="M483">
        <f t="shared" si="19"/>
        <v>500.27013783311764</v>
      </c>
      <c r="N483">
        <f t="shared" si="20"/>
        <v>86.27941798382659</v>
      </c>
    </row>
    <row r="484" spans="1:14" ht="12.75">
      <c r="A484" t="s">
        <v>333</v>
      </c>
      <c r="B484" s="1">
        <v>36789</v>
      </c>
      <c r="C484" s="2">
        <v>0.0011111111111111111</v>
      </c>
      <c r="D484" t="s">
        <v>343</v>
      </c>
      <c r="E484">
        <v>0.671</v>
      </c>
      <c r="F484">
        <v>10.3675</v>
      </c>
      <c r="G484" t="s">
        <v>344</v>
      </c>
      <c r="H484">
        <v>1.658</v>
      </c>
      <c r="I484">
        <v>84.6576</v>
      </c>
      <c r="K484" s="2">
        <v>0.9993055555555556</v>
      </c>
      <c r="L484" s="3">
        <f t="shared" si="21"/>
        <v>264.99930555555557</v>
      </c>
      <c r="M484">
        <f t="shared" si="19"/>
        <v>521.0519041576098</v>
      </c>
      <c r="N484">
        <f t="shared" si="20"/>
        <v>80.85203650398614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