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<sst xmlns="http://schemas.openxmlformats.org/spreadsheetml/2006/main" count="1864" uniqueCount="436">
  <si>
    <t>c:\data\co\000920\fld1481</t>
  </si>
  <si>
    <t>c:\data\co\000920\fld1482</t>
  </si>
  <si>
    <t>c:\data\co\000920\fld1483</t>
  </si>
  <si>
    <t>c:\data\co\000920\fld1484</t>
  </si>
  <si>
    <t>c:\data\co\000920\fld1485</t>
  </si>
  <si>
    <t>c:\data\co\000920\fld1486</t>
  </si>
  <si>
    <t>c:\data\co\000920\fld1487</t>
  </si>
  <si>
    <t>c:\data\co\000920\fld1488</t>
  </si>
  <si>
    <t>c:\data\co\000920\fld1489</t>
  </si>
  <si>
    <t>c:\data\co\000920\fld1490</t>
  </si>
  <si>
    <t>c:\data\co\000920\fld1491</t>
  </si>
  <si>
    <t>c:\data\co\000920\fld1492</t>
  </si>
  <si>
    <t>c:\data\co\000920\fld1493</t>
  </si>
  <si>
    <t>c:\data\co\000920\fld1494</t>
  </si>
  <si>
    <t>c:\data\co\000920\fld1495</t>
  </si>
  <si>
    <t>c:\data\co\000920\fld1496</t>
  </si>
  <si>
    <t>c:\data\co\000920\fld1497</t>
  </si>
  <si>
    <t>c:\data\co\000920\fld1498</t>
  </si>
  <si>
    <t>c:\data\co\000920\fld1499</t>
  </si>
  <si>
    <t>c:\data\co\000920\fld1500</t>
  </si>
  <si>
    <t>c:\data\co\000920\fld1501</t>
  </si>
  <si>
    <t>c:\data\co\000920\fld1502</t>
  </si>
  <si>
    <t>c:\data\co\000920\fld1503</t>
  </si>
  <si>
    <t>c:\data\co\000920\fld1504</t>
  </si>
  <si>
    <t>c:\data\co\000920\fld1505</t>
  </si>
  <si>
    <t>c:\data\co\000920\fld1506</t>
  </si>
  <si>
    <t>c:\data\co\000920\fld1507</t>
  </si>
  <si>
    <t>c:\data\co\000920\fld1508</t>
  </si>
  <si>
    <t>c:\data\co\000920\fld1509</t>
  </si>
  <si>
    <t>c:\data\co\000920\fld1510</t>
  </si>
  <si>
    <t>c:\data\co\000920\fld1511</t>
  </si>
  <si>
    <t>c:\data\co\000920\fld1512</t>
  </si>
  <si>
    <t>c:\data\co\000920\fld1513</t>
  </si>
  <si>
    <t>c:\data\co\000920\fld1514</t>
  </si>
  <si>
    <t>c:\data\co\000920\fld1515</t>
  </si>
  <si>
    <t>c:\data\co\000920\fld1516</t>
  </si>
  <si>
    <t>c:\data\co\000920\fld1517</t>
  </si>
  <si>
    <t>c:\data\co\000920\fld1518</t>
  </si>
  <si>
    <t>c:\data\co\000920\fld1519</t>
  </si>
  <si>
    <t>c:\data\co\000920\fld1520</t>
  </si>
  <si>
    <t>c:\data\co\000920\fld1521</t>
  </si>
  <si>
    <t>c:\data\co\000920\fld1522</t>
  </si>
  <si>
    <t>c:\data\co\000920\fld1523</t>
  </si>
  <si>
    <t>c:\data\co\000920\fld1524</t>
  </si>
  <si>
    <t>c:\data\co\000920\fld1525</t>
  </si>
  <si>
    <t>c:\data\co\000920\fld1526</t>
  </si>
  <si>
    <t>c:\data\co\000920\fld1527</t>
  </si>
  <si>
    <t>c:\data\co\000920\fld1528</t>
  </si>
  <si>
    <t>c:\data\co\000920\fld1529</t>
  </si>
  <si>
    <t>c:\data\co\000920\fld1530</t>
  </si>
  <si>
    <t>c:\data\co\000920\fld1531</t>
  </si>
  <si>
    <t>c:\data\co\000920\fld1532</t>
  </si>
  <si>
    <t>c:\data\co\000920\fld1533</t>
  </si>
  <si>
    <t>c:\data\co\000920\fld1534</t>
  </si>
  <si>
    <t>c:\data\co\000920\fld1535</t>
  </si>
  <si>
    <t>c:\data\co\000920\fld1536</t>
  </si>
  <si>
    <t>c:\data\co\000920\fld1537</t>
  </si>
  <si>
    <t>c:\data\co\000920\fld1538</t>
  </si>
  <si>
    <t>c:\data\co\000920\fld1539</t>
  </si>
  <si>
    <t>c:\data\co\000920\fld1540</t>
  </si>
  <si>
    <t>c:\data\co\000920\fld1541</t>
  </si>
  <si>
    <t>c:\data\co\000920\fld1542</t>
  </si>
  <si>
    <t>c:\data\co\000920\fld1543</t>
  </si>
  <si>
    <t>c:\data\co\000920\fld1544</t>
  </si>
  <si>
    <t>c:\data\co\000920\fld1545</t>
  </si>
  <si>
    <t>c:\data\co\000920\fld1546</t>
  </si>
  <si>
    <t>c:\data\co\000920\fld1547</t>
  </si>
  <si>
    <t>c:\data\co\000920\fld1548</t>
  </si>
  <si>
    <t>c:\data\co\000920\fld1549</t>
  </si>
  <si>
    <t>c:\data\co\000920\fld1550</t>
  </si>
  <si>
    <t>c:\data\co\000920\fld1551</t>
  </si>
  <si>
    <t>c:\data\co\000920\fld1552</t>
  </si>
  <si>
    <t>c:\data\co\000920\fld1553</t>
  </si>
  <si>
    <t>c:\data\co\000920\fld1554</t>
  </si>
  <si>
    <t>c:\data\co\000920\fld1555</t>
  </si>
  <si>
    <t>c:\data\co\000920\fld1556</t>
  </si>
  <si>
    <t>c:\data\co\000920\fld1557</t>
  </si>
  <si>
    <t>c:\data\co\000920\fld1558</t>
  </si>
  <si>
    <t>c:\data\co\000920\fld1559</t>
  </si>
  <si>
    <t>c:\data\co\000920\fld1560</t>
  </si>
  <si>
    <t>c:\data\co\000920\fld1561</t>
  </si>
  <si>
    <t>c:\data\co\000920\fld1562</t>
  </si>
  <si>
    <t>c:\data\co\000920\fld1563</t>
  </si>
  <si>
    <t>c:\data\co\000920\fld1564</t>
  </si>
  <si>
    <t>c:\data\co\000920\fld1565</t>
  </si>
  <si>
    <t>c:\data\co\000920\fld1566</t>
  </si>
  <si>
    <t>c:\data\co\000920\fld1567</t>
  </si>
  <si>
    <t>c:\data\co\000920\fld1568</t>
  </si>
  <si>
    <t>c:\data\co\000920\fld1569</t>
  </si>
  <si>
    <t>c:\data\co\000920\fld1570</t>
  </si>
  <si>
    <t>c:\data\co\000920\fld1571</t>
  </si>
  <si>
    <t>c:\data\co\000920\fld1572</t>
  </si>
  <si>
    <t>c:\data\co\000920\fld1573</t>
  </si>
  <si>
    <t>c:\data\co\000920\fld1574</t>
  </si>
  <si>
    <t>c:\data\co\000920\fld1575</t>
  </si>
  <si>
    <t>c:\data\co\000920\fld1576</t>
  </si>
  <si>
    <t>c:\data\co\000920\fld1577</t>
  </si>
  <si>
    <t>c:\data\co\000920\fld1578</t>
  </si>
  <si>
    <t>c:\data\co\000920\fld1579</t>
  </si>
  <si>
    <t>c:\data\co\000920\fld1580</t>
  </si>
  <si>
    <t>c:\data\co\000920\fld1581</t>
  </si>
  <si>
    <t>c:\data\co\000920\fld1582</t>
  </si>
  <si>
    <t>c:\data\co\000920\fld1583</t>
  </si>
  <si>
    <t>c:\data\co\000920\fld1584</t>
  </si>
  <si>
    <t>c:\data\co\000920\fld1585</t>
  </si>
  <si>
    <t>c:\data\co\000920\fld1586</t>
  </si>
  <si>
    <t>c:\data\co\000920\fld1587</t>
  </si>
  <si>
    <t>c:\data\co\000920\fld1588</t>
  </si>
  <si>
    <t>c:\data\co\000920\fld1589</t>
  </si>
  <si>
    <t>c:\data\co\000920\fld1590</t>
  </si>
  <si>
    <t>c:\data\co\000920\fld1591</t>
  </si>
  <si>
    <t>c:\data\co\000920\fld1592</t>
  </si>
  <si>
    <t>c:\data\co\000920\fld1593</t>
  </si>
  <si>
    <t>c:\data\co\000920\fld1594</t>
  </si>
  <si>
    <t>c:\data\co\000920\fld1595</t>
  </si>
  <si>
    <t>c:\data\co\000920\fld1596</t>
  </si>
  <si>
    <t>c:\data\co\000920\fld1597</t>
  </si>
  <si>
    <t>c:\data\co\000920\fld1598</t>
  </si>
  <si>
    <t>c:\data\co\000920\fld1599</t>
  </si>
  <si>
    <t>c:\data\co\000920\fld1600</t>
  </si>
  <si>
    <t>c:\data\co\000920\fld1601</t>
  </si>
  <si>
    <t>c:\data\co\000920\fld1602</t>
  </si>
  <si>
    <t>c:\data\co\000920\fld1603</t>
  </si>
  <si>
    <t>c:\data\co\000920\fld1604</t>
  </si>
  <si>
    <t>c:\data\co\000920\fld1605</t>
  </si>
  <si>
    <t>c:\data\co\000920\fld1606</t>
  </si>
  <si>
    <t>c:\data\co\000920\fld1607</t>
  </si>
  <si>
    <t>c:\data\co\000920\fld1608</t>
  </si>
  <si>
    <t>c:\data\co\000920\fld1609</t>
  </si>
  <si>
    <t>c:\data\co\000920\fld1610</t>
  </si>
  <si>
    <t>c:\data\co\000920\fld1611</t>
  </si>
  <si>
    <t>c:\data\co\000920\fld1612</t>
  </si>
  <si>
    <t>c:\data\co\000920\fld1613</t>
  </si>
  <si>
    <t>c:\data\co\000920\fld1614</t>
  </si>
  <si>
    <t>c:\data\co\000920\fld1615</t>
  </si>
  <si>
    <t>c:\data\co\000920\fld1616</t>
  </si>
  <si>
    <t>c:\data\co\000920\fld1617</t>
  </si>
  <si>
    <t>c:\data\co\000920\fld1618</t>
  </si>
  <si>
    <t>c:\data\co\000920\fld1619</t>
  </si>
  <si>
    <t>c:\data\co\000920\fld1620</t>
  </si>
  <si>
    <t>c:\data\co\000920\fld1621</t>
  </si>
  <si>
    <t>c:\data\co\000920\fld1622</t>
  </si>
  <si>
    <t>c:\data\co\000920\fld1623</t>
  </si>
  <si>
    <t>c:\data\co\000920\fld1624</t>
  </si>
  <si>
    <t>c:\data\co\000920\fld1625</t>
  </si>
  <si>
    <t>c:\data\co\000920\fld1626</t>
  </si>
  <si>
    <t>c:\data\co\000920\fld1627</t>
  </si>
  <si>
    <t>c:\data\co\000920\fld1628</t>
  </si>
  <si>
    <t>c:\data\co\000920\fld1629</t>
  </si>
  <si>
    <t>c:\data\co\000920\fld1630</t>
  </si>
  <si>
    <t>c:\data\co\000920\fld1631</t>
  </si>
  <si>
    <t>c:\data\co\000920\fld1632</t>
  </si>
  <si>
    <t>c:\data\co\000920\fld1633</t>
  </si>
  <si>
    <t>c:\data\co\000920\fld1634</t>
  </si>
  <si>
    <t>c:\data\co\000920\fld1635</t>
  </si>
  <si>
    <t>c:\data\co\000920\fld1636</t>
  </si>
  <si>
    <t>c:\data\co\000920\fld1637</t>
  </si>
  <si>
    <t>c:\data\co\000920\fld1638</t>
  </si>
  <si>
    <t>c:\data\co\000920\fld1639</t>
  </si>
  <si>
    <t>c:\data\co\000920\fld1640</t>
  </si>
  <si>
    <t>c:\data\co\000920\fld1641</t>
  </si>
  <si>
    <t>c:\data\co\000920\fld1642</t>
  </si>
  <si>
    <t>c:\data\co\000920\fld1643</t>
  </si>
  <si>
    <t>c:\data\co\000920\fld1644</t>
  </si>
  <si>
    <t>c:\data\co\000920\fld1645</t>
  </si>
  <si>
    <t>c:\data\co\000920\fld1646</t>
  </si>
  <si>
    <t>c:\data\co\000920\fld1647</t>
  </si>
  <si>
    <t>c:\data\co\000920\fld1648</t>
  </si>
  <si>
    <t>c:\data\co\000920\fld1649</t>
  </si>
  <si>
    <t>c:\data\co\000920\fld1650</t>
  </si>
  <si>
    <t>c:\data\co\000920\fld1651</t>
  </si>
  <si>
    <t>c:\data\co\000920\fld1652</t>
  </si>
  <si>
    <t>c:\data\co\000920\fld1653</t>
  </si>
  <si>
    <t>c:\data\co\000920\fld1654</t>
  </si>
  <si>
    <t>c:\data\co\000920\fld1655</t>
  </si>
  <si>
    <t>c:\data\co\000920\fld1656</t>
  </si>
  <si>
    <t>c:\data\co\000920\fld1657</t>
  </si>
  <si>
    <t>c:\data\co\000920\fld1658</t>
  </si>
  <si>
    <t>c:\data\co\000920\fld1659</t>
  </si>
  <si>
    <t>c:\data\co\000920\fld1660</t>
  </si>
  <si>
    <t>c:\data\co\000920\fld1661</t>
  </si>
  <si>
    <t>c:\data\co\000920\fld1662</t>
  </si>
  <si>
    <t>c:\data\co\000920\fld1663</t>
  </si>
  <si>
    <t>c:\data\co\000920\fld1664</t>
  </si>
  <si>
    <t>c:\data\co\000920\fld1665</t>
  </si>
  <si>
    <t>c:\data\co\000920\fld1666</t>
  </si>
  <si>
    <t>c:\data\co\000920\fld1667</t>
  </si>
  <si>
    <t>c:\data\co\000920\fld1668</t>
  </si>
  <si>
    <t>c:\data\co\000920\fld1669</t>
  </si>
  <si>
    <t>c:\data\co\000920\fld1670</t>
  </si>
  <si>
    <t>c:\data\co\000920\fld1671</t>
  </si>
  <si>
    <t>c:\data\co\000920\fld1672</t>
  </si>
  <si>
    <t>c:\data\co\000920\fld1673</t>
  </si>
  <si>
    <t>c:\data\co\000920\fld1674</t>
  </si>
  <si>
    <t>c:\data\co\000920\fld1675</t>
  </si>
  <si>
    <t>c:\data\co\000920\fld1676</t>
  </si>
  <si>
    <t>c:\data\co\000920\fld1677</t>
  </si>
  <si>
    <t>c:\data\co\000920\fld1678</t>
  </si>
  <si>
    <t>c:\data\co\000920\fld1679</t>
  </si>
  <si>
    <t>c:\data\co\000920\fld1680</t>
  </si>
  <si>
    <t>c:\data\co\000920\fld1681</t>
  </si>
  <si>
    <t>c:\data\co\000920\fld1682</t>
  </si>
  <si>
    <t>c:\data\co\000920\fld1683</t>
  </si>
  <si>
    <t>c:\data\co\000920\fld1684</t>
  </si>
  <si>
    <t>c:\data\co\000920\fld1685</t>
  </si>
  <si>
    <t>c:\data\co\000920\fld1686</t>
  </si>
  <si>
    <t>c:\data\co\000920\fld1687</t>
  </si>
  <si>
    <t>c:\data\co\000920\fld1688</t>
  </si>
  <si>
    <t>c:\data\co\000920\fld1689</t>
  </si>
  <si>
    <t>c:\data\co\000920\fld1690</t>
  </si>
  <si>
    <t>c:\data\co\000920\fld1691</t>
  </si>
  <si>
    <t>c:\data\co\000920\fld1692</t>
  </si>
  <si>
    <t>c:\data\co\000920\fld1693</t>
  </si>
  <si>
    <t>c:\data\co\000920\fld1694</t>
  </si>
  <si>
    <t>c:\data\co\000920\fld1695</t>
  </si>
  <si>
    <t>c:\data\co\000920\fld1696</t>
  </si>
  <si>
    <t>c:\data\co\000920\fld1697</t>
  </si>
  <si>
    <t>c:\data\co\000920\fld1698</t>
  </si>
  <si>
    <t>c:\data\co\000920\fld1699</t>
  </si>
  <si>
    <t>c:\data\co\000920\fld1700</t>
  </si>
  <si>
    <t>c:\data\co\000920\fld1701</t>
  </si>
  <si>
    <t>c:\data\co\000920\fld1702</t>
  </si>
  <si>
    <t>c:\data\co\000920\fld1703</t>
  </si>
  <si>
    <t>c:\data\co\000920\fld1704</t>
  </si>
  <si>
    <t>c:\data\co\000920\fld1705</t>
  </si>
  <si>
    <t>c:\data\co\000920\fld1706</t>
  </si>
  <si>
    <t>c:\data\co\000920\fld1707</t>
  </si>
  <si>
    <t>c:\data\co\000920\fld1708</t>
  </si>
  <si>
    <t>c:\data\co\000920\fld1709</t>
  </si>
  <si>
    <t>c:\data\co\000920\fld1710</t>
  </si>
  <si>
    <t>c:\data\co\000920\fld1711</t>
  </si>
  <si>
    <t>c:\data\co\000920\fld1712</t>
  </si>
  <si>
    <t>c:\data\co\000920\fld1713</t>
  </si>
  <si>
    <t>c:\data\co\000920\fld1714</t>
  </si>
  <si>
    <t>c:\data\co\000920\fld1715</t>
  </si>
  <si>
    <t>c:\data\co\000920\fld1716</t>
  </si>
  <si>
    <t>c:\data\co\000920\fld1717</t>
  </si>
  <si>
    <t>c:\data\co\000920\fld1718</t>
  </si>
  <si>
    <t>c:\data\co\000920\fld1719</t>
  </si>
  <si>
    <t>c:\data\co\000920\fld1720</t>
  </si>
  <si>
    <t>c:\data\co\000920\fld1721</t>
  </si>
  <si>
    <t>c:\data\co\000920\fld1722</t>
  </si>
  <si>
    <t>c:\data\co\000920\fld1723</t>
  </si>
  <si>
    <t>c:\data\co\000920\fld1724</t>
  </si>
  <si>
    <t>c:\data\co\000920\fld1725</t>
  </si>
  <si>
    <t>c:\data\co\000920\fld1726</t>
  </si>
  <si>
    <t>c:\data\co\000920\fld1727</t>
  </si>
  <si>
    <t>c:\data\co\000920\fld1728</t>
  </si>
  <si>
    <t>c:\data\co\000920\fld1729</t>
  </si>
  <si>
    <t>c:\data\co\000920\fld1730</t>
  </si>
  <si>
    <t>c:\data\co\000920\fld1731</t>
  </si>
  <si>
    <t>c:\data\co\000920\fld1732</t>
  </si>
  <si>
    <t>c:\data\co\000920\fld1733</t>
  </si>
  <si>
    <t>c:\data\co\000920\fld1734</t>
  </si>
  <si>
    <t>c:\data\co\000920\fld1735</t>
  </si>
  <si>
    <t>c:\data\co\000920\fld1736</t>
  </si>
  <si>
    <t>c:\data\co\000920\fld1737</t>
  </si>
  <si>
    <t>c:\data\co\000920\fld1738</t>
  </si>
  <si>
    <t>c:\data\co\000924\fld01</t>
  </si>
  <si>
    <t>c:\data\co\000924\fld02</t>
  </si>
  <si>
    <t>c:\data\co\000924\fld03</t>
  </si>
  <si>
    <t>c:\data\co\000924\fld04</t>
  </si>
  <si>
    <t>c:\data\co\000924\fld05</t>
  </si>
  <si>
    <t>c:\data\co\000924\fld06</t>
  </si>
  <si>
    <t>c:\data\co\000924\fld07</t>
  </si>
  <si>
    <t>c:\data\co\000924\fld08</t>
  </si>
  <si>
    <t>c:\data\co\000924\fld09</t>
  </si>
  <si>
    <t>c:\data\co\000924\fld10</t>
  </si>
  <si>
    <t>c:\data\co\000924\fld11</t>
  </si>
  <si>
    <t>c:\data\co\000924\fld12</t>
  </si>
  <si>
    <t>c:\data\co\000924\fld13</t>
  </si>
  <si>
    <t>c:\data\co\000924\fld14</t>
  </si>
  <si>
    <t>c:\data\co\000924\fld15</t>
  </si>
  <si>
    <t>c:\data\co\000924\fld16</t>
  </si>
  <si>
    <t>c:\data\co\000924\fld17</t>
  </si>
  <si>
    <t>c:\data\co\000924\fld18</t>
  </si>
  <si>
    <t>c:\data\co\000924\fld19</t>
  </si>
  <si>
    <t>c:\data\co\000924\fld20</t>
  </si>
  <si>
    <t>c:\data\co\000924\fld21</t>
  </si>
  <si>
    <t>c:\data\co\000924\fld22</t>
  </si>
  <si>
    <t>c:\data\co\000924\fld23</t>
  </si>
  <si>
    <t>c:\data\co\000924\fld24</t>
  </si>
  <si>
    <t>c:\data\co\000924\fld25</t>
  </si>
  <si>
    <t>c:\data\co\000924\fld26</t>
  </si>
  <si>
    <t>c:\data\co\000924\fld27</t>
  </si>
  <si>
    <t>c:\data\co\000924\fld28</t>
  </si>
  <si>
    <t>c:\data\co\000924\fld29</t>
  </si>
  <si>
    <t>c:\data\co\000924\fld30</t>
  </si>
  <si>
    <t>c:\data\co\000924\fld31</t>
  </si>
  <si>
    <t>c:\data\co\000924\fld32</t>
  </si>
  <si>
    <t>c:\data\co\000924\fld33</t>
  </si>
  <si>
    <t>c:\data\co\000924\fld34</t>
  </si>
  <si>
    <t>c:\data\co\000924\fld35</t>
  </si>
  <si>
    <t>c:\data\co\000924\fld36</t>
  </si>
  <si>
    <t>c:\data\co\000924\fld37</t>
  </si>
  <si>
    <t>c:\data\co\000924\fld38</t>
  </si>
  <si>
    <t>c:\data\co\000924\fld39</t>
  </si>
  <si>
    <t>c:\data\co\000924\fld40</t>
  </si>
  <si>
    <t>c:\data\co\000924\fld41</t>
  </si>
  <si>
    <t>c:\data\co\000924\fld42</t>
  </si>
  <si>
    <t>c:\data\co\000924\fld43</t>
  </si>
  <si>
    <t>c:\data\co\000924\fld44</t>
  </si>
  <si>
    <t>c:\data\co\000924\fld45</t>
  </si>
  <si>
    <t>c:\data\co\000924\fld46</t>
  </si>
  <si>
    <t>c:\data\co\000924\fld47</t>
  </si>
  <si>
    <t>c:\data\co\000924\fld48</t>
  </si>
  <si>
    <t>c:\data\co\000924\fld49</t>
  </si>
  <si>
    <t>c:\data\co\000924\fld50</t>
  </si>
  <si>
    <t>c:\data\co\000924\fld51</t>
  </si>
  <si>
    <t>c:\data\co\000924\fld52</t>
  </si>
  <si>
    <t>c:\data\co\000924\fld53</t>
  </si>
  <si>
    <t>c:\data\co\000924\fld54</t>
  </si>
  <si>
    <t>c:\data\co\000924\fld55</t>
  </si>
  <si>
    <t>c:\data\co\000924\fld56</t>
  </si>
  <si>
    <t>c:\data\co\000924\fld57</t>
  </si>
  <si>
    <t>c:\data\co\000924\fld58</t>
  </si>
  <si>
    <t>c:\data\co\000924\fld59</t>
  </si>
  <si>
    <t>c:\data\co\000924\fld60</t>
  </si>
  <si>
    <t>c:\data\co\000924\fld61</t>
  </si>
  <si>
    <t>c:\data\co\000924\fld62</t>
  </si>
  <si>
    <t>c:\data\co\000924\fld63</t>
  </si>
  <si>
    <t>c:\data\co\000924\fld64</t>
  </si>
  <si>
    <t>c:\data\co\000924\fld65</t>
  </si>
  <si>
    <t>c:\data\co\000924\fld66</t>
  </si>
  <si>
    <t>c:\data\co\000924\fld67</t>
  </si>
  <si>
    <t>c:\data\co\000924\fld68</t>
  </si>
  <si>
    <t>c:\data\co\000924\fld69</t>
  </si>
  <si>
    <t>c:\data\co\000924\fld70</t>
  </si>
  <si>
    <t>c:\data\co\000924\fld71</t>
  </si>
  <si>
    <t>c:\data\co\000924\fld72</t>
  </si>
  <si>
    <t>c:\data\co\000924\fld73</t>
  </si>
  <si>
    <t>c:\data\co\000924\fld74</t>
  </si>
  <si>
    <t>c:\data\co\000924\fld75</t>
  </si>
  <si>
    <t>c:\data\co\000924\fld76</t>
  </si>
  <si>
    <t>c:\data\co\000924\fld77</t>
  </si>
  <si>
    <t>c:\data\co\000924\fld78</t>
  </si>
  <si>
    <t>c:\data\co\000924\fld79</t>
  </si>
  <si>
    <t>c:\data\co\000924\fld80</t>
  </si>
  <si>
    <t>c:\data\co\000924\fld81</t>
  </si>
  <si>
    <t>c:\data\co\000924\fld82</t>
  </si>
  <si>
    <t>c:\data\co\000924\fld83</t>
  </si>
  <si>
    <t>c:\data\co\000924\fld84</t>
  </si>
  <si>
    <t>c:\data\co\000924\fld85</t>
  </si>
  <si>
    <t>c:\data\co\000924\fld86</t>
  </si>
  <si>
    <t>c:\data\co\000924\fld87</t>
  </si>
  <si>
    <t>c:\data\co\000924\fld88</t>
  </si>
  <si>
    <t>c:\data\co\000924\fld89</t>
  </si>
  <si>
    <t>c:\data\co\000924\fld90</t>
  </si>
  <si>
    <t>c:\data\co\000924\fld91</t>
  </si>
  <si>
    <t>c:\data\co\000924\fld92</t>
  </si>
  <si>
    <t>c:\data\co\000924\fld93</t>
  </si>
  <si>
    <t>c:\data\co\000924\fld94</t>
  </si>
  <si>
    <t>c:\data\co\000924\fld95</t>
  </si>
  <si>
    <t>c:\data\co\000924\fld96</t>
  </si>
  <si>
    <t>c:\data\co\000924\fld97</t>
  </si>
  <si>
    <t>c:\data\co\000920\fld1419</t>
  </si>
  <si>
    <t>c:\data\co\000920\fld1420</t>
  </si>
  <si>
    <t>c:\data\co\000920\fld1421</t>
  </si>
  <si>
    <t>c:\data\co\000920\fld1422</t>
  </si>
  <si>
    <t>c:\data\co\000920\fld1423</t>
  </si>
  <si>
    <t>c:\data\co\000920\fld1424</t>
  </si>
  <si>
    <t>c:\data\co\000920\fld1425</t>
  </si>
  <si>
    <t>c:\data\co\000920\fld1426</t>
  </si>
  <si>
    <t>c:\data\co\000920\fld1427</t>
  </si>
  <si>
    <t>c:\data\co\000920\fld1428</t>
  </si>
  <si>
    <t>c:\data\co\000920\fld1429</t>
  </si>
  <si>
    <t>c:\data\co\000920\fld1430</t>
  </si>
  <si>
    <t>c:\data\co\000920\fld1431</t>
  </si>
  <si>
    <t>c:\data\co\000920\fld1432</t>
  </si>
  <si>
    <t>c:\data\co\000920\fld1433</t>
  </si>
  <si>
    <t>c:\data\co\000920\fld1434</t>
  </si>
  <si>
    <t>c:\data\co\000920\fld1435</t>
  </si>
  <si>
    <t>c:\data\co\000920\fld1436</t>
  </si>
  <si>
    <t>c:\data\co\000920\fld1437</t>
  </si>
  <si>
    <t>c:\data\co\000920\fld1438</t>
  </si>
  <si>
    <t>c:\data\co\000920\fld1439</t>
  </si>
  <si>
    <t>c:\data\co\000920\fld1440</t>
  </si>
  <si>
    <t>c:\data\co\000920\fld1441</t>
  </si>
  <si>
    <t>c:\data\co\000920\fld1442</t>
  </si>
  <si>
    <t>c:\data\co\000920\fld1443</t>
  </si>
  <si>
    <t>c:\data\co\000920\fld1444</t>
  </si>
  <si>
    <t>c:\data\co\000920\fld1445</t>
  </si>
  <si>
    <t>c:\data\co\000920\fld1446</t>
  </si>
  <si>
    <t>c:\data\co\000920\fld1447</t>
  </si>
  <si>
    <t>c:\data\co\000920\fld1448</t>
  </si>
  <si>
    <t>c:\data\co\000920\fld1449</t>
  </si>
  <si>
    <t>c:\data\co\000920\fld1450</t>
  </si>
  <si>
    <t>c:\data\co\000920\fld1451</t>
  </si>
  <si>
    <t>c:\data\co\000920\fld1452</t>
  </si>
  <si>
    <t>c:\data\co\000920\fld1453</t>
  </si>
  <si>
    <t>c:\data\co\000920\fld1454</t>
  </si>
  <si>
    <t>c:\data\co\000920\fld1455</t>
  </si>
  <si>
    <t>c:\data\co\000920\fld1456</t>
  </si>
  <si>
    <t>c:\data\co\000920\fld1457</t>
  </si>
  <si>
    <t>c:\data\co\000920\fld1458</t>
  </si>
  <si>
    <t>c:\data\co\000920\fld1459</t>
  </si>
  <si>
    <t>c:\data\co\000920\fld1460</t>
  </si>
  <si>
    <t>c:\data\co\000920\fld1461</t>
  </si>
  <si>
    <t>c:\data\co\000920\fld1462</t>
  </si>
  <si>
    <t>c:\data\co\000920\fld1463</t>
  </si>
  <si>
    <t>c:\data\co\000920\fld1464</t>
  </si>
  <si>
    <t>c:\data\co\000920\fld1465</t>
  </si>
  <si>
    <t>c:\data\co\000920\fld1466</t>
  </si>
  <si>
    <t>c:\data\co\000920\fld1467</t>
  </si>
  <si>
    <t>c:\data\co\000920\fld1468</t>
  </si>
  <si>
    <t>c:\data\co\000920\fld1469</t>
  </si>
  <si>
    <t>c:\data\co\000920\fld1470</t>
  </si>
  <si>
    <t>c:\data\co\000920\fld1471</t>
  </si>
  <si>
    <t>c:\data\co\000920\fld1472</t>
  </si>
  <si>
    <t>c:\data\co\000920\fld1473</t>
  </si>
  <si>
    <t>c:\data\co\000920\fld1474</t>
  </si>
  <si>
    <t>c:\data\co\000920\fld1475</t>
  </si>
  <si>
    <t>c:\data\co\000920\fld1476</t>
  </si>
  <si>
    <t>c:\data\co\000920\fld1477</t>
  </si>
  <si>
    <t>c:\data\co\000920\fld1478</t>
  </si>
  <si>
    <t>c:\data\co\000920\fld1479</t>
  </si>
  <si>
    <t>c:\data\co\000920\fld1480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</si>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</sst>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E364">
      <selection activeCell="F366" sqref="F366:F36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417</v>
      </c>
      <c r="B3" t="s">
        <v>418</v>
      </c>
      <c r="C3" t="s">
        <v>419</v>
      </c>
      <c r="E3" t="s">
        <v>420</v>
      </c>
      <c r="F3" t="s">
        <v>421</v>
      </c>
      <c r="H3" t="s">
        <v>422</v>
      </c>
      <c r="I3" t="s">
        <v>423</v>
      </c>
      <c r="K3" t="s">
        <v>424</v>
      </c>
      <c r="L3" t="s">
        <v>425</v>
      </c>
      <c r="M3" t="s">
        <v>426</v>
      </c>
      <c r="N3" t="s">
        <v>427</v>
      </c>
      <c r="O3" t="s">
        <v>428</v>
      </c>
      <c r="P3" t="s">
        <v>429</v>
      </c>
      <c r="Q3" t="s">
        <v>430</v>
      </c>
    </row>
    <row r="4" spans="11:17" ht="12.75">
      <c r="K4" t="s">
        <v>431</v>
      </c>
      <c r="M4" t="s">
        <v>432</v>
      </c>
      <c r="N4" t="s">
        <v>433</v>
      </c>
      <c r="O4">
        <v>277</v>
      </c>
      <c r="P4">
        <v>208.9942</v>
      </c>
      <c r="Q4">
        <v>221.07245</v>
      </c>
    </row>
    <row r="5" spans="1:16" ht="12.75">
      <c r="A5" t="s">
        <v>355</v>
      </c>
      <c r="B5" s="1">
        <v>36793</v>
      </c>
      <c r="C5" s="2">
        <v>0.005590277777777778</v>
      </c>
      <c r="D5" t="s">
        <v>426</v>
      </c>
      <c r="E5">
        <v>0.67</v>
      </c>
      <c r="F5">
        <v>9.2753</v>
      </c>
      <c r="G5" t="s">
        <v>427</v>
      </c>
      <c r="H5">
        <v>1.651</v>
      </c>
      <c r="I5">
        <v>114.9981</v>
      </c>
      <c r="K5" s="2">
        <v>0.001388888888888889</v>
      </c>
      <c r="L5" s="3">
        <f>B5-DATE(1999,12,31)+K5</f>
        <v>268.00138888888887</v>
      </c>
      <c r="M5">
        <f>500*F5/AVERAGE($Q$47,$P$6)</f>
        <v>497.3493433234909</v>
      </c>
      <c r="N5">
        <f>(277-103)/(-67.4+(AVERAGE($P$4,$P$47)))*I5+277-((277-103)/(-67.4+(AVERAGE($P$4,$P$47)))*230)</f>
        <v>136.8892954669579</v>
      </c>
      <c r="P5" t="s">
        <v>426</v>
      </c>
    </row>
    <row r="6" spans="1:17" ht="12.75">
      <c r="A6" t="s">
        <v>356</v>
      </c>
      <c r="B6" s="1">
        <v>36793</v>
      </c>
      <c r="C6" s="2">
        <v>0.007685185185185185</v>
      </c>
      <c r="D6" t="s">
        <v>426</v>
      </c>
      <c r="E6">
        <v>0.67</v>
      </c>
      <c r="F6">
        <v>8.9207</v>
      </c>
      <c r="G6" t="s">
        <v>427</v>
      </c>
      <c r="H6">
        <v>1.651</v>
      </c>
      <c r="I6">
        <v>123.9131</v>
      </c>
      <c r="K6" s="2">
        <v>0.003472222222222222</v>
      </c>
      <c r="L6" s="3">
        <f aca="true" t="shared" si="0" ref="L6:L69">B6-DATE(1999,12,31)+K6</f>
        <v>268.00347222222223</v>
      </c>
      <c r="M6">
        <f aca="true" t="shared" si="1" ref="M6:M44">500*F6/AVERAGE($Q$47,$P$6)</f>
        <v>478.3353947565972</v>
      </c>
      <c r="N6">
        <f aca="true" t="shared" si="2" ref="N6:N43">(277-103)/(-67.4+(AVERAGE($P$4,$P$47)))*I6+277-((277-103)/(-67.4+(AVERAGE($P$4,$P$47)))*230)</f>
        <v>147.75074150317187</v>
      </c>
      <c r="P6">
        <v>9.331666666666665</v>
      </c>
      <c r="Q6">
        <v>9.710149999999999</v>
      </c>
    </row>
    <row r="7" spans="1:14" ht="12.75">
      <c r="A7" t="s">
        <v>434</v>
      </c>
      <c r="B7" s="1">
        <v>36793</v>
      </c>
      <c r="C7">
        <f>AVERAGE(C6,C8)</f>
        <v>0.009768518518518518</v>
      </c>
      <c r="D7" t="s">
        <v>426</v>
      </c>
      <c r="E7" t="s">
        <v>434</v>
      </c>
      <c r="F7" t="s">
        <v>434</v>
      </c>
      <c r="G7" t="s">
        <v>427</v>
      </c>
      <c r="H7" t="s">
        <v>434</v>
      </c>
      <c r="I7" t="s">
        <v>434</v>
      </c>
      <c r="K7" s="2">
        <v>0.005555555555555556</v>
      </c>
      <c r="L7" s="3">
        <f t="shared" si="0"/>
        <v>268.00555555555553</v>
      </c>
      <c r="M7" t="s">
        <v>434</v>
      </c>
      <c r="N7" t="s">
        <v>434</v>
      </c>
    </row>
    <row r="8" spans="1:14" ht="12.75">
      <c r="A8" t="s">
        <v>357</v>
      </c>
      <c r="B8" s="1">
        <v>36793</v>
      </c>
      <c r="C8" s="2">
        <v>0.011851851851851851</v>
      </c>
      <c r="D8" t="s">
        <v>426</v>
      </c>
      <c r="E8">
        <v>0.67</v>
      </c>
      <c r="F8">
        <v>9.0007</v>
      </c>
      <c r="G8" t="s">
        <v>427</v>
      </c>
      <c r="H8">
        <v>1.653</v>
      </c>
      <c r="I8">
        <v>87.1311</v>
      </c>
      <c r="K8" s="2">
        <v>0.007638888888888889</v>
      </c>
      <c r="L8" s="3">
        <f t="shared" si="0"/>
        <v>268.0076388888889</v>
      </c>
      <c r="M8">
        <f t="shared" si="1"/>
        <v>482.62506166396184</v>
      </c>
      <c r="N8">
        <f t="shared" si="2"/>
        <v>102.93798680838546</v>
      </c>
    </row>
    <row r="9" spans="1:14" ht="12.75">
      <c r="A9" t="s">
        <v>358</v>
      </c>
      <c r="B9" s="1">
        <v>36793</v>
      </c>
      <c r="C9" s="2">
        <v>0.013935185185185184</v>
      </c>
      <c r="D9" t="s">
        <v>426</v>
      </c>
      <c r="E9">
        <v>0.67</v>
      </c>
      <c r="F9">
        <v>8.7488</v>
      </c>
      <c r="G9" t="s">
        <v>427</v>
      </c>
      <c r="H9">
        <v>1.653</v>
      </c>
      <c r="I9">
        <v>92.4118</v>
      </c>
      <c r="K9" s="2">
        <v>0.009722222222222222</v>
      </c>
      <c r="L9" s="3">
        <f t="shared" si="0"/>
        <v>268.0097222222222</v>
      </c>
      <c r="M9">
        <f t="shared" si="1"/>
        <v>469.11797298939734</v>
      </c>
      <c r="N9">
        <f t="shared" si="2"/>
        <v>109.37164222997097</v>
      </c>
    </row>
    <row r="10" spans="1:14" ht="12.75">
      <c r="A10" t="s">
        <v>359</v>
      </c>
      <c r="B10" s="1">
        <v>36793</v>
      </c>
      <c r="C10" s="2">
        <v>0.01601851851851852</v>
      </c>
      <c r="D10" t="s">
        <v>426</v>
      </c>
      <c r="E10">
        <v>0.67</v>
      </c>
      <c r="F10">
        <v>9.5585</v>
      </c>
      <c r="G10" t="s">
        <v>427</v>
      </c>
      <c r="H10">
        <v>1.653</v>
      </c>
      <c r="I10">
        <v>112.1123</v>
      </c>
      <c r="K10" s="2">
        <v>0.011805555555555555</v>
      </c>
      <c r="L10" s="3">
        <f t="shared" si="0"/>
        <v>268.01180555555555</v>
      </c>
      <c r="M10">
        <f t="shared" si="1"/>
        <v>512.5347641755618</v>
      </c>
      <c r="N10">
        <f t="shared" si="2"/>
        <v>133.37342771919504</v>
      </c>
    </row>
    <row r="11" spans="1:14" ht="12.75">
      <c r="A11" t="s">
        <v>360</v>
      </c>
      <c r="B11" s="1">
        <v>36793</v>
      </c>
      <c r="C11" s="2">
        <v>0.01810185185185185</v>
      </c>
      <c r="D11" t="s">
        <v>426</v>
      </c>
      <c r="E11">
        <v>0.67</v>
      </c>
      <c r="F11">
        <v>9.3433</v>
      </c>
      <c r="G11" t="s">
        <v>427</v>
      </c>
      <c r="H11">
        <v>1.653</v>
      </c>
      <c r="I11">
        <v>119.4261</v>
      </c>
      <c r="K11" s="2">
        <v>0.013888888888888888</v>
      </c>
      <c r="L11" s="3">
        <f t="shared" si="0"/>
        <v>268.0138888888889</v>
      </c>
      <c r="M11">
        <f t="shared" si="1"/>
        <v>500.99556019475085</v>
      </c>
      <c r="N11">
        <f t="shared" si="2"/>
        <v>142.28407763727262</v>
      </c>
    </row>
    <row r="12" spans="1:14" ht="12.75">
      <c r="A12" t="s">
        <v>434</v>
      </c>
      <c r="B12" s="1">
        <v>36793</v>
      </c>
      <c r="C12">
        <f>AVERAGE(C11,C13)</f>
        <v>0.02019097222222222</v>
      </c>
      <c r="D12" t="s">
        <v>426</v>
      </c>
      <c r="E12" t="s">
        <v>434</v>
      </c>
      <c r="F12" t="s">
        <v>434</v>
      </c>
      <c r="G12" t="s">
        <v>427</v>
      </c>
      <c r="H12" t="s">
        <v>434</v>
      </c>
      <c r="I12" t="s">
        <v>434</v>
      </c>
      <c r="K12" s="2">
        <v>0.015972222222222224</v>
      </c>
      <c r="L12" s="3">
        <f t="shared" si="0"/>
        <v>268.0159722222222</v>
      </c>
      <c r="M12" t="s">
        <v>434</v>
      </c>
      <c r="N12" t="s">
        <v>434</v>
      </c>
    </row>
    <row r="13" spans="1:14" ht="12.75">
      <c r="A13" t="s">
        <v>361</v>
      </c>
      <c r="B13" s="1">
        <v>36793</v>
      </c>
      <c r="C13" s="2">
        <v>0.02228009259259259</v>
      </c>
      <c r="D13" t="s">
        <v>426</v>
      </c>
      <c r="E13">
        <v>0.67</v>
      </c>
      <c r="F13">
        <v>9.0348</v>
      </c>
      <c r="G13" t="s">
        <v>427</v>
      </c>
      <c r="H13">
        <v>1.653</v>
      </c>
      <c r="I13">
        <v>94.9076</v>
      </c>
      <c r="K13" s="2">
        <v>0.018055555555555557</v>
      </c>
      <c r="L13" s="3">
        <f t="shared" si="0"/>
        <v>268.0180555555556</v>
      </c>
      <c r="M13">
        <f t="shared" si="1"/>
        <v>484.45353218322606</v>
      </c>
      <c r="N13">
        <f t="shared" si="2"/>
        <v>112.41235978658153</v>
      </c>
    </row>
    <row r="14" spans="1:14" ht="12.75">
      <c r="A14" t="s">
        <v>362</v>
      </c>
      <c r="B14" s="1">
        <v>36793</v>
      </c>
      <c r="C14" s="2">
        <v>0.02442129629629629</v>
      </c>
      <c r="D14" t="s">
        <v>426</v>
      </c>
      <c r="E14">
        <v>0.67</v>
      </c>
      <c r="F14">
        <v>9.2336</v>
      </c>
      <c r="G14" t="s">
        <v>427</v>
      </c>
      <c r="H14">
        <v>1.653</v>
      </c>
      <c r="I14">
        <v>87.0931</v>
      </c>
      <c r="K14" s="2">
        <v>0.02013888888888889</v>
      </c>
      <c r="L14" s="3">
        <f t="shared" si="0"/>
        <v>268.0201388888889</v>
      </c>
      <c r="M14">
        <f t="shared" si="1"/>
        <v>495.11335444802705</v>
      </c>
      <c r="N14">
        <f t="shared" si="2"/>
        <v>102.89169012309372</v>
      </c>
    </row>
    <row r="15" spans="1:14" ht="12.75">
      <c r="A15" t="s">
        <v>363</v>
      </c>
      <c r="B15" s="1">
        <v>36793</v>
      </c>
      <c r="C15" s="2">
        <v>0.026446759259259264</v>
      </c>
      <c r="D15" t="s">
        <v>426</v>
      </c>
      <c r="E15">
        <v>0.67</v>
      </c>
      <c r="F15">
        <v>9.0079</v>
      </c>
      <c r="G15" t="s">
        <v>427</v>
      </c>
      <c r="H15">
        <v>1.655</v>
      </c>
      <c r="I15">
        <v>89.1852</v>
      </c>
      <c r="K15" s="2">
        <v>0.022222222222222223</v>
      </c>
      <c r="L15" s="3">
        <f t="shared" si="0"/>
        <v>268.02222222222224</v>
      </c>
      <c r="M15">
        <f t="shared" si="1"/>
        <v>483.0111316856246</v>
      </c>
      <c r="N15">
        <f t="shared" si="2"/>
        <v>105.44056631517032</v>
      </c>
    </row>
    <row r="16" spans="1:14" ht="12.75">
      <c r="A16" t="s">
        <v>364</v>
      </c>
      <c r="B16" s="1">
        <v>36793</v>
      </c>
      <c r="C16" s="2">
        <v>0.028530092592592593</v>
      </c>
      <c r="D16" t="s">
        <v>426</v>
      </c>
      <c r="E16">
        <v>0.67</v>
      </c>
      <c r="F16">
        <v>9.2524</v>
      </c>
      <c r="G16" t="s">
        <v>427</v>
      </c>
      <c r="H16">
        <v>1.653</v>
      </c>
      <c r="I16">
        <v>88.0504</v>
      </c>
      <c r="K16" s="2">
        <v>0.024305555555555556</v>
      </c>
      <c r="L16" s="3">
        <f t="shared" si="0"/>
        <v>268.02430555555554</v>
      </c>
      <c r="M16">
        <f t="shared" si="1"/>
        <v>496.12142617125784</v>
      </c>
      <c r="N16">
        <f t="shared" si="2"/>
        <v>104.05800109229926</v>
      </c>
    </row>
    <row r="17" spans="1:14" ht="12.75">
      <c r="A17" t="s">
        <v>365</v>
      </c>
      <c r="B17" s="1">
        <v>36793</v>
      </c>
      <c r="C17" s="2">
        <v>0.03061342592592593</v>
      </c>
      <c r="D17" t="s">
        <v>426</v>
      </c>
      <c r="E17">
        <v>0.67</v>
      </c>
      <c r="F17">
        <v>9.0796</v>
      </c>
      <c r="G17" t="s">
        <v>427</v>
      </c>
      <c r="H17">
        <v>1.653</v>
      </c>
      <c r="I17">
        <v>94.4089</v>
      </c>
      <c r="K17" s="2">
        <v>0.02638888888888889</v>
      </c>
      <c r="L17" s="3">
        <f t="shared" si="0"/>
        <v>268.0263888888889</v>
      </c>
      <c r="M17">
        <f t="shared" si="1"/>
        <v>486.8557456513501</v>
      </c>
      <c r="N17">
        <f t="shared" si="2"/>
        <v>111.80477670881822</v>
      </c>
    </row>
    <row r="18" spans="1:14" ht="12.75">
      <c r="A18" t="s">
        <v>366</v>
      </c>
      <c r="B18" s="1">
        <v>36793</v>
      </c>
      <c r="C18" s="2">
        <v>0.03269675925925926</v>
      </c>
      <c r="D18" t="s">
        <v>426</v>
      </c>
      <c r="E18">
        <v>0.67</v>
      </c>
      <c r="F18">
        <v>9.6748</v>
      </c>
      <c r="G18" t="s">
        <v>427</v>
      </c>
      <c r="H18">
        <v>1.653</v>
      </c>
      <c r="I18">
        <v>88.654</v>
      </c>
      <c r="K18" s="2">
        <v>0.02847222222222222</v>
      </c>
      <c r="L18" s="3">
        <f t="shared" si="0"/>
        <v>268.0284722222222</v>
      </c>
      <c r="M18">
        <f t="shared" si="1"/>
        <v>518.7708674421431</v>
      </c>
      <c r="N18">
        <f t="shared" si="2"/>
        <v>104.79338738814437</v>
      </c>
    </row>
    <row r="19" spans="1:14" ht="12.75">
      <c r="A19" t="s">
        <v>367</v>
      </c>
      <c r="B19" s="1">
        <v>36793</v>
      </c>
      <c r="C19" s="2">
        <v>0.03478009259259259</v>
      </c>
      <c r="D19" t="s">
        <v>426</v>
      </c>
      <c r="E19">
        <v>0.671</v>
      </c>
      <c r="F19">
        <v>9.0867</v>
      </c>
      <c r="G19" t="s">
        <v>427</v>
      </c>
      <c r="H19">
        <v>1.655</v>
      </c>
      <c r="I19">
        <v>90.5633</v>
      </c>
      <c r="K19" s="2">
        <v>0.030555555555555555</v>
      </c>
      <c r="L19" s="3">
        <f t="shared" si="0"/>
        <v>268.03055555555557</v>
      </c>
      <c r="M19">
        <f t="shared" si="1"/>
        <v>487.23645358937887</v>
      </c>
      <c r="N19">
        <f t="shared" si="2"/>
        <v>107.11955215729108</v>
      </c>
    </row>
    <row r="20" spans="1:14" ht="12.75">
      <c r="A20" t="s">
        <v>368</v>
      </c>
      <c r="B20" s="1">
        <v>36793</v>
      </c>
      <c r="C20" s="2">
        <v>0.036875</v>
      </c>
      <c r="D20" t="s">
        <v>426</v>
      </c>
      <c r="E20">
        <v>0.67</v>
      </c>
      <c r="F20">
        <v>8.9069</v>
      </c>
      <c r="G20" t="s">
        <v>427</v>
      </c>
      <c r="H20">
        <v>1.653</v>
      </c>
      <c r="I20">
        <v>85.9156</v>
      </c>
      <c r="K20" s="2">
        <v>0.03263888888888889</v>
      </c>
      <c r="L20" s="3">
        <f t="shared" si="0"/>
        <v>268.03263888888887</v>
      </c>
      <c r="M20">
        <f t="shared" si="1"/>
        <v>477.59542721507677</v>
      </c>
      <c r="N20">
        <f t="shared" si="2"/>
        <v>101.4571020459606</v>
      </c>
    </row>
    <row r="21" spans="1:14" ht="12.75">
      <c r="A21" t="s">
        <v>369</v>
      </c>
      <c r="B21" s="1">
        <v>36793</v>
      </c>
      <c r="C21" s="2">
        <v>0.03895833333333334</v>
      </c>
      <c r="D21" t="s">
        <v>426</v>
      </c>
      <c r="E21">
        <v>0.67</v>
      </c>
      <c r="F21">
        <v>8.4771</v>
      </c>
      <c r="G21" t="s">
        <v>427</v>
      </c>
      <c r="H21">
        <v>1.655</v>
      </c>
      <c r="I21">
        <v>88.9578</v>
      </c>
      <c r="K21" s="2">
        <v>0.034722222222222224</v>
      </c>
      <c r="L21" s="3">
        <f t="shared" si="0"/>
        <v>268.03472222222223</v>
      </c>
      <c r="M21">
        <f t="shared" si="1"/>
        <v>454.54919175526027</v>
      </c>
      <c r="N21">
        <f t="shared" si="2"/>
        <v>105.16351720371381</v>
      </c>
    </row>
    <row r="22" spans="1:14" ht="12.75">
      <c r="A22" t="s">
        <v>370</v>
      </c>
      <c r="B22" s="1">
        <v>36793</v>
      </c>
      <c r="C22" s="2">
        <v>0.041041666666666664</v>
      </c>
      <c r="D22" t="s">
        <v>426</v>
      </c>
      <c r="E22">
        <v>0.67</v>
      </c>
      <c r="F22">
        <v>9.1306</v>
      </c>
      <c r="G22" t="s">
        <v>427</v>
      </c>
      <c r="H22">
        <v>1.653</v>
      </c>
      <c r="I22">
        <v>93.2595</v>
      </c>
      <c r="K22" s="2">
        <v>0.03680555555555556</v>
      </c>
      <c r="L22" s="3">
        <f t="shared" si="0"/>
        <v>268.03680555555553</v>
      </c>
      <c r="M22">
        <f t="shared" si="1"/>
        <v>489.59040830479506</v>
      </c>
      <c r="N22">
        <f t="shared" si="2"/>
        <v>110.40442381212455</v>
      </c>
    </row>
    <row r="23" spans="1:14" ht="12.75">
      <c r="A23" t="s">
        <v>371</v>
      </c>
      <c r="B23" s="1">
        <v>36793</v>
      </c>
      <c r="C23" s="2">
        <v>0.043125</v>
      </c>
      <c r="D23" t="s">
        <v>426</v>
      </c>
      <c r="E23">
        <v>0.67</v>
      </c>
      <c r="F23">
        <v>9.1796</v>
      </c>
      <c r="G23" t="s">
        <v>427</v>
      </c>
      <c r="H23">
        <v>1.655</v>
      </c>
      <c r="I23">
        <v>88.192</v>
      </c>
      <c r="K23" s="2">
        <v>0.03888888888888889</v>
      </c>
      <c r="L23" s="3">
        <f t="shared" si="0"/>
        <v>268.0388888888889</v>
      </c>
      <c r="M23">
        <f t="shared" si="1"/>
        <v>492.21782928555604</v>
      </c>
      <c r="N23">
        <f t="shared" si="2"/>
        <v>104.23051716170227</v>
      </c>
    </row>
    <row r="24" spans="1:14" ht="12.75">
      <c r="A24" t="s">
        <v>372</v>
      </c>
      <c r="B24" s="1">
        <v>36793</v>
      </c>
      <c r="C24" s="2">
        <v>0.04520833333333333</v>
      </c>
      <c r="D24" t="s">
        <v>426</v>
      </c>
      <c r="E24">
        <v>0.67</v>
      </c>
      <c r="F24">
        <v>8.9941</v>
      </c>
      <c r="G24" t="s">
        <v>427</v>
      </c>
      <c r="H24">
        <v>1.653</v>
      </c>
      <c r="I24">
        <v>83.6582</v>
      </c>
      <c r="K24" s="2">
        <v>0.04097222222222222</v>
      </c>
      <c r="L24" s="3">
        <f t="shared" si="0"/>
        <v>268.0409722222222</v>
      </c>
      <c r="M24">
        <f t="shared" si="1"/>
        <v>482.27116414410426</v>
      </c>
      <c r="N24">
        <f t="shared" si="2"/>
        <v>98.70683527286474</v>
      </c>
    </row>
    <row r="25" spans="1:14" ht="12.75">
      <c r="A25" t="s">
        <v>373</v>
      </c>
      <c r="B25" s="1">
        <v>36793</v>
      </c>
      <c r="C25" s="2">
        <v>0.04729166666666667</v>
      </c>
      <c r="D25" t="s">
        <v>426</v>
      </c>
      <c r="E25">
        <v>0.67</v>
      </c>
      <c r="F25">
        <v>9.8885</v>
      </c>
      <c r="G25" t="s">
        <v>427</v>
      </c>
      <c r="H25">
        <v>1.653</v>
      </c>
      <c r="I25">
        <v>84.0178</v>
      </c>
      <c r="K25" s="2">
        <v>0.04305555555555556</v>
      </c>
      <c r="L25" s="3">
        <f t="shared" si="0"/>
        <v>268.04305555555555</v>
      </c>
      <c r="M25">
        <f t="shared" si="1"/>
        <v>530.2296401684409</v>
      </c>
      <c r="N25">
        <f t="shared" si="2"/>
        <v>99.14494811578373</v>
      </c>
    </row>
    <row r="26" spans="1:14" ht="12.75">
      <c r="A26" t="s">
        <v>374</v>
      </c>
      <c r="B26" s="1">
        <v>36793</v>
      </c>
      <c r="C26" s="2">
        <v>0.049386574074074076</v>
      </c>
      <c r="D26" t="s">
        <v>426</v>
      </c>
      <c r="E26">
        <v>0.668</v>
      </c>
      <c r="F26">
        <v>9.2913</v>
      </c>
      <c r="G26" t="s">
        <v>427</v>
      </c>
      <c r="H26">
        <v>1.653</v>
      </c>
      <c r="I26">
        <v>86.0339</v>
      </c>
      <c r="K26" s="2">
        <v>0.04513888888888889</v>
      </c>
      <c r="L26" s="3">
        <f t="shared" si="0"/>
        <v>268.0451388888889</v>
      </c>
      <c r="M26">
        <f t="shared" si="1"/>
        <v>498.2072767049639</v>
      </c>
      <c r="N26">
        <f t="shared" si="2"/>
        <v>101.6012309372768</v>
      </c>
    </row>
    <row r="27" spans="1:14" ht="12.75">
      <c r="A27" t="s">
        <v>375</v>
      </c>
      <c r="B27" s="1">
        <v>36793</v>
      </c>
      <c r="C27" s="2">
        <v>0.0514699074074074</v>
      </c>
      <c r="D27" t="s">
        <v>426</v>
      </c>
      <c r="E27">
        <v>0.67</v>
      </c>
      <c r="F27">
        <v>8.7626</v>
      </c>
      <c r="G27" t="s">
        <v>427</v>
      </c>
      <c r="H27">
        <v>1.655</v>
      </c>
      <c r="I27">
        <v>88.5067</v>
      </c>
      <c r="K27" s="2">
        <v>0.04722222222222222</v>
      </c>
      <c r="L27" s="3">
        <f t="shared" si="0"/>
        <v>268.0472222222222</v>
      </c>
      <c r="M27">
        <f t="shared" si="1"/>
        <v>469.8579405309178</v>
      </c>
      <c r="N27">
        <f t="shared" si="2"/>
        <v>104.61392681594754</v>
      </c>
    </row>
    <row r="28" spans="1:14" ht="12.75">
      <c r="A28" t="s">
        <v>376</v>
      </c>
      <c r="B28" s="1">
        <v>36793</v>
      </c>
      <c r="C28" s="2">
        <v>0.05355324074074074</v>
      </c>
      <c r="D28" t="s">
        <v>426</v>
      </c>
      <c r="E28">
        <v>0.67</v>
      </c>
      <c r="F28">
        <v>8.6533</v>
      </c>
      <c r="G28" t="s">
        <v>427</v>
      </c>
      <c r="H28">
        <v>1.653</v>
      </c>
      <c r="I28">
        <v>85.974</v>
      </c>
      <c r="K28" s="2">
        <v>0.049305555555555554</v>
      </c>
      <c r="L28" s="3">
        <f t="shared" si="0"/>
        <v>268.0493055555556</v>
      </c>
      <c r="M28">
        <f t="shared" si="1"/>
        <v>463.99718311873085</v>
      </c>
      <c r="N28">
        <f t="shared" si="2"/>
        <v>101.5282527412511</v>
      </c>
    </row>
    <row r="29" spans="1:14" ht="12.75">
      <c r="A29" t="s">
        <v>377</v>
      </c>
      <c r="B29" s="1">
        <v>36793</v>
      </c>
      <c r="C29" s="2">
        <v>0.055636574074074074</v>
      </c>
      <c r="D29" t="s">
        <v>426</v>
      </c>
      <c r="E29">
        <v>0.67</v>
      </c>
      <c r="F29">
        <v>9.218</v>
      </c>
      <c r="G29" t="s">
        <v>427</v>
      </c>
      <c r="H29">
        <v>1.655</v>
      </c>
      <c r="I29">
        <v>85.292</v>
      </c>
      <c r="K29" s="2">
        <v>0.051388888888888894</v>
      </c>
      <c r="L29" s="3">
        <f t="shared" si="0"/>
        <v>268.0513888888889</v>
      </c>
      <c r="M29">
        <f t="shared" si="1"/>
        <v>494.27686940109106</v>
      </c>
      <c r="N29">
        <f t="shared" si="2"/>
        <v>100.6973490736462</v>
      </c>
    </row>
    <row r="30" spans="1:14" ht="12.75">
      <c r="A30" t="s">
        <v>378</v>
      </c>
      <c r="B30" s="1">
        <v>36793</v>
      </c>
      <c r="C30" s="2">
        <v>0.05771990740740741</v>
      </c>
      <c r="D30" t="s">
        <v>426</v>
      </c>
      <c r="E30">
        <v>0.668</v>
      </c>
      <c r="F30">
        <v>8.4196</v>
      </c>
      <c r="G30" t="s">
        <v>427</v>
      </c>
      <c r="H30">
        <v>1.653</v>
      </c>
      <c r="I30">
        <v>87.1435</v>
      </c>
      <c r="K30" s="2">
        <v>0.05347222222222222</v>
      </c>
      <c r="L30" s="3">
        <f t="shared" si="0"/>
        <v>268.05347222222224</v>
      </c>
      <c r="M30">
        <f t="shared" si="1"/>
        <v>451.4659936655919</v>
      </c>
      <c r="N30">
        <f t="shared" si="2"/>
        <v>102.95309414779649</v>
      </c>
    </row>
    <row r="31" spans="1:14" ht="12.75">
      <c r="A31" t="s">
        <v>379</v>
      </c>
      <c r="B31" s="1">
        <v>36793</v>
      </c>
      <c r="C31" s="2">
        <v>0.05980324074074075</v>
      </c>
      <c r="D31" t="s">
        <v>426</v>
      </c>
      <c r="E31">
        <v>0.67</v>
      </c>
      <c r="F31">
        <v>9.0787</v>
      </c>
      <c r="G31" t="s">
        <v>427</v>
      </c>
      <c r="H31">
        <v>1.655</v>
      </c>
      <c r="I31">
        <v>92.9571</v>
      </c>
      <c r="K31" s="2">
        <v>0.05555555555555555</v>
      </c>
      <c r="L31" s="3">
        <f t="shared" si="0"/>
        <v>268.05555555555554</v>
      </c>
      <c r="M31">
        <f t="shared" si="1"/>
        <v>486.8074868986423</v>
      </c>
      <c r="N31">
        <f t="shared" si="2"/>
        <v>110.03599966390789</v>
      </c>
    </row>
    <row r="32" spans="1:14" ht="12.75">
      <c r="A32" t="s">
        <v>380</v>
      </c>
      <c r="B32" s="1">
        <v>36793</v>
      </c>
      <c r="C32" s="2">
        <v>0.06194444444444444</v>
      </c>
      <c r="D32" t="s">
        <v>426</v>
      </c>
      <c r="E32">
        <v>0.675</v>
      </c>
      <c r="F32">
        <v>8.5339</v>
      </c>
      <c r="G32" t="s">
        <v>427</v>
      </c>
      <c r="H32">
        <v>1.658</v>
      </c>
      <c r="I32">
        <v>90.9502</v>
      </c>
      <c r="K32" s="2">
        <v>0.057638888888888885</v>
      </c>
      <c r="L32" s="3">
        <f t="shared" si="0"/>
        <v>268.0576388888889</v>
      </c>
      <c r="M32">
        <f t="shared" si="1"/>
        <v>457.5948552594891</v>
      </c>
      <c r="N32">
        <f t="shared" si="2"/>
        <v>107.59092551359072</v>
      </c>
    </row>
    <row r="33" spans="1:14" ht="12.75">
      <c r="A33" t="s">
        <v>381</v>
      </c>
      <c r="B33" s="1">
        <v>36793</v>
      </c>
      <c r="C33" s="2">
        <v>0.06398148148148149</v>
      </c>
      <c r="D33" t="s">
        <v>426</v>
      </c>
      <c r="E33">
        <v>0.67</v>
      </c>
      <c r="F33">
        <v>9.1234</v>
      </c>
      <c r="G33" t="s">
        <v>427</v>
      </c>
      <c r="H33">
        <v>1.653</v>
      </c>
      <c r="I33">
        <v>90.1089</v>
      </c>
      <c r="K33" s="2">
        <v>0.059722222222222225</v>
      </c>
      <c r="L33" s="3">
        <f t="shared" si="0"/>
        <v>268.0597222222222</v>
      </c>
      <c r="M33">
        <f t="shared" si="1"/>
        <v>489.20433828313236</v>
      </c>
      <c r="N33">
        <f t="shared" si="2"/>
        <v>106.56594126790742</v>
      </c>
    </row>
    <row r="34" spans="1:14" ht="12.75">
      <c r="A34" t="s">
        <v>382</v>
      </c>
      <c r="B34" s="1">
        <v>36793</v>
      </c>
      <c r="C34" s="2">
        <v>0.06606481481481481</v>
      </c>
      <c r="D34" t="s">
        <v>426</v>
      </c>
      <c r="E34">
        <v>0.67</v>
      </c>
      <c r="F34">
        <v>8.541</v>
      </c>
      <c r="G34" t="s">
        <v>427</v>
      </c>
      <c r="H34">
        <v>1.655</v>
      </c>
      <c r="I34">
        <v>88.7214</v>
      </c>
      <c r="K34" s="2">
        <v>0.06180555555555556</v>
      </c>
      <c r="L34" s="3">
        <f t="shared" si="0"/>
        <v>268.06180555555557</v>
      </c>
      <c r="M34">
        <f t="shared" si="1"/>
        <v>457.9755631975178</v>
      </c>
      <c r="N34">
        <f t="shared" si="2"/>
        <v>104.87550308784608</v>
      </c>
    </row>
    <row r="35" spans="1:14" ht="12.75">
      <c r="A35" t="s">
        <v>434</v>
      </c>
      <c r="B35" s="1">
        <v>36793</v>
      </c>
      <c r="C35">
        <f>AVERAGE(C34,C36)</f>
        <v>0.06814814814814815</v>
      </c>
      <c r="D35" t="s">
        <v>426</v>
      </c>
      <c r="E35" t="s">
        <v>434</v>
      </c>
      <c r="F35" t="s">
        <v>434</v>
      </c>
      <c r="G35" t="s">
        <v>427</v>
      </c>
      <c r="H35" t="s">
        <v>434</v>
      </c>
      <c r="I35" t="s">
        <v>434</v>
      </c>
      <c r="K35" s="2">
        <v>0.06388888888888888</v>
      </c>
      <c r="L35" s="3">
        <f t="shared" si="0"/>
        <v>268.06388888888887</v>
      </c>
      <c r="M35" t="s">
        <v>434</v>
      </c>
      <c r="N35" t="s">
        <v>434</v>
      </c>
    </row>
    <row r="36" spans="1:14" ht="12.75">
      <c r="A36" t="s">
        <v>383</v>
      </c>
      <c r="B36" s="1">
        <v>36793</v>
      </c>
      <c r="C36" s="2">
        <v>0.07023148148148149</v>
      </c>
      <c r="D36" t="s">
        <v>426</v>
      </c>
      <c r="E36">
        <v>0.67</v>
      </c>
      <c r="F36">
        <v>8.6239</v>
      </c>
      <c r="G36" t="s">
        <v>427</v>
      </c>
      <c r="H36">
        <v>1.655</v>
      </c>
      <c r="I36">
        <v>88.0537</v>
      </c>
      <c r="K36" s="2">
        <v>0.06597222222222222</v>
      </c>
      <c r="L36" s="3">
        <f t="shared" si="0"/>
        <v>268.06597222222223</v>
      </c>
      <c r="M36">
        <f t="shared" si="1"/>
        <v>462.42073053027445</v>
      </c>
      <c r="N36">
        <f t="shared" si="2"/>
        <v>104.06202159391671</v>
      </c>
    </row>
    <row r="37" spans="1:14" ht="12.75">
      <c r="A37" t="s">
        <v>384</v>
      </c>
      <c r="B37" s="1">
        <v>36793</v>
      </c>
      <c r="C37" s="2">
        <v>0.07231481481481482</v>
      </c>
      <c r="D37" t="s">
        <v>426</v>
      </c>
      <c r="E37">
        <v>0.67</v>
      </c>
      <c r="F37">
        <v>8.7225</v>
      </c>
      <c r="G37" t="s">
        <v>427</v>
      </c>
      <c r="H37">
        <v>1.655</v>
      </c>
      <c r="I37">
        <v>87.3319</v>
      </c>
      <c r="K37" s="2">
        <v>0.06805555555555555</v>
      </c>
      <c r="L37" s="3">
        <f t="shared" si="0"/>
        <v>268.06805555555553</v>
      </c>
      <c r="M37">
        <f t="shared" si="1"/>
        <v>467.7077449936013</v>
      </c>
      <c r="N37">
        <f t="shared" si="2"/>
        <v>103.18262824013777</v>
      </c>
    </row>
    <row r="38" spans="1:14" ht="12.75">
      <c r="A38" t="s">
        <v>385</v>
      </c>
      <c r="B38" s="1">
        <v>36793</v>
      </c>
      <c r="C38" s="2">
        <v>0.07439814814814814</v>
      </c>
      <c r="D38" t="s">
        <v>426</v>
      </c>
      <c r="E38">
        <v>0.67</v>
      </c>
      <c r="F38">
        <v>9.8437</v>
      </c>
      <c r="G38" t="s">
        <v>427</v>
      </c>
      <c r="H38">
        <v>1.655</v>
      </c>
      <c r="I38">
        <v>82.3612</v>
      </c>
      <c r="K38" s="2">
        <v>0.07013888888888889</v>
      </c>
      <c r="L38" s="3">
        <f t="shared" si="0"/>
        <v>268.0701388888889</v>
      </c>
      <c r="M38">
        <f t="shared" si="1"/>
        <v>527.8274267003168</v>
      </c>
      <c r="N38">
        <f t="shared" si="2"/>
        <v>97.12665630382725</v>
      </c>
    </row>
    <row r="39" spans="1:14" ht="12.75">
      <c r="A39" t="s">
        <v>386</v>
      </c>
      <c r="B39" s="1">
        <v>36793</v>
      </c>
      <c r="C39" s="2">
        <v>0.07648148148148148</v>
      </c>
      <c r="D39" t="s">
        <v>426</v>
      </c>
      <c r="E39">
        <v>0.668</v>
      </c>
      <c r="F39">
        <v>9.0994</v>
      </c>
      <c r="G39" t="s">
        <v>427</v>
      </c>
      <c r="H39">
        <v>1.653</v>
      </c>
      <c r="I39">
        <v>83.3286</v>
      </c>
      <c r="K39" s="2">
        <v>0.07222222222222223</v>
      </c>
      <c r="L39" s="3">
        <f t="shared" si="0"/>
        <v>268.0722222222222</v>
      </c>
      <c r="M39">
        <f t="shared" si="1"/>
        <v>487.9174382109229</v>
      </c>
      <c r="N39">
        <f t="shared" si="2"/>
        <v>98.3052724446498</v>
      </c>
    </row>
    <row r="40" spans="1:14" ht="12.75">
      <c r="A40" t="s">
        <v>387</v>
      </c>
      <c r="B40" s="1">
        <v>36793</v>
      </c>
      <c r="C40" s="2">
        <v>0.07857638888888889</v>
      </c>
      <c r="D40" t="s">
        <v>426</v>
      </c>
      <c r="E40">
        <v>0.671</v>
      </c>
      <c r="F40">
        <v>9.1173</v>
      </c>
      <c r="G40" t="s">
        <v>427</v>
      </c>
      <c r="H40">
        <v>1.656</v>
      </c>
      <c r="I40">
        <v>82.8922</v>
      </c>
      <c r="K40" s="2">
        <v>0.07430555555555556</v>
      </c>
      <c r="L40" s="3">
        <f t="shared" si="0"/>
        <v>268.07430555555555</v>
      </c>
      <c r="M40">
        <f t="shared" si="1"/>
        <v>488.8772511814458</v>
      </c>
      <c r="N40">
        <f t="shared" si="2"/>
        <v>97.77359156408858</v>
      </c>
    </row>
    <row r="41" spans="1:14" ht="12.75">
      <c r="A41" t="s">
        <v>388</v>
      </c>
      <c r="B41" s="1">
        <v>36793</v>
      </c>
      <c r="C41" s="2">
        <v>0.08065972222222222</v>
      </c>
      <c r="D41" t="s">
        <v>426</v>
      </c>
      <c r="E41">
        <v>0.67</v>
      </c>
      <c r="F41">
        <v>8.3341</v>
      </c>
      <c r="G41" t="s">
        <v>427</v>
      </c>
      <c r="H41">
        <v>1.655</v>
      </c>
      <c r="I41">
        <v>85.9222</v>
      </c>
      <c r="K41" s="2">
        <v>0.0763888888888889</v>
      </c>
      <c r="L41" s="3">
        <f t="shared" si="0"/>
        <v>268.0763888888889</v>
      </c>
      <c r="M41">
        <f t="shared" si="1"/>
        <v>446.8814121583459</v>
      </c>
      <c r="N41">
        <f t="shared" si="2"/>
        <v>101.46514304919549</v>
      </c>
    </row>
    <row r="42" spans="1:14" ht="12.75">
      <c r="A42" t="s">
        <v>389</v>
      </c>
      <c r="B42" s="1">
        <v>36793</v>
      </c>
      <c r="C42" s="2">
        <v>0.08274305555555556</v>
      </c>
      <c r="D42" t="s">
        <v>426</v>
      </c>
      <c r="E42">
        <v>0.67</v>
      </c>
      <c r="F42">
        <v>9.2025</v>
      </c>
      <c r="G42" t="s">
        <v>427</v>
      </c>
      <c r="H42">
        <v>1.655</v>
      </c>
      <c r="I42">
        <v>80.1755</v>
      </c>
      <c r="K42" s="2">
        <v>0.07847222222222222</v>
      </c>
      <c r="L42" s="3">
        <f t="shared" si="0"/>
        <v>268.0784722222222</v>
      </c>
      <c r="M42">
        <f t="shared" si="1"/>
        <v>493.4457464377891</v>
      </c>
      <c r="N42">
        <f t="shared" si="2"/>
        <v>94.46374406587404</v>
      </c>
    </row>
    <row r="43" spans="1:14" ht="12.75">
      <c r="A43" t="s">
        <v>390</v>
      </c>
      <c r="B43" s="1">
        <v>36793</v>
      </c>
      <c r="C43" s="2">
        <v>0.08482638888888888</v>
      </c>
      <c r="D43" t="s">
        <v>426</v>
      </c>
      <c r="E43">
        <v>0.67</v>
      </c>
      <c r="F43">
        <v>9.3098</v>
      </c>
      <c r="G43" t="s">
        <v>427</v>
      </c>
      <c r="H43">
        <v>1.655</v>
      </c>
      <c r="I43">
        <v>82.0879</v>
      </c>
      <c r="K43" s="2">
        <v>0.08055555555555556</v>
      </c>
      <c r="L43" s="3">
        <f t="shared" si="0"/>
        <v>268.0805555555556</v>
      </c>
      <c r="M43">
        <f t="shared" si="1"/>
        <v>499.1992621772919</v>
      </c>
      <c r="N43">
        <f t="shared" si="2"/>
        <v>96.79368566987353</v>
      </c>
    </row>
    <row r="44" spans="1:14" ht="12.75">
      <c r="A44" t="s">
        <v>391</v>
      </c>
      <c r="B44" s="1">
        <v>36793</v>
      </c>
      <c r="C44" s="2">
        <v>0.08690972222222222</v>
      </c>
      <c r="D44" t="s">
        <v>426</v>
      </c>
      <c r="E44">
        <v>0.67</v>
      </c>
      <c r="F44">
        <v>8.368</v>
      </c>
      <c r="G44" t="s">
        <v>427</v>
      </c>
      <c r="H44">
        <v>1.655</v>
      </c>
      <c r="I44">
        <v>84.4688</v>
      </c>
      <c r="K44" s="2">
        <v>0.08263888888888889</v>
      </c>
      <c r="L44" s="3">
        <f t="shared" si="0"/>
        <v>268.0826388888889</v>
      </c>
      <c r="M44">
        <f t="shared" si="1"/>
        <v>448.6991585103417</v>
      </c>
      <c r="N44">
        <f>$O$4/AVERAGE($P$4,$P$47)*I44</f>
        <v>111.30282658954039</v>
      </c>
    </row>
    <row r="45" spans="1:17" ht="12.75">
      <c r="A45" t="s">
        <v>392</v>
      </c>
      <c r="B45" s="1">
        <v>36793</v>
      </c>
      <c r="C45" s="2">
        <v>0.08899305555555555</v>
      </c>
      <c r="D45" t="s">
        <v>426</v>
      </c>
      <c r="E45">
        <v>0.67</v>
      </c>
      <c r="F45">
        <v>8.5804</v>
      </c>
      <c r="G45" t="s">
        <v>427</v>
      </c>
      <c r="H45">
        <v>1.653</v>
      </c>
      <c r="I45">
        <v>210.7195</v>
      </c>
      <c r="K45" s="2">
        <v>0.08472222222222221</v>
      </c>
      <c r="L45" s="3">
        <f t="shared" si="0"/>
        <v>268.08472222222224</v>
      </c>
      <c r="M45" t="s">
        <v>434</v>
      </c>
      <c r="N45" t="s">
        <v>434</v>
      </c>
      <c r="P45" t="s">
        <v>435</v>
      </c>
      <c r="Q45" t="s">
        <v>426</v>
      </c>
    </row>
    <row r="46" spans="1:14" ht="12.75">
      <c r="A46" t="s">
        <v>393</v>
      </c>
      <c r="B46" s="1">
        <v>36793</v>
      </c>
      <c r="C46" s="2">
        <v>0.0910763888888889</v>
      </c>
      <c r="D46" t="s">
        <v>426</v>
      </c>
      <c r="E46">
        <v>0.67</v>
      </c>
      <c r="F46">
        <v>9.263</v>
      </c>
      <c r="G46" t="s">
        <v>427</v>
      </c>
      <c r="H46">
        <v>1.653</v>
      </c>
      <c r="I46">
        <v>210.4891</v>
      </c>
      <c r="K46" s="2">
        <v>0.08680555555555557</v>
      </c>
      <c r="L46" s="3">
        <f t="shared" si="0"/>
        <v>268.08680555555554</v>
      </c>
      <c r="M46" t="s">
        <v>434</v>
      </c>
      <c r="N46" t="s">
        <v>434</v>
      </c>
    </row>
    <row r="47" spans="1:17" ht="12.75">
      <c r="A47" t="s">
        <v>394</v>
      </c>
      <c r="B47" s="1">
        <v>36793</v>
      </c>
      <c r="C47" s="2">
        <v>0.09315972222222223</v>
      </c>
      <c r="D47" t="s">
        <v>426</v>
      </c>
      <c r="E47">
        <v>0.67</v>
      </c>
      <c r="F47">
        <v>9.1629</v>
      </c>
      <c r="G47" t="s">
        <v>427</v>
      </c>
      <c r="H47">
        <v>1.653</v>
      </c>
      <c r="I47">
        <v>211.447</v>
      </c>
      <c r="K47" s="2">
        <v>0.08888888888888889</v>
      </c>
      <c r="L47" s="3">
        <f t="shared" si="0"/>
        <v>268.0888888888889</v>
      </c>
      <c r="M47" t="s">
        <v>434</v>
      </c>
      <c r="N47" t="s">
        <v>434</v>
      </c>
      <c r="P47">
        <f>AVERAGE(I46:I48)</f>
        <v>211.44179999999997</v>
      </c>
      <c r="Q47">
        <f>AVERAGE(F46:F48)</f>
        <v>9.3178</v>
      </c>
    </row>
    <row r="48" spans="1:17" ht="12.75">
      <c r="A48" t="s">
        <v>395</v>
      </c>
      <c r="B48" s="1">
        <v>36793</v>
      </c>
      <c r="C48" s="2">
        <v>0.09525462962962962</v>
      </c>
      <c r="D48" t="s">
        <v>426</v>
      </c>
      <c r="E48">
        <v>0.67</v>
      </c>
      <c r="F48">
        <v>9.5275</v>
      </c>
      <c r="G48" t="s">
        <v>427</v>
      </c>
      <c r="H48">
        <v>1.653</v>
      </c>
      <c r="I48">
        <v>212.3893</v>
      </c>
      <c r="K48" s="2">
        <v>0.09097222222222222</v>
      </c>
      <c r="L48" s="3">
        <f t="shared" si="0"/>
        <v>268.0909722222222</v>
      </c>
      <c r="M48" t="s">
        <v>434</v>
      </c>
      <c r="N48" t="s">
        <v>434</v>
      </c>
      <c r="P48">
        <f>STDEV(I46:I48)</f>
        <v>0.9501106725084772</v>
      </c>
      <c r="Q48">
        <f>STDEV(F46:F48)</f>
        <v>0.18837613967801664</v>
      </c>
    </row>
    <row r="49" spans="1:14" ht="12.75">
      <c r="A49" t="s">
        <v>396</v>
      </c>
      <c r="B49" s="1">
        <v>36793</v>
      </c>
      <c r="C49" s="2">
        <v>0.09733796296296297</v>
      </c>
      <c r="D49" t="s">
        <v>426</v>
      </c>
      <c r="E49">
        <v>0.668</v>
      </c>
      <c r="F49">
        <v>9.9605</v>
      </c>
      <c r="G49" t="s">
        <v>427</v>
      </c>
      <c r="H49">
        <v>1.653</v>
      </c>
      <c r="I49">
        <v>84.99</v>
      </c>
      <c r="K49" s="2">
        <v>0.09305555555555556</v>
      </c>
      <c r="L49" s="3">
        <f t="shared" si="0"/>
        <v>268.09305555555557</v>
      </c>
      <c r="M49">
        <f aca="true" t="shared" si="3" ref="M49:M112">500*F49/AVERAGE($Q$207,$Q$47)</f>
        <v>540.2793472856304</v>
      </c>
      <c r="N49">
        <f>(277-103)/(-67.4+(AVERAGE($P$207,$P$47)))*I49+277-((277-103)/(-67.4+(AVERAGE($P$207,$P$47)))*230)</f>
        <v>102.69934208284246</v>
      </c>
    </row>
    <row r="50" spans="1:14" ht="12.75">
      <c r="A50" t="s">
        <v>397</v>
      </c>
      <c r="B50" s="1">
        <v>36793</v>
      </c>
      <c r="C50" s="2">
        <v>0.0994212962962963</v>
      </c>
      <c r="D50" t="s">
        <v>426</v>
      </c>
      <c r="E50">
        <v>0.67</v>
      </c>
      <c r="F50">
        <v>8.7374</v>
      </c>
      <c r="G50" t="s">
        <v>427</v>
      </c>
      <c r="H50">
        <v>1.655</v>
      </c>
      <c r="I50">
        <v>80.3012</v>
      </c>
      <c r="K50" s="2">
        <v>0.09513888888888888</v>
      </c>
      <c r="L50" s="3">
        <f t="shared" si="0"/>
        <v>268.09513888888887</v>
      </c>
      <c r="M50">
        <f t="shared" si="3"/>
        <v>473.9357230032094</v>
      </c>
      <c r="N50">
        <f aca="true" t="shared" si="4" ref="N50:N113">(277-103)/(-67.4+(AVERAGE($P$207,$P$47)))*I50+277-((277-103)/(-67.4+(AVERAGE($P$207,$P$47)))*230)</f>
        <v>97.06344852486734</v>
      </c>
    </row>
    <row r="51" spans="1:14" ht="12.75">
      <c r="A51" t="s">
        <v>398</v>
      </c>
      <c r="B51" s="1">
        <v>36793</v>
      </c>
      <c r="C51" s="2">
        <v>0.10150462962962963</v>
      </c>
      <c r="D51" t="s">
        <v>426</v>
      </c>
      <c r="E51">
        <v>0.67</v>
      </c>
      <c r="F51">
        <v>8.6114</v>
      </c>
      <c r="G51" t="s">
        <v>427</v>
      </c>
      <c r="H51">
        <v>1.655</v>
      </c>
      <c r="I51">
        <v>85.2499</v>
      </c>
      <c r="K51" s="2">
        <v>0.09722222222222222</v>
      </c>
      <c r="L51" s="3">
        <f t="shared" si="0"/>
        <v>268.09722222222223</v>
      </c>
      <c r="M51">
        <f t="shared" si="3"/>
        <v>467.1012068887583</v>
      </c>
      <c r="N51">
        <f t="shared" si="4"/>
        <v>103.01173944159473</v>
      </c>
    </row>
    <row r="52" spans="1:14" ht="12.75">
      <c r="A52" t="s">
        <v>434</v>
      </c>
      <c r="B52" s="1">
        <v>36793</v>
      </c>
      <c r="C52">
        <f>AVERAGE(C51,C53)</f>
        <v>0.10358796296296297</v>
      </c>
      <c r="D52" t="s">
        <v>426</v>
      </c>
      <c r="E52" t="s">
        <v>434</v>
      </c>
      <c r="F52" t="s">
        <v>434</v>
      </c>
      <c r="G52" t="s">
        <v>427</v>
      </c>
      <c r="H52" t="s">
        <v>434</v>
      </c>
      <c r="I52" t="s">
        <v>434</v>
      </c>
      <c r="K52" s="2">
        <v>0.09930555555555555</v>
      </c>
      <c r="L52" s="3">
        <f t="shared" si="0"/>
        <v>268.09930555555553</v>
      </c>
      <c r="M52" t="s">
        <v>434</v>
      </c>
      <c r="N52" t="s">
        <v>434</v>
      </c>
    </row>
    <row r="53" spans="1:14" ht="12.75">
      <c r="A53" t="s">
        <v>399</v>
      </c>
      <c r="B53" s="1">
        <v>36793</v>
      </c>
      <c r="C53" s="2">
        <v>0.10567129629629629</v>
      </c>
      <c r="D53" t="s">
        <v>426</v>
      </c>
      <c r="E53">
        <v>0.67</v>
      </c>
      <c r="F53">
        <v>8.6574</v>
      </c>
      <c r="G53" t="s">
        <v>427</v>
      </c>
      <c r="H53">
        <v>1.655</v>
      </c>
      <c r="I53">
        <v>81.3053</v>
      </c>
      <c r="K53" s="2">
        <v>0.1013888888888889</v>
      </c>
      <c r="L53" s="3">
        <f t="shared" si="0"/>
        <v>268.1013888888889</v>
      </c>
      <c r="M53">
        <f t="shared" si="3"/>
        <v>469.5963476924469</v>
      </c>
      <c r="N53">
        <f t="shared" si="4"/>
        <v>98.27036729332895</v>
      </c>
    </row>
    <row r="54" spans="1:14" ht="12.75">
      <c r="A54" t="s">
        <v>400</v>
      </c>
      <c r="B54" s="1">
        <v>36793</v>
      </c>
      <c r="C54" s="2">
        <v>0.10775462962962963</v>
      </c>
      <c r="D54" t="s">
        <v>426</v>
      </c>
      <c r="E54">
        <v>0.67</v>
      </c>
      <c r="F54">
        <v>8.3206</v>
      </c>
      <c r="G54" t="s">
        <v>427</v>
      </c>
      <c r="H54">
        <v>1.655</v>
      </c>
      <c r="I54">
        <v>79.7276</v>
      </c>
      <c r="K54" s="2">
        <v>0.10347222222222223</v>
      </c>
      <c r="L54" s="3">
        <f t="shared" si="0"/>
        <v>268.1034722222222</v>
      </c>
      <c r="M54">
        <f t="shared" si="3"/>
        <v>451.3275776341365</v>
      </c>
      <c r="N54">
        <f t="shared" si="4"/>
        <v>96.37398671270762</v>
      </c>
    </row>
    <row r="55" spans="1:14" ht="12.75">
      <c r="A55" t="s">
        <v>434</v>
      </c>
      <c r="B55" s="1">
        <v>36793</v>
      </c>
      <c r="C55">
        <f>AVERAGE(C54,C56)</f>
        <v>0.10984374999999999</v>
      </c>
      <c r="D55" t="s">
        <v>426</v>
      </c>
      <c r="E55" t="s">
        <v>434</v>
      </c>
      <c r="F55" t="s">
        <v>434</v>
      </c>
      <c r="G55" t="s">
        <v>427</v>
      </c>
      <c r="H55" t="s">
        <v>434</v>
      </c>
      <c r="I55" t="s">
        <v>434</v>
      </c>
      <c r="K55" s="2">
        <v>0.10555555555555556</v>
      </c>
      <c r="L55" s="3">
        <f t="shared" si="0"/>
        <v>268.10555555555555</v>
      </c>
      <c r="M55" t="s">
        <v>434</v>
      </c>
      <c r="N55" t="s">
        <v>434</v>
      </c>
    </row>
    <row r="56" spans="1:14" ht="12.75">
      <c r="A56" t="s">
        <v>401</v>
      </c>
      <c r="B56" s="1">
        <v>36793</v>
      </c>
      <c r="C56" s="2">
        <v>0.11193287037037036</v>
      </c>
      <c r="D56" t="s">
        <v>426</v>
      </c>
      <c r="E56">
        <v>0.67</v>
      </c>
      <c r="F56">
        <v>8.8254</v>
      </c>
      <c r="G56" t="s">
        <v>427</v>
      </c>
      <c r="H56">
        <v>1.655</v>
      </c>
      <c r="I56">
        <v>78.1756</v>
      </c>
      <c r="K56" s="2">
        <v>0.1076388888888889</v>
      </c>
      <c r="L56" s="3">
        <f t="shared" si="0"/>
        <v>268.1076388888889</v>
      </c>
      <c r="M56">
        <f t="shared" si="3"/>
        <v>478.70903584504816</v>
      </c>
      <c r="N56">
        <f t="shared" si="4"/>
        <v>94.50849729068551</v>
      </c>
    </row>
    <row r="57" spans="1:14" ht="12.75">
      <c r="A57" t="s">
        <v>402</v>
      </c>
      <c r="B57" s="1">
        <v>36793</v>
      </c>
      <c r="C57" s="2">
        <v>0.1140162037037037</v>
      </c>
      <c r="D57" t="s">
        <v>426</v>
      </c>
      <c r="E57">
        <v>0.67</v>
      </c>
      <c r="F57">
        <v>8.347</v>
      </c>
      <c r="G57" t="s">
        <v>427</v>
      </c>
      <c r="H57">
        <v>1.653</v>
      </c>
      <c r="I57">
        <v>78.642</v>
      </c>
      <c r="K57" s="2">
        <v>0.10972222222222222</v>
      </c>
      <c r="L57" s="3">
        <f t="shared" si="0"/>
        <v>268.1097222222222</v>
      </c>
      <c r="M57">
        <f t="shared" si="3"/>
        <v>452.7595714866881</v>
      </c>
      <c r="N57">
        <f t="shared" si="4"/>
        <v>95.06910570977772</v>
      </c>
    </row>
    <row r="58" spans="1:14" ht="12.75">
      <c r="A58" t="s">
        <v>403</v>
      </c>
      <c r="B58" s="1">
        <v>36793</v>
      </c>
      <c r="C58" s="2">
        <v>0.11609953703703703</v>
      </c>
      <c r="D58" t="s">
        <v>426</v>
      </c>
      <c r="E58">
        <v>0.67</v>
      </c>
      <c r="F58">
        <v>9.0137</v>
      </c>
      <c r="G58" t="s">
        <v>427</v>
      </c>
      <c r="H58">
        <v>1.655</v>
      </c>
      <c r="I58">
        <v>81.0935</v>
      </c>
      <c r="K58" s="2">
        <v>0.11180555555555556</v>
      </c>
      <c r="L58" s="3">
        <f t="shared" si="0"/>
        <v>268.1118055555556</v>
      </c>
      <c r="M58">
        <f t="shared" si="3"/>
        <v>488.9228404827556</v>
      </c>
      <c r="N58">
        <f t="shared" si="4"/>
        <v>98.0157856827721</v>
      </c>
    </row>
    <row r="59" spans="1:14" ht="12.75">
      <c r="A59" t="s">
        <v>404</v>
      </c>
      <c r="B59" s="1">
        <v>36793</v>
      </c>
      <c r="C59" s="2">
        <v>0.11818287037037038</v>
      </c>
      <c r="D59" t="s">
        <v>426</v>
      </c>
      <c r="E59">
        <v>0.67</v>
      </c>
      <c r="F59">
        <v>9.213</v>
      </c>
      <c r="G59" t="s">
        <v>427</v>
      </c>
      <c r="H59">
        <v>1.655</v>
      </c>
      <c r="I59">
        <v>81.0995</v>
      </c>
      <c r="K59" s="2">
        <v>0.11388888888888889</v>
      </c>
      <c r="L59" s="3">
        <f t="shared" si="0"/>
        <v>268.1138888888889</v>
      </c>
      <c r="M59">
        <f t="shared" si="3"/>
        <v>499.7333092256928</v>
      </c>
      <c r="N59">
        <f t="shared" si="4"/>
        <v>98.02299762641394</v>
      </c>
    </row>
    <row r="60" spans="1:14" ht="12.75">
      <c r="A60" t="s">
        <v>405</v>
      </c>
      <c r="B60" s="1">
        <v>36793</v>
      </c>
      <c r="C60" s="2">
        <v>0.12026620370370371</v>
      </c>
      <c r="D60" t="s">
        <v>426</v>
      </c>
      <c r="E60">
        <v>0.67</v>
      </c>
      <c r="F60">
        <v>9.1898</v>
      </c>
      <c r="G60" t="s">
        <v>427</v>
      </c>
      <c r="H60">
        <v>1.655</v>
      </c>
      <c r="I60">
        <v>77.9104</v>
      </c>
      <c r="K60" s="2">
        <v>0.11597222222222221</v>
      </c>
      <c r="L60" s="3">
        <f t="shared" si="0"/>
        <v>268.11597222222224</v>
      </c>
      <c r="M60">
        <f t="shared" si="3"/>
        <v>498.4748903855716</v>
      </c>
      <c r="N60">
        <f t="shared" si="4"/>
        <v>94.18972938171623</v>
      </c>
    </row>
    <row r="61" spans="1:14" ht="12.75">
      <c r="A61" t="s">
        <v>406</v>
      </c>
      <c r="B61" s="1">
        <v>36793</v>
      </c>
      <c r="C61" s="2">
        <v>0.12241898148148149</v>
      </c>
      <c r="D61" t="s">
        <v>426</v>
      </c>
      <c r="E61">
        <v>0.67</v>
      </c>
      <c r="F61">
        <v>8.8556</v>
      </c>
      <c r="G61" t="s">
        <v>427</v>
      </c>
      <c r="H61">
        <v>1.655</v>
      </c>
      <c r="I61">
        <v>83.2425</v>
      </c>
      <c r="K61" s="2">
        <v>0.11805555555555557</v>
      </c>
      <c r="L61" s="3">
        <f t="shared" si="0"/>
        <v>268.11805555555554</v>
      </c>
      <c r="M61">
        <f t="shared" si="3"/>
        <v>480.3471500248611</v>
      </c>
      <c r="N61">
        <f t="shared" si="4"/>
        <v>100.59886349715714</v>
      </c>
    </row>
    <row r="62" spans="1:14" ht="12.75">
      <c r="A62" t="s">
        <v>407</v>
      </c>
      <c r="B62" s="1">
        <v>36793</v>
      </c>
      <c r="C62" s="2">
        <v>0.12443287037037037</v>
      </c>
      <c r="D62" t="s">
        <v>426</v>
      </c>
      <c r="E62">
        <v>0.668</v>
      </c>
      <c r="F62">
        <v>9.1725</v>
      </c>
      <c r="G62" t="s">
        <v>427</v>
      </c>
      <c r="H62">
        <v>1.653</v>
      </c>
      <c r="I62">
        <v>78.4501</v>
      </c>
      <c r="K62" s="2">
        <v>0.12013888888888889</v>
      </c>
      <c r="L62" s="3">
        <f t="shared" si="0"/>
        <v>268.1201388888889</v>
      </c>
      <c r="M62">
        <f t="shared" si="3"/>
        <v>497.53650047461923</v>
      </c>
      <c r="N62">
        <f t="shared" si="4"/>
        <v>94.83844371229964</v>
      </c>
    </row>
    <row r="63" spans="1:14" ht="12.75">
      <c r="A63" t="s">
        <v>408</v>
      </c>
      <c r="B63" s="1">
        <v>36793</v>
      </c>
      <c r="C63" s="2">
        <v>0.12652777777777777</v>
      </c>
      <c r="D63" t="s">
        <v>426</v>
      </c>
      <c r="E63">
        <v>0.668</v>
      </c>
      <c r="F63">
        <v>8.2091</v>
      </c>
      <c r="G63" t="s">
        <v>427</v>
      </c>
      <c r="H63">
        <v>1.653</v>
      </c>
      <c r="I63">
        <v>80.1</v>
      </c>
      <c r="K63" s="2">
        <v>0.12222222222222223</v>
      </c>
      <c r="L63" s="3">
        <f t="shared" si="0"/>
        <v>268.1222222222222</v>
      </c>
      <c r="M63">
        <f t="shared" si="3"/>
        <v>445.27957329476106</v>
      </c>
      <c r="N63">
        <f t="shared" si="4"/>
        <v>96.82160801474436</v>
      </c>
    </row>
    <row r="64" spans="1:14" ht="12.75">
      <c r="A64" t="s">
        <v>434</v>
      </c>
      <c r="B64" s="1">
        <v>36793</v>
      </c>
      <c r="C64">
        <f>AVERAGE(C63,C65)</f>
        <v>0.12861111111111112</v>
      </c>
      <c r="D64" t="s">
        <v>426</v>
      </c>
      <c r="E64" t="s">
        <v>434</v>
      </c>
      <c r="F64" t="s">
        <v>434</v>
      </c>
      <c r="G64" t="s">
        <v>427</v>
      </c>
      <c r="H64" t="s">
        <v>434</v>
      </c>
      <c r="I64" t="s">
        <v>434</v>
      </c>
      <c r="K64" s="2">
        <v>0.12430555555555556</v>
      </c>
      <c r="L64" s="3">
        <f t="shared" si="0"/>
        <v>268.12430555555557</v>
      </c>
      <c r="M64" t="s">
        <v>434</v>
      </c>
      <c r="N64" t="s">
        <v>434</v>
      </c>
    </row>
    <row r="65" spans="1:14" ht="12.75">
      <c r="A65" t="s">
        <v>409</v>
      </c>
      <c r="B65" s="1">
        <v>36793</v>
      </c>
      <c r="C65" s="2">
        <v>0.13069444444444445</v>
      </c>
      <c r="D65" t="s">
        <v>426</v>
      </c>
      <c r="E65">
        <v>0.67</v>
      </c>
      <c r="F65">
        <v>8.5669</v>
      </c>
      <c r="G65" t="s">
        <v>427</v>
      </c>
      <c r="H65">
        <v>1.655</v>
      </c>
      <c r="I65">
        <v>83.7558</v>
      </c>
      <c r="K65" s="2">
        <v>0.12638888888888888</v>
      </c>
      <c r="L65" s="3">
        <f t="shared" si="0"/>
        <v>268.12638888888887</v>
      </c>
      <c r="M65">
        <f t="shared" si="3"/>
        <v>464.68742937214665</v>
      </c>
      <c r="N65">
        <f t="shared" si="4"/>
        <v>101.21584527571633</v>
      </c>
    </row>
    <row r="66" spans="1:14" ht="12.75">
      <c r="A66" t="s">
        <v>410</v>
      </c>
      <c r="B66" s="1">
        <v>36793</v>
      </c>
      <c r="C66" s="2">
        <v>0.13283564814814816</v>
      </c>
      <c r="D66" t="s">
        <v>426</v>
      </c>
      <c r="E66">
        <v>0.668</v>
      </c>
      <c r="F66">
        <v>8.8571</v>
      </c>
      <c r="G66" t="s">
        <v>427</v>
      </c>
      <c r="H66">
        <v>1.653</v>
      </c>
      <c r="I66">
        <v>84.53</v>
      </c>
      <c r="K66" s="2">
        <v>0.12847222222222224</v>
      </c>
      <c r="L66" s="3">
        <f t="shared" si="0"/>
        <v>268.12847222222223</v>
      </c>
      <c r="M66">
        <f t="shared" si="3"/>
        <v>480.4285133119379</v>
      </c>
      <c r="N66">
        <f t="shared" si="4"/>
        <v>102.1464264036349</v>
      </c>
    </row>
    <row r="67" spans="1:14" ht="12.75">
      <c r="A67" t="s">
        <v>411</v>
      </c>
      <c r="B67" s="1">
        <v>36793</v>
      </c>
      <c r="C67" s="2">
        <v>0.13486111111111113</v>
      </c>
      <c r="D67" t="s">
        <v>426</v>
      </c>
      <c r="E67">
        <v>0.668</v>
      </c>
      <c r="F67">
        <v>8.0521</v>
      </c>
      <c r="G67" t="s">
        <v>427</v>
      </c>
      <c r="H67">
        <v>1.653</v>
      </c>
      <c r="I67">
        <v>84.854</v>
      </c>
      <c r="K67" s="2">
        <v>0.13055555555555556</v>
      </c>
      <c r="L67" s="3">
        <f t="shared" si="0"/>
        <v>268.13055555555553</v>
      </c>
      <c r="M67">
        <f t="shared" si="3"/>
        <v>436.7635492473896</v>
      </c>
      <c r="N67">
        <f t="shared" si="4"/>
        <v>102.5358713602941</v>
      </c>
    </row>
    <row r="68" spans="1:14" ht="12.75">
      <c r="A68" t="s">
        <v>412</v>
      </c>
      <c r="B68" s="1">
        <v>36793</v>
      </c>
      <c r="C68" s="2">
        <v>0.13695601851851852</v>
      </c>
      <c r="D68" t="s">
        <v>426</v>
      </c>
      <c r="E68">
        <v>0.671</v>
      </c>
      <c r="F68">
        <v>8.5159</v>
      </c>
      <c r="G68" t="s">
        <v>427</v>
      </c>
      <c r="H68">
        <v>1.656</v>
      </c>
      <c r="I68">
        <v>83.9828</v>
      </c>
      <c r="K68" s="2">
        <v>0.1326388888888889</v>
      </c>
      <c r="L68" s="3">
        <f t="shared" si="0"/>
        <v>268.1326388888889</v>
      </c>
      <c r="M68">
        <f t="shared" si="3"/>
        <v>461.92107761153557</v>
      </c>
      <c r="N68">
        <f t="shared" si="4"/>
        <v>101.48869714349922</v>
      </c>
    </row>
    <row r="69" spans="1:14" ht="12.75">
      <c r="A69" t="s">
        <v>413</v>
      </c>
      <c r="B69" s="1">
        <v>36793</v>
      </c>
      <c r="C69" s="2">
        <v>0.13903935185185184</v>
      </c>
      <c r="D69" t="s">
        <v>426</v>
      </c>
      <c r="E69">
        <v>0.67</v>
      </c>
      <c r="F69">
        <v>9.1053</v>
      </c>
      <c r="G69" t="s">
        <v>427</v>
      </c>
      <c r="H69">
        <v>1.655</v>
      </c>
      <c r="I69">
        <v>85.4677</v>
      </c>
      <c r="K69" s="2">
        <v>0.13472222222222222</v>
      </c>
      <c r="L69" s="3">
        <f t="shared" si="0"/>
        <v>268.1347222222222</v>
      </c>
      <c r="M69">
        <f t="shared" si="3"/>
        <v>493.89142521357866</v>
      </c>
      <c r="N69">
        <f t="shared" si="4"/>
        <v>103.27353299579346</v>
      </c>
    </row>
    <row r="70" spans="1:14" ht="12.75">
      <c r="A70" t="s">
        <v>434</v>
      </c>
      <c r="B70" s="1">
        <v>36793</v>
      </c>
      <c r="C70">
        <f>AVERAGE(C69,C71)</f>
        <v>0.14112268518518517</v>
      </c>
      <c r="D70" t="s">
        <v>426</v>
      </c>
      <c r="E70" t="s">
        <v>434</v>
      </c>
      <c r="F70" t="s">
        <v>434</v>
      </c>
      <c r="G70" t="s">
        <v>427</v>
      </c>
      <c r="H70" t="s">
        <v>434</v>
      </c>
      <c r="I70" t="s">
        <v>434</v>
      </c>
      <c r="K70" s="2">
        <v>0.13680555555555554</v>
      </c>
      <c r="L70" s="3">
        <f aca="true" t="shared" si="5" ref="L70:L133">B70-DATE(1999,12,31)+K70</f>
        <v>268.13680555555555</v>
      </c>
      <c r="M70" t="s">
        <v>434</v>
      </c>
      <c r="N70" t="s">
        <v>434</v>
      </c>
    </row>
    <row r="71" spans="1:14" ht="12.75">
      <c r="A71" t="s">
        <v>414</v>
      </c>
      <c r="B71" s="1">
        <v>36793</v>
      </c>
      <c r="C71" s="2">
        <v>0.14320601851851852</v>
      </c>
      <c r="D71" t="s">
        <v>426</v>
      </c>
      <c r="E71">
        <v>0.67</v>
      </c>
      <c r="F71">
        <v>9.2883</v>
      </c>
      <c r="G71" t="s">
        <v>427</v>
      </c>
      <c r="H71">
        <v>1.655</v>
      </c>
      <c r="I71">
        <v>81.877</v>
      </c>
      <c r="K71" s="2">
        <v>0.1388888888888889</v>
      </c>
      <c r="L71" s="3">
        <f t="shared" si="5"/>
        <v>268.1388888888889</v>
      </c>
      <c r="M71">
        <f t="shared" si="3"/>
        <v>503.817746236948</v>
      </c>
      <c r="N71">
        <f t="shared" si="4"/>
        <v>98.95754532333547</v>
      </c>
    </row>
    <row r="72" spans="1:14" ht="12.75">
      <c r="A72" t="s">
        <v>415</v>
      </c>
      <c r="B72" s="1">
        <v>36793</v>
      </c>
      <c r="C72" s="2">
        <v>0.14528935185185185</v>
      </c>
      <c r="D72" t="s">
        <v>426</v>
      </c>
      <c r="E72">
        <v>0.668</v>
      </c>
      <c r="F72">
        <v>8.528</v>
      </c>
      <c r="G72" t="s">
        <v>427</v>
      </c>
      <c r="H72">
        <v>1.653</v>
      </c>
      <c r="I72">
        <v>82.1128</v>
      </c>
      <c r="K72" s="2">
        <v>0.14097222222222222</v>
      </c>
      <c r="L72" s="3">
        <f t="shared" si="5"/>
        <v>268.1409722222222</v>
      </c>
      <c r="M72">
        <f t="shared" si="3"/>
        <v>462.5774081272884</v>
      </c>
      <c r="N72">
        <f t="shared" si="4"/>
        <v>99.2409747084597</v>
      </c>
    </row>
    <row r="73" spans="1:14" ht="12.75">
      <c r="A73" t="s">
        <v>416</v>
      </c>
      <c r="B73" s="1">
        <v>36793</v>
      </c>
      <c r="C73" s="2">
        <v>0.14737268518518518</v>
      </c>
      <c r="D73" t="s">
        <v>426</v>
      </c>
      <c r="E73">
        <v>0.67</v>
      </c>
      <c r="F73">
        <v>8.7561</v>
      </c>
      <c r="G73" t="s">
        <v>427</v>
      </c>
      <c r="H73">
        <v>1.655</v>
      </c>
      <c r="I73">
        <v>86.4396</v>
      </c>
      <c r="K73" s="2">
        <v>0.14305555555555557</v>
      </c>
      <c r="L73" s="3">
        <f t="shared" si="5"/>
        <v>268.1430555555556</v>
      </c>
      <c r="M73">
        <f t="shared" si="3"/>
        <v>474.95005198210015</v>
      </c>
      <c r="N73">
        <f t="shared" si="4"/>
        <v>104.44174766671051</v>
      </c>
    </row>
    <row r="74" spans="1:14" ht="12.75">
      <c r="A74" t="s">
        <v>0</v>
      </c>
      <c r="B74" s="1">
        <v>36793</v>
      </c>
      <c r="C74" s="2">
        <v>0.14945601851851853</v>
      </c>
      <c r="D74" t="s">
        <v>426</v>
      </c>
      <c r="E74">
        <v>0.668</v>
      </c>
      <c r="F74">
        <v>8.9119</v>
      </c>
      <c r="G74" t="s">
        <v>427</v>
      </c>
      <c r="H74">
        <v>1.653</v>
      </c>
      <c r="I74">
        <v>83.7621</v>
      </c>
      <c r="K74" s="2">
        <v>0.1451388888888889</v>
      </c>
      <c r="L74" s="3">
        <f t="shared" si="5"/>
        <v>268.1451388888889</v>
      </c>
      <c r="M74">
        <f t="shared" si="3"/>
        <v>483.40098539981017</v>
      </c>
      <c r="N74">
        <f t="shared" si="4"/>
        <v>101.22341781654029</v>
      </c>
    </row>
    <row r="75" spans="1:14" ht="12.75">
      <c r="A75" t="s">
        <v>1</v>
      </c>
      <c r="B75" s="1">
        <v>36793</v>
      </c>
      <c r="C75" s="2">
        <v>0.15153935185185186</v>
      </c>
      <c r="D75" t="s">
        <v>426</v>
      </c>
      <c r="E75">
        <v>0.668</v>
      </c>
      <c r="F75">
        <v>9.2808</v>
      </c>
      <c r="G75" t="s">
        <v>427</v>
      </c>
      <c r="H75">
        <v>1.653</v>
      </c>
      <c r="I75">
        <v>85.5956</v>
      </c>
      <c r="K75" s="2">
        <v>0.14722222222222223</v>
      </c>
      <c r="L75" s="3">
        <f t="shared" si="5"/>
        <v>268.14722222222224</v>
      </c>
      <c r="M75">
        <f t="shared" si="3"/>
        <v>503.410929801564</v>
      </c>
      <c r="N75">
        <f t="shared" si="4"/>
        <v>103.4272675944253</v>
      </c>
    </row>
    <row r="76" spans="1:14" ht="12.75">
      <c r="A76" t="s">
        <v>434</v>
      </c>
      <c r="B76" s="1">
        <v>36793</v>
      </c>
      <c r="C76">
        <f>AVERAGE(C75,C77)</f>
        <v>0.1536284722222222</v>
      </c>
      <c r="D76" t="s">
        <v>426</v>
      </c>
      <c r="E76" t="s">
        <v>434</v>
      </c>
      <c r="F76" t="s">
        <v>434</v>
      </c>
      <c r="G76" t="s">
        <v>427</v>
      </c>
      <c r="H76" t="s">
        <v>434</v>
      </c>
      <c r="I76" t="s">
        <v>434</v>
      </c>
      <c r="K76" s="2">
        <v>0.14930555555555555</v>
      </c>
      <c r="L76" s="3">
        <f t="shared" si="5"/>
        <v>268.14930555555554</v>
      </c>
      <c r="M76" t="s">
        <v>434</v>
      </c>
      <c r="N76" t="s">
        <v>434</v>
      </c>
    </row>
    <row r="77" spans="1:14" ht="12.75">
      <c r="A77" t="s">
        <v>2</v>
      </c>
      <c r="B77" s="1">
        <v>36793</v>
      </c>
      <c r="C77" s="2">
        <v>0.15571759259259257</v>
      </c>
      <c r="D77" t="s">
        <v>426</v>
      </c>
      <c r="E77">
        <v>0.668</v>
      </c>
      <c r="F77">
        <v>9.1712</v>
      </c>
      <c r="G77" t="s">
        <v>427</v>
      </c>
      <c r="H77">
        <v>1.653</v>
      </c>
      <c r="I77">
        <v>85.1729</v>
      </c>
      <c r="K77" s="2">
        <v>0.15138888888888888</v>
      </c>
      <c r="L77" s="3">
        <f t="shared" si="5"/>
        <v>268.1513888888889</v>
      </c>
      <c r="M77">
        <f t="shared" si="3"/>
        <v>497.46598562581937</v>
      </c>
      <c r="N77">
        <f t="shared" si="4"/>
        <v>102.91918616485782</v>
      </c>
    </row>
    <row r="78" spans="1:14" ht="12.75">
      <c r="A78" t="s">
        <v>3</v>
      </c>
      <c r="B78" s="1">
        <v>36793</v>
      </c>
      <c r="C78" s="2">
        <v>0.15780092592592593</v>
      </c>
      <c r="D78" t="s">
        <v>426</v>
      </c>
      <c r="E78">
        <v>0.67</v>
      </c>
      <c r="F78">
        <v>9.2502</v>
      </c>
      <c r="G78" t="s">
        <v>427</v>
      </c>
      <c r="H78">
        <v>1.655</v>
      </c>
      <c r="I78">
        <v>83.1859</v>
      </c>
      <c r="K78" s="2">
        <v>0.15347222222222223</v>
      </c>
      <c r="L78" s="3">
        <f t="shared" si="5"/>
        <v>268.1534722222222</v>
      </c>
      <c r="M78">
        <f t="shared" si="3"/>
        <v>501.7511187451973</v>
      </c>
      <c r="N78">
        <f t="shared" si="4"/>
        <v>100.53083082880244</v>
      </c>
    </row>
    <row r="79" spans="1:14" ht="12.75">
      <c r="A79" t="s">
        <v>4</v>
      </c>
      <c r="B79" s="1">
        <v>36793</v>
      </c>
      <c r="C79" s="2">
        <v>0.15988425925925925</v>
      </c>
      <c r="D79" t="s">
        <v>426</v>
      </c>
      <c r="E79">
        <v>0.67</v>
      </c>
      <c r="F79">
        <v>8.7635</v>
      </c>
      <c r="G79" t="s">
        <v>427</v>
      </c>
      <c r="H79">
        <v>1.655</v>
      </c>
      <c r="I79">
        <v>86.0457</v>
      </c>
      <c r="K79" s="2">
        <v>0.15555555555555556</v>
      </c>
      <c r="L79" s="3">
        <f t="shared" si="5"/>
        <v>268.15555555555557</v>
      </c>
      <c r="M79">
        <f t="shared" si="3"/>
        <v>475.3514441983457</v>
      </c>
      <c r="N79">
        <f t="shared" si="4"/>
        <v>103.96828356662388</v>
      </c>
    </row>
    <row r="80" spans="1:14" ht="12.75">
      <c r="A80" t="s">
        <v>5</v>
      </c>
      <c r="B80" s="1">
        <v>36793</v>
      </c>
      <c r="C80" s="2">
        <v>0.1619675925925926</v>
      </c>
      <c r="D80" t="s">
        <v>426</v>
      </c>
      <c r="E80">
        <v>0.668</v>
      </c>
      <c r="F80">
        <v>8.7236</v>
      </c>
      <c r="G80" t="s">
        <v>427</v>
      </c>
      <c r="H80">
        <v>1.653</v>
      </c>
      <c r="I80">
        <v>89.5309</v>
      </c>
      <c r="K80" s="2">
        <v>0.15763888888888888</v>
      </c>
      <c r="L80" s="3">
        <f t="shared" si="5"/>
        <v>268.15763888888887</v>
      </c>
      <c r="M80">
        <f t="shared" si="3"/>
        <v>473.18718076210274</v>
      </c>
      <c r="N80">
        <f t="shared" si="4"/>
        <v>108.15746123004624</v>
      </c>
    </row>
    <row r="81" spans="1:14" ht="12.75">
      <c r="A81" t="s">
        <v>6</v>
      </c>
      <c r="B81" s="1">
        <v>36793</v>
      </c>
      <c r="C81" s="2">
        <v>0.16405092592592593</v>
      </c>
      <c r="D81" t="s">
        <v>426</v>
      </c>
      <c r="E81">
        <v>0.67</v>
      </c>
      <c r="F81">
        <v>9.1249</v>
      </c>
      <c r="G81" t="s">
        <v>427</v>
      </c>
      <c r="H81">
        <v>1.653</v>
      </c>
      <c r="I81">
        <v>87.1234</v>
      </c>
      <c r="K81" s="2">
        <v>0.15972222222222224</v>
      </c>
      <c r="L81" s="3">
        <f t="shared" si="5"/>
        <v>268.15972222222223</v>
      </c>
      <c r="M81">
        <f t="shared" si="3"/>
        <v>494.9545721647155</v>
      </c>
      <c r="N81">
        <f t="shared" si="4"/>
        <v>105.2636688437587</v>
      </c>
    </row>
    <row r="82" spans="1:14" ht="12.75">
      <c r="A82" t="s">
        <v>7</v>
      </c>
      <c r="B82" s="1">
        <v>36793</v>
      </c>
      <c r="C82" s="2">
        <v>0.16614583333333333</v>
      </c>
      <c r="D82" t="s">
        <v>426</v>
      </c>
      <c r="E82">
        <v>0.668</v>
      </c>
      <c r="F82">
        <v>8.46</v>
      </c>
      <c r="G82" t="s">
        <v>427</v>
      </c>
      <c r="H82">
        <v>1.653</v>
      </c>
      <c r="I82">
        <v>85.5974</v>
      </c>
      <c r="K82" s="2">
        <v>0.16180555555555556</v>
      </c>
      <c r="L82" s="3">
        <f t="shared" si="5"/>
        <v>268.16180555555553</v>
      </c>
      <c r="M82">
        <f t="shared" si="3"/>
        <v>458.8889391131402</v>
      </c>
      <c r="N82">
        <f t="shared" si="4"/>
        <v>103.42943117751787</v>
      </c>
    </row>
    <row r="83" spans="1:14" ht="12.75">
      <c r="A83" t="s">
        <v>434</v>
      </c>
      <c r="B83" s="1">
        <v>36793</v>
      </c>
      <c r="C83">
        <f>AVERAGE(C82,C84)</f>
        <v>0.16822916666666665</v>
      </c>
      <c r="D83" t="s">
        <v>426</v>
      </c>
      <c r="E83" t="s">
        <v>434</v>
      </c>
      <c r="F83" t="s">
        <v>434</v>
      </c>
      <c r="G83" t="s">
        <v>427</v>
      </c>
      <c r="H83" t="s">
        <v>434</v>
      </c>
      <c r="I83" t="s">
        <v>434</v>
      </c>
      <c r="K83" s="2">
        <v>0.1638888888888889</v>
      </c>
      <c r="L83" s="3">
        <f t="shared" si="5"/>
        <v>268.1638888888889</v>
      </c>
      <c r="M83" t="s">
        <v>434</v>
      </c>
      <c r="N83" t="s">
        <v>434</v>
      </c>
    </row>
    <row r="84" spans="1:14" ht="12.75">
      <c r="A84" t="s">
        <v>8</v>
      </c>
      <c r="B84" s="1">
        <v>36793</v>
      </c>
      <c r="C84" s="2">
        <v>0.1703125</v>
      </c>
      <c r="D84" t="s">
        <v>426</v>
      </c>
      <c r="E84">
        <v>0.67</v>
      </c>
      <c r="F84">
        <v>8.8318</v>
      </c>
      <c r="G84" t="s">
        <v>427</v>
      </c>
      <c r="H84">
        <v>1.655</v>
      </c>
      <c r="I84">
        <v>86.4714</v>
      </c>
      <c r="K84" s="2">
        <v>0.16597222222222222</v>
      </c>
      <c r="L84" s="3">
        <f t="shared" si="5"/>
        <v>268.1659722222222</v>
      </c>
      <c r="M84">
        <f t="shared" si="3"/>
        <v>479.05618586990914</v>
      </c>
      <c r="N84">
        <f t="shared" si="4"/>
        <v>104.47997096801231</v>
      </c>
    </row>
    <row r="85" spans="1:14" ht="12.75">
      <c r="A85" t="s">
        <v>9</v>
      </c>
      <c r="B85" s="1">
        <v>36793</v>
      </c>
      <c r="C85" s="2">
        <v>0.17239583333333333</v>
      </c>
      <c r="D85" t="s">
        <v>426</v>
      </c>
      <c r="E85">
        <v>0.67</v>
      </c>
      <c r="F85">
        <v>9.2914</v>
      </c>
      <c r="G85" t="s">
        <v>427</v>
      </c>
      <c r="H85">
        <v>1.653</v>
      </c>
      <c r="I85">
        <v>90.5078</v>
      </c>
      <c r="K85" s="2">
        <v>0.16805555555555554</v>
      </c>
      <c r="L85" s="3">
        <f t="shared" si="5"/>
        <v>268.16805555555555</v>
      </c>
      <c r="M85">
        <f t="shared" si="3"/>
        <v>503.98589703024004</v>
      </c>
      <c r="N85">
        <f t="shared" si="4"/>
        <v>109.33168585399818</v>
      </c>
    </row>
    <row r="86" spans="1:14" ht="12.75">
      <c r="A86" t="s">
        <v>10</v>
      </c>
      <c r="B86" s="1">
        <v>36793</v>
      </c>
      <c r="C86" s="2">
        <v>0.17453703703703705</v>
      </c>
      <c r="D86" t="s">
        <v>426</v>
      </c>
      <c r="E86">
        <v>0.67</v>
      </c>
      <c r="F86">
        <v>8.4469</v>
      </c>
      <c r="G86" t="s">
        <v>427</v>
      </c>
      <c r="H86">
        <v>1.653</v>
      </c>
      <c r="I86">
        <v>87.6144</v>
      </c>
      <c r="K86" s="2">
        <v>0.17013888888888887</v>
      </c>
      <c r="L86" s="3">
        <f t="shared" si="5"/>
        <v>268.1701388888889</v>
      </c>
      <c r="M86">
        <f t="shared" si="3"/>
        <v>458.17836640600285</v>
      </c>
      <c r="N86">
        <f t="shared" si="4"/>
        <v>105.85384623178243</v>
      </c>
    </row>
    <row r="87" spans="1:14" ht="12.75">
      <c r="A87" t="s">
        <v>11</v>
      </c>
      <c r="B87" s="1">
        <v>36793</v>
      </c>
      <c r="C87" s="2">
        <v>0.1765625</v>
      </c>
      <c r="D87" t="s">
        <v>426</v>
      </c>
      <c r="E87">
        <v>0.67</v>
      </c>
      <c r="F87">
        <v>8.6769</v>
      </c>
      <c r="G87" t="s">
        <v>427</v>
      </c>
      <c r="H87">
        <v>1.655</v>
      </c>
      <c r="I87">
        <v>91.3877</v>
      </c>
      <c r="K87" s="2">
        <v>0.17222222222222225</v>
      </c>
      <c r="L87" s="3">
        <f t="shared" si="5"/>
        <v>268.1722222222222</v>
      </c>
      <c r="M87">
        <f t="shared" si="3"/>
        <v>470.6540704244452</v>
      </c>
      <c r="N87">
        <f t="shared" si="4"/>
        <v>110.38931738907377</v>
      </c>
    </row>
    <row r="88" spans="1:14" ht="12.75">
      <c r="A88" t="s">
        <v>12</v>
      </c>
      <c r="B88" s="1">
        <v>36793</v>
      </c>
      <c r="C88" s="2">
        <v>0.1786458333333333</v>
      </c>
      <c r="D88" t="s">
        <v>426</v>
      </c>
      <c r="E88">
        <v>0.668</v>
      </c>
      <c r="F88">
        <v>8.638</v>
      </c>
      <c r="G88" t="s">
        <v>427</v>
      </c>
      <c r="H88">
        <v>1.653</v>
      </c>
      <c r="I88">
        <v>90.3273</v>
      </c>
      <c r="K88" s="2">
        <v>0.17430555555555557</v>
      </c>
      <c r="L88" s="3">
        <f t="shared" si="5"/>
        <v>268.1743055555556</v>
      </c>
      <c r="M88">
        <f t="shared" si="3"/>
        <v>468.5440491795869</v>
      </c>
      <c r="N88">
        <f t="shared" si="4"/>
        <v>109.11472654943952</v>
      </c>
    </row>
    <row r="89" spans="1:14" ht="12.75">
      <c r="A89" t="s">
        <v>13</v>
      </c>
      <c r="B89" s="1">
        <v>36793</v>
      </c>
      <c r="C89" s="2">
        <v>0.18074074074074076</v>
      </c>
      <c r="D89" t="s">
        <v>426</v>
      </c>
      <c r="E89">
        <v>0.668</v>
      </c>
      <c r="F89">
        <v>8.1201</v>
      </c>
      <c r="G89" t="s">
        <v>427</v>
      </c>
      <c r="H89">
        <v>1.653</v>
      </c>
      <c r="I89">
        <v>91.4609</v>
      </c>
      <c r="K89" s="2">
        <v>0.1763888888888889</v>
      </c>
      <c r="L89" s="3">
        <f t="shared" si="5"/>
        <v>268.1763888888889</v>
      </c>
      <c r="M89">
        <f t="shared" si="3"/>
        <v>440.45201826153783</v>
      </c>
      <c r="N89">
        <f t="shared" si="4"/>
        <v>110.47730310150416</v>
      </c>
    </row>
    <row r="90" spans="1:14" ht="12.75">
      <c r="A90" t="s">
        <v>14</v>
      </c>
      <c r="B90" s="1">
        <v>36793</v>
      </c>
      <c r="C90" s="2">
        <v>0.18282407407407408</v>
      </c>
      <c r="D90" t="s">
        <v>426</v>
      </c>
      <c r="E90">
        <v>0.67</v>
      </c>
      <c r="F90">
        <v>8.8112</v>
      </c>
      <c r="G90" t="s">
        <v>427</v>
      </c>
      <c r="H90">
        <v>1.655</v>
      </c>
      <c r="I90">
        <v>89.9603</v>
      </c>
      <c r="K90" s="2">
        <v>0.17847222222222223</v>
      </c>
      <c r="L90" s="3">
        <f t="shared" si="5"/>
        <v>268.17847222222224</v>
      </c>
      <c r="M90">
        <f t="shared" si="3"/>
        <v>477.9387967273878</v>
      </c>
      <c r="N90">
        <f t="shared" si="4"/>
        <v>108.67359599668043</v>
      </c>
    </row>
    <row r="91" spans="1:14" ht="12.75">
      <c r="A91" t="s">
        <v>15</v>
      </c>
      <c r="B91" s="1">
        <v>36793</v>
      </c>
      <c r="C91" s="2">
        <v>0.1849074074074074</v>
      </c>
      <c r="D91" t="s">
        <v>426</v>
      </c>
      <c r="E91">
        <v>0.668</v>
      </c>
      <c r="F91">
        <v>8.1792</v>
      </c>
      <c r="G91" t="s">
        <v>427</v>
      </c>
      <c r="H91">
        <v>1.653</v>
      </c>
      <c r="I91">
        <v>86.911</v>
      </c>
      <c r="K91" s="2">
        <v>0.18055555555555555</v>
      </c>
      <c r="L91" s="3">
        <f t="shared" si="5"/>
        <v>268.18055555555554</v>
      </c>
      <c r="M91">
        <f t="shared" si="3"/>
        <v>443.65773177236366</v>
      </c>
      <c r="N91">
        <f t="shared" si="4"/>
        <v>105.00836603883761</v>
      </c>
    </row>
    <row r="92" spans="1:14" ht="12.75">
      <c r="A92" t="s">
        <v>16</v>
      </c>
      <c r="B92" s="1">
        <v>36793</v>
      </c>
      <c r="C92" s="2">
        <v>0.18699074074074074</v>
      </c>
      <c r="D92" t="s">
        <v>426</v>
      </c>
      <c r="E92">
        <v>0.668</v>
      </c>
      <c r="F92">
        <v>8.5294</v>
      </c>
      <c r="G92" t="s">
        <v>427</v>
      </c>
      <c r="H92">
        <v>1.653</v>
      </c>
      <c r="I92">
        <v>88.0571</v>
      </c>
      <c r="K92" s="2">
        <v>0.1826388888888889</v>
      </c>
      <c r="L92" s="3">
        <f t="shared" si="5"/>
        <v>268.1826388888889</v>
      </c>
      <c r="M92">
        <f t="shared" si="3"/>
        <v>462.65334719522684</v>
      </c>
      <c r="N92">
        <f t="shared" si="4"/>
        <v>106.38596747348942</v>
      </c>
    </row>
    <row r="93" spans="1:14" ht="12.75">
      <c r="A93" t="s">
        <v>17</v>
      </c>
      <c r="B93" s="1">
        <v>36793</v>
      </c>
      <c r="C93" s="2">
        <v>0.18907407407407406</v>
      </c>
      <c r="D93" t="s">
        <v>426</v>
      </c>
      <c r="E93">
        <v>0.668</v>
      </c>
      <c r="F93">
        <v>8.5689</v>
      </c>
      <c r="G93" t="s">
        <v>427</v>
      </c>
      <c r="H93">
        <v>1.653</v>
      </c>
      <c r="I93">
        <v>89.8732</v>
      </c>
      <c r="K93" s="2">
        <v>0.18472222222222223</v>
      </c>
      <c r="L93" s="3">
        <f t="shared" si="5"/>
        <v>268.1847222222222</v>
      </c>
      <c r="M93">
        <f t="shared" si="3"/>
        <v>464.7959137549157</v>
      </c>
      <c r="N93">
        <f t="shared" si="4"/>
        <v>108.56890261481311</v>
      </c>
    </row>
    <row r="94" spans="1:14" ht="12.75">
      <c r="A94" t="s">
        <v>18</v>
      </c>
      <c r="B94" s="1">
        <v>36793</v>
      </c>
      <c r="C94" s="2">
        <v>0.1911574074074074</v>
      </c>
      <c r="D94" t="s">
        <v>426</v>
      </c>
      <c r="E94">
        <v>0.668</v>
      </c>
      <c r="F94">
        <v>8.7643</v>
      </c>
      <c r="G94" t="s">
        <v>427</v>
      </c>
      <c r="H94">
        <v>1.653</v>
      </c>
      <c r="I94">
        <v>89.8417</v>
      </c>
      <c r="K94" s="2">
        <v>0.18680555555555556</v>
      </c>
      <c r="L94" s="3">
        <f t="shared" si="5"/>
        <v>268.18680555555557</v>
      </c>
      <c r="M94">
        <f t="shared" si="3"/>
        <v>475.3948379514533</v>
      </c>
      <c r="N94">
        <f t="shared" si="4"/>
        <v>108.5310399106935</v>
      </c>
    </row>
    <row r="95" spans="1:14" ht="12.75">
      <c r="A95" t="s">
        <v>19</v>
      </c>
      <c r="B95" s="1">
        <v>36793</v>
      </c>
      <c r="C95" s="2">
        <v>0.19324074074074074</v>
      </c>
      <c r="D95" t="s">
        <v>426</v>
      </c>
      <c r="E95">
        <v>0.67</v>
      </c>
      <c r="F95">
        <v>8.8213</v>
      </c>
      <c r="G95" t="s">
        <v>427</v>
      </c>
      <c r="H95">
        <v>1.653</v>
      </c>
      <c r="I95">
        <v>91.5804</v>
      </c>
      <c r="K95" s="2">
        <v>0.18888888888888888</v>
      </c>
      <c r="L95" s="3">
        <f t="shared" si="5"/>
        <v>268.18888888888887</v>
      </c>
      <c r="M95">
        <f t="shared" si="3"/>
        <v>478.48664286037166</v>
      </c>
      <c r="N95">
        <f t="shared" si="4"/>
        <v>110.62094097903741</v>
      </c>
    </row>
    <row r="96" spans="1:14" ht="12.75">
      <c r="A96" t="s">
        <v>20</v>
      </c>
      <c r="B96" s="1">
        <v>36793</v>
      </c>
      <c r="C96" s="2">
        <v>0.19533564814814816</v>
      </c>
      <c r="D96" t="s">
        <v>426</v>
      </c>
      <c r="E96">
        <v>0.668</v>
      </c>
      <c r="F96">
        <v>8.2671</v>
      </c>
      <c r="G96" t="s">
        <v>427</v>
      </c>
      <c r="H96">
        <v>1.653</v>
      </c>
      <c r="I96">
        <v>92.0892</v>
      </c>
      <c r="K96" s="2">
        <v>0.1909722222222222</v>
      </c>
      <c r="L96" s="3">
        <f t="shared" si="5"/>
        <v>268.19097222222223</v>
      </c>
      <c r="M96">
        <f t="shared" si="3"/>
        <v>448.42562039506396</v>
      </c>
      <c r="N96">
        <f t="shared" si="4"/>
        <v>111.23251379986533</v>
      </c>
    </row>
    <row r="97" spans="1:14" ht="12.75">
      <c r="A97" t="s">
        <v>21</v>
      </c>
      <c r="B97" s="1">
        <v>36793</v>
      </c>
      <c r="C97" s="2">
        <v>0.1974189814814815</v>
      </c>
      <c r="D97" t="s">
        <v>426</v>
      </c>
      <c r="E97">
        <v>0.668</v>
      </c>
      <c r="F97">
        <v>8.3551</v>
      </c>
      <c r="G97" t="s">
        <v>427</v>
      </c>
      <c r="H97">
        <v>1.653</v>
      </c>
      <c r="I97">
        <v>88.8337</v>
      </c>
      <c r="K97" s="2">
        <v>0.19305555555555554</v>
      </c>
      <c r="L97" s="3">
        <f t="shared" si="5"/>
        <v>268.19305555555553</v>
      </c>
      <c r="M97">
        <f t="shared" si="3"/>
        <v>453.19893323690286</v>
      </c>
      <c r="N97">
        <f t="shared" si="4"/>
        <v>107.31943337886463</v>
      </c>
    </row>
    <row r="98" spans="1:14" ht="12.75">
      <c r="A98" t="s">
        <v>22</v>
      </c>
      <c r="B98" s="1">
        <v>36793</v>
      </c>
      <c r="C98" s="2">
        <v>0.1995023148148148</v>
      </c>
      <c r="D98" t="s">
        <v>426</v>
      </c>
      <c r="E98">
        <v>0.668</v>
      </c>
      <c r="F98">
        <v>8.7681</v>
      </c>
      <c r="G98" t="s">
        <v>427</v>
      </c>
      <c r="H98">
        <v>1.653</v>
      </c>
      <c r="I98">
        <v>91.5869</v>
      </c>
      <c r="K98" s="2">
        <v>0.1951388888888889</v>
      </c>
      <c r="L98" s="3">
        <f t="shared" si="5"/>
        <v>268.1951388888889</v>
      </c>
      <c r="M98">
        <f t="shared" si="3"/>
        <v>475.60095827871453</v>
      </c>
      <c r="N98">
        <f t="shared" si="4"/>
        <v>110.62875391798275</v>
      </c>
    </row>
    <row r="99" spans="1:14" ht="12.75">
      <c r="A99" t="s">
        <v>434</v>
      </c>
      <c r="B99" s="1">
        <v>36793</v>
      </c>
      <c r="C99">
        <f>AVERAGE(C98,C101)</f>
        <v>0.20262731481481483</v>
      </c>
      <c r="D99" t="s">
        <v>426</v>
      </c>
      <c r="E99" t="s">
        <v>434</v>
      </c>
      <c r="F99" t="s">
        <v>434</v>
      </c>
      <c r="G99" t="s">
        <v>427</v>
      </c>
      <c r="H99" t="s">
        <v>434</v>
      </c>
      <c r="I99" t="s">
        <v>434</v>
      </c>
      <c r="K99" s="2">
        <v>0.19722222222222222</v>
      </c>
      <c r="L99" s="3">
        <f t="shared" si="5"/>
        <v>268.1972222222222</v>
      </c>
      <c r="M99" t="s">
        <v>434</v>
      </c>
      <c r="N99" t="s">
        <v>434</v>
      </c>
    </row>
    <row r="100" spans="1:14" ht="12.75">
      <c r="A100" t="s">
        <v>434</v>
      </c>
      <c r="B100" s="1">
        <v>36793</v>
      </c>
      <c r="C100">
        <f>AVERAGE(C99,C101)</f>
        <v>0.20418981481481482</v>
      </c>
      <c r="D100" t="s">
        <v>426</v>
      </c>
      <c r="E100" t="s">
        <v>434</v>
      </c>
      <c r="F100" t="s">
        <v>434</v>
      </c>
      <c r="G100" t="s">
        <v>427</v>
      </c>
      <c r="H100" t="s">
        <v>434</v>
      </c>
      <c r="I100" t="s">
        <v>434</v>
      </c>
      <c r="K100" s="2">
        <v>0.19930555555555554</v>
      </c>
      <c r="L100" s="3">
        <f t="shared" si="5"/>
        <v>268.19930555555555</v>
      </c>
      <c r="M100" t="s">
        <v>434</v>
      </c>
      <c r="N100" t="s">
        <v>434</v>
      </c>
    </row>
    <row r="101" spans="1:14" ht="12.75">
      <c r="A101" t="s">
        <v>23</v>
      </c>
      <c r="B101" s="1">
        <v>36793</v>
      </c>
      <c r="C101" s="2">
        <v>0.20575231481481482</v>
      </c>
      <c r="D101" t="s">
        <v>426</v>
      </c>
      <c r="E101">
        <v>0.67</v>
      </c>
      <c r="F101">
        <v>8.31</v>
      </c>
      <c r="G101" t="s">
        <v>427</v>
      </c>
      <c r="H101">
        <v>1.653</v>
      </c>
      <c r="I101">
        <v>88.2552</v>
      </c>
      <c r="K101" s="2">
        <v>0.20138888888888887</v>
      </c>
      <c r="L101" s="3">
        <f t="shared" si="5"/>
        <v>268.2013888888889</v>
      </c>
      <c r="M101">
        <f t="shared" si="3"/>
        <v>450.7526104054604</v>
      </c>
      <c r="N101">
        <f t="shared" si="4"/>
        <v>106.62408181273076</v>
      </c>
    </row>
    <row r="102" spans="1:14" ht="12.75">
      <c r="A102" t="s">
        <v>24</v>
      </c>
      <c r="B102" s="1">
        <v>36793</v>
      </c>
      <c r="C102" s="2">
        <v>0.20783564814814814</v>
      </c>
      <c r="D102" t="s">
        <v>426</v>
      </c>
      <c r="E102">
        <v>0.668</v>
      </c>
      <c r="F102">
        <v>9.0128</v>
      </c>
      <c r="G102" t="s">
        <v>427</v>
      </c>
      <c r="H102">
        <v>1.651</v>
      </c>
      <c r="I102">
        <v>94.1068</v>
      </c>
      <c r="K102" s="2">
        <v>0.2034722222222222</v>
      </c>
      <c r="L102" s="3">
        <f t="shared" si="5"/>
        <v>268.2034722222222</v>
      </c>
      <c r="M102">
        <f t="shared" si="3"/>
        <v>488.8740225105095</v>
      </c>
      <c r="N102">
        <f t="shared" si="4"/>
        <v>113.65765004849408</v>
      </c>
    </row>
    <row r="103" spans="1:14" ht="12.75">
      <c r="A103" t="s">
        <v>434</v>
      </c>
      <c r="B103" s="1">
        <v>36793</v>
      </c>
      <c r="C103">
        <f>AVERAGE(C102,C105)</f>
        <v>0.2109664351851852</v>
      </c>
      <c r="D103" t="s">
        <v>426</v>
      </c>
      <c r="E103" t="s">
        <v>434</v>
      </c>
      <c r="F103" t="s">
        <v>434</v>
      </c>
      <c r="G103" t="s">
        <v>427</v>
      </c>
      <c r="H103" t="s">
        <v>434</v>
      </c>
      <c r="I103" t="s">
        <v>434</v>
      </c>
      <c r="K103" s="2">
        <v>0.20555555555555557</v>
      </c>
      <c r="L103" s="3">
        <f t="shared" si="5"/>
        <v>268.2055555555556</v>
      </c>
      <c r="M103" t="s">
        <v>434</v>
      </c>
      <c r="N103" t="s">
        <v>434</v>
      </c>
    </row>
    <row r="104" spans="1:14" ht="12.75">
      <c r="A104" t="s">
        <v>434</v>
      </c>
      <c r="B104" s="1">
        <v>36793</v>
      </c>
      <c r="C104">
        <f>AVERAGE(C103,C105)</f>
        <v>0.21253182870370374</v>
      </c>
      <c r="D104" t="s">
        <v>426</v>
      </c>
      <c r="E104" t="s">
        <v>434</v>
      </c>
      <c r="F104" t="s">
        <v>434</v>
      </c>
      <c r="G104" t="s">
        <v>427</v>
      </c>
      <c r="H104" t="s">
        <v>434</v>
      </c>
      <c r="I104" t="s">
        <v>434</v>
      </c>
      <c r="K104" s="2">
        <v>0.2076388888888889</v>
      </c>
      <c r="L104" s="3">
        <f t="shared" si="5"/>
        <v>268.2076388888889</v>
      </c>
      <c r="M104" t="s">
        <v>434</v>
      </c>
      <c r="N104" t="s">
        <v>434</v>
      </c>
    </row>
    <row r="105" spans="1:14" ht="12.75">
      <c r="A105" t="s">
        <v>25</v>
      </c>
      <c r="B105" s="1">
        <v>36793</v>
      </c>
      <c r="C105" s="2">
        <v>0.21409722222222224</v>
      </c>
      <c r="D105" t="s">
        <v>426</v>
      </c>
      <c r="E105">
        <v>0.668</v>
      </c>
      <c r="F105">
        <v>8.5804</v>
      </c>
      <c r="G105" t="s">
        <v>427</v>
      </c>
      <c r="H105">
        <v>1.653</v>
      </c>
      <c r="I105">
        <v>93.1071</v>
      </c>
      <c r="K105" s="2">
        <v>0.20972222222222223</v>
      </c>
      <c r="L105" s="3">
        <f t="shared" si="5"/>
        <v>268.20972222222224</v>
      </c>
      <c r="M105">
        <f t="shared" si="3"/>
        <v>465.4196989558379</v>
      </c>
      <c r="N105">
        <f t="shared" si="4"/>
        <v>112.45602003870317</v>
      </c>
    </row>
    <row r="106" spans="1:14" ht="12.75">
      <c r="A106" t="s">
        <v>26</v>
      </c>
      <c r="B106" s="1">
        <v>36793</v>
      </c>
      <c r="C106" s="2">
        <v>0.21618055555555557</v>
      </c>
      <c r="D106" t="s">
        <v>426</v>
      </c>
      <c r="E106">
        <v>0.668</v>
      </c>
      <c r="F106">
        <v>8.3123</v>
      </c>
      <c r="G106" t="s">
        <v>427</v>
      </c>
      <c r="H106">
        <v>1.653</v>
      </c>
      <c r="I106">
        <v>89.864</v>
      </c>
      <c r="K106" s="2">
        <v>0.21180555555555555</v>
      </c>
      <c r="L106" s="3">
        <f t="shared" si="5"/>
        <v>268.21180555555554</v>
      </c>
      <c r="M106">
        <f t="shared" si="3"/>
        <v>450.8773674456449</v>
      </c>
      <c r="N106">
        <f t="shared" si="4"/>
        <v>108.55784430122895</v>
      </c>
    </row>
    <row r="107" spans="1:14" ht="12.75">
      <c r="A107" t="s">
        <v>27</v>
      </c>
      <c r="B107" s="1">
        <v>36793</v>
      </c>
      <c r="C107" s="2">
        <v>0.2182638888888889</v>
      </c>
      <c r="D107" t="s">
        <v>426</v>
      </c>
      <c r="E107">
        <v>0.668</v>
      </c>
      <c r="F107">
        <v>8.2156</v>
      </c>
      <c r="G107" t="s">
        <v>427</v>
      </c>
      <c r="H107">
        <v>1.653</v>
      </c>
      <c r="I107">
        <v>91.0531</v>
      </c>
      <c r="K107" s="2">
        <v>0.2138888888888889</v>
      </c>
      <c r="L107" s="3">
        <f t="shared" si="5"/>
        <v>268.2138888888889</v>
      </c>
      <c r="M107">
        <f t="shared" si="3"/>
        <v>445.63214753876065</v>
      </c>
      <c r="N107">
        <f t="shared" si="4"/>
        <v>109.98713133198055</v>
      </c>
    </row>
    <row r="108" spans="1:14" ht="12.75">
      <c r="A108" t="s">
        <v>434</v>
      </c>
      <c r="B108" s="1">
        <v>36793</v>
      </c>
      <c r="C108">
        <f>AVERAGE(C107,C109)</f>
        <v>0.22034722222222222</v>
      </c>
      <c r="D108" t="s">
        <v>426</v>
      </c>
      <c r="E108" t="s">
        <v>434</v>
      </c>
      <c r="F108" t="s">
        <v>434</v>
      </c>
      <c r="G108" t="s">
        <v>427</v>
      </c>
      <c r="H108" t="s">
        <v>434</v>
      </c>
      <c r="I108" t="s">
        <v>434</v>
      </c>
      <c r="K108" s="2">
        <v>0.21597222222222223</v>
      </c>
      <c r="L108" s="3">
        <f t="shared" si="5"/>
        <v>268.2159722222222</v>
      </c>
      <c r="M108" t="s">
        <v>434</v>
      </c>
      <c r="N108" t="s">
        <v>434</v>
      </c>
    </row>
    <row r="109" spans="1:14" ht="12.75">
      <c r="A109" t="s">
        <v>28</v>
      </c>
      <c r="B109" s="1">
        <v>36793</v>
      </c>
      <c r="C109" s="2">
        <v>0.22243055555555555</v>
      </c>
      <c r="D109" t="s">
        <v>426</v>
      </c>
      <c r="E109">
        <v>0.668</v>
      </c>
      <c r="F109">
        <v>8.3283</v>
      </c>
      <c r="G109" t="s">
        <v>427</v>
      </c>
      <c r="H109">
        <v>1.653</v>
      </c>
      <c r="I109">
        <v>89.1759</v>
      </c>
      <c r="K109" s="2">
        <v>0.21805555555555556</v>
      </c>
      <c r="L109" s="3">
        <f t="shared" si="5"/>
        <v>268.21805555555557</v>
      </c>
      <c r="M109">
        <f t="shared" si="3"/>
        <v>451.7452425077974</v>
      </c>
      <c r="N109">
        <f t="shared" si="4"/>
        <v>107.73075456457082</v>
      </c>
    </row>
    <row r="110" spans="1:14" ht="12.75">
      <c r="A110" t="s">
        <v>29</v>
      </c>
      <c r="B110" s="1">
        <v>36793</v>
      </c>
      <c r="C110" s="2">
        <v>0.2245138888888889</v>
      </c>
      <c r="D110" t="s">
        <v>426</v>
      </c>
      <c r="E110">
        <v>0.668</v>
      </c>
      <c r="F110">
        <v>8.35</v>
      </c>
      <c r="G110" t="s">
        <v>427</v>
      </c>
      <c r="H110">
        <v>1.651</v>
      </c>
      <c r="I110">
        <v>88.2434</v>
      </c>
      <c r="K110" s="2">
        <v>0.22013888888888888</v>
      </c>
      <c r="L110" s="3">
        <f t="shared" si="5"/>
        <v>268.22013888888887</v>
      </c>
      <c r="M110">
        <f t="shared" si="3"/>
        <v>452.9222980608417</v>
      </c>
      <c r="N110">
        <f t="shared" si="4"/>
        <v>106.60989832356847</v>
      </c>
    </row>
    <row r="111" spans="1:14" ht="12.75">
      <c r="A111" t="s">
        <v>30</v>
      </c>
      <c r="B111" s="1">
        <v>36793</v>
      </c>
      <c r="C111" s="2">
        <v>0.2266087962962963</v>
      </c>
      <c r="D111" t="s">
        <v>426</v>
      </c>
      <c r="E111">
        <v>0.67</v>
      </c>
      <c r="F111">
        <v>9.214</v>
      </c>
      <c r="G111" t="s">
        <v>427</v>
      </c>
      <c r="H111">
        <v>1.655</v>
      </c>
      <c r="I111">
        <v>86.2837</v>
      </c>
      <c r="K111" s="2">
        <v>0.2222222222222222</v>
      </c>
      <c r="L111" s="3">
        <f t="shared" si="5"/>
        <v>268.22222222222223</v>
      </c>
      <c r="M111">
        <f t="shared" si="3"/>
        <v>499.7875514170773</v>
      </c>
      <c r="N111">
        <f t="shared" si="4"/>
        <v>104.25435733108344</v>
      </c>
    </row>
    <row r="112" spans="1:14" ht="12.75">
      <c r="A112" t="s">
        <v>31</v>
      </c>
      <c r="B112" s="1">
        <v>36793</v>
      </c>
      <c r="C112" s="2">
        <v>0.22869212962962962</v>
      </c>
      <c r="D112" t="s">
        <v>426</v>
      </c>
      <c r="E112">
        <v>0.67</v>
      </c>
      <c r="F112">
        <v>8.3675</v>
      </c>
      <c r="G112" t="s">
        <v>427</v>
      </c>
      <c r="H112">
        <v>1.655</v>
      </c>
      <c r="I112">
        <v>87.9224</v>
      </c>
      <c r="K112" s="2">
        <v>0.22430555555555556</v>
      </c>
      <c r="L112" s="3">
        <f t="shared" si="5"/>
        <v>268.22430555555553</v>
      </c>
      <c r="M112">
        <f t="shared" si="3"/>
        <v>453.87153641007103</v>
      </c>
      <c r="N112">
        <f t="shared" si="4"/>
        <v>106.22405933873017</v>
      </c>
    </row>
    <row r="113" spans="1:14" ht="12.75">
      <c r="A113" t="s">
        <v>32</v>
      </c>
      <c r="B113" s="1">
        <v>36793</v>
      </c>
      <c r="C113" s="2">
        <v>0.23077546296296295</v>
      </c>
      <c r="D113" t="s">
        <v>426</v>
      </c>
      <c r="E113">
        <v>0.668</v>
      </c>
      <c r="F113">
        <v>9.0474</v>
      </c>
      <c r="G113" t="s">
        <v>427</v>
      </c>
      <c r="H113">
        <v>1.653</v>
      </c>
      <c r="I113">
        <v>87.1497</v>
      </c>
      <c r="K113" s="2">
        <v>0.2263888888888889</v>
      </c>
      <c r="L113" s="3">
        <f t="shared" si="5"/>
        <v>268.2263888888889</v>
      </c>
      <c r="M113">
        <f aca="true" t="shared" si="6" ref="M113:M176">500*F113/AVERAGE($Q$207,$Q$47)</f>
        <v>490.75080233241425</v>
      </c>
      <c r="N113">
        <f t="shared" si="4"/>
        <v>105.2952811967221</v>
      </c>
    </row>
    <row r="114" spans="1:14" ht="12.75">
      <c r="A114" t="s">
        <v>33</v>
      </c>
      <c r="B114" s="1">
        <v>36793</v>
      </c>
      <c r="C114" s="2">
        <v>0.23285879629629633</v>
      </c>
      <c r="D114" t="s">
        <v>426</v>
      </c>
      <c r="E114">
        <v>0.668</v>
      </c>
      <c r="F114">
        <v>8.7158</v>
      </c>
      <c r="G114" t="s">
        <v>427</v>
      </c>
      <c r="H114">
        <v>1.653</v>
      </c>
      <c r="I114">
        <v>86.6199</v>
      </c>
      <c r="K114" s="2">
        <v>0.22847222222222222</v>
      </c>
      <c r="L114" s="3">
        <f t="shared" si="5"/>
        <v>268.2284722222222</v>
      </c>
      <c r="M114">
        <f t="shared" si="6"/>
        <v>472.76409166930347</v>
      </c>
      <c r="N114">
        <f aca="true" t="shared" si="7" ref="N114:N177">(277-103)/(-67.4+(AVERAGE($P$207,$P$47)))*I114+277-((277-103)/(-67.4+(AVERAGE($P$207,$P$47)))*230)</f>
        <v>104.65846657314779</v>
      </c>
    </row>
    <row r="115" spans="1:14" ht="12.75">
      <c r="A115" t="s">
        <v>34</v>
      </c>
      <c r="B115" s="1">
        <v>36793</v>
      </c>
      <c r="C115" s="2">
        <v>0.23494212962962965</v>
      </c>
      <c r="D115" t="s">
        <v>426</v>
      </c>
      <c r="E115">
        <v>0.668</v>
      </c>
      <c r="F115">
        <v>8.958</v>
      </c>
      <c r="G115" t="s">
        <v>427</v>
      </c>
      <c r="H115">
        <v>1.653</v>
      </c>
      <c r="I115">
        <v>85.1673</v>
      </c>
      <c r="K115" s="2">
        <v>0.23055555555555554</v>
      </c>
      <c r="L115" s="3">
        <f t="shared" si="5"/>
        <v>268.23055555555555</v>
      </c>
      <c r="M115">
        <f t="shared" si="6"/>
        <v>485.9015504226371</v>
      </c>
      <c r="N115">
        <f t="shared" si="7"/>
        <v>102.9124550174588</v>
      </c>
    </row>
    <row r="116" spans="1:14" ht="12.75">
      <c r="A116" t="s">
        <v>35</v>
      </c>
      <c r="B116" s="1">
        <v>36793</v>
      </c>
      <c r="C116" s="2">
        <v>0.2370833333333333</v>
      </c>
      <c r="D116" t="s">
        <v>426</v>
      </c>
      <c r="E116">
        <v>0.67</v>
      </c>
      <c r="F116">
        <v>8.2162</v>
      </c>
      <c r="G116" t="s">
        <v>427</v>
      </c>
      <c r="H116">
        <v>1.653</v>
      </c>
      <c r="I116">
        <v>85.5694</v>
      </c>
      <c r="K116" s="2">
        <v>0.23263888888888887</v>
      </c>
      <c r="L116" s="3">
        <f t="shared" si="5"/>
        <v>268.2326388888889</v>
      </c>
      <c r="M116">
        <f t="shared" si="6"/>
        <v>445.66469285359136</v>
      </c>
      <c r="N116">
        <f t="shared" si="7"/>
        <v>103.39577544052264</v>
      </c>
    </row>
    <row r="117" spans="1:14" ht="12.75">
      <c r="A117" t="s">
        <v>36</v>
      </c>
      <c r="B117" s="1">
        <v>36793</v>
      </c>
      <c r="C117" s="2">
        <v>0.23912037037037037</v>
      </c>
      <c r="D117" t="s">
        <v>426</v>
      </c>
      <c r="E117">
        <v>0.668</v>
      </c>
      <c r="F117">
        <v>8.6472</v>
      </c>
      <c r="G117" t="s">
        <v>427</v>
      </c>
      <c r="H117">
        <v>1.653</v>
      </c>
      <c r="I117">
        <v>85.6375</v>
      </c>
      <c r="K117" s="2">
        <v>0.2347222222222222</v>
      </c>
      <c r="L117" s="3">
        <f t="shared" si="5"/>
        <v>268.2347222222222</v>
      </c>
      <c r="M117">
        <f t="shared" si="6"/>
        <v>469.04307734032454</v>
      </c>
      <c r="N117">
        <f t="shared" si="7"/>
        <v>103.47763100085751</v>
      </c>
    </row>
    <row r="118" spans="1:14" ht="12.75">
      <c r="A118" t="s">
        <v>37</v>
      </c>
      <c r="B118" s="1">
        <v>36793</v>
      </c>
      <c r="C118" s="2">
        <v>0.2412037037037037</v>
      </c>
      <c r="D118" t="s">
        <v>426</v>
      </c>
      <c r="E118">
        <v>0.668</v>
      </c>
      <c r="F118">
        <v>8.7899</v>
      </c>
      <c r="G118" t="s">
        <v>427</v>
      </c>
      <c r="H118">
        <v>1.653</v>
      </c>
      <c r="I118">
        <v>87.545</v>
      </c>
      <c r="K118" s="2">
        <v>0.23680555555555557</v>
      </c>
      <c r="L118" s="3">
        <f t="shared" si="5"/>
        <v>268.2368055555556</v>
      </c>
      <c r="M118">
        <f t="shared" si="6"/>
        <v>476.7834380508973</v>
      </c>
      <c r="N118">
        <f t="shared" si="7"/>
        <v>105.77042808365854</v>
      </c>
    </row>
    <row r="119" spans="1:14" ht="12.75">
      <c r="A119" t="s">
        <v>434</v>
      </c>
      <c r="B119" s="1">
        <v>36793</v>
      </c>
      <c r="C119">
        <f>AVERAGE(C118,C120)</f>
        <v>0.24328703703703702</v>
      </c>
      <c r="D119" t="s">
        <v>426</v>
      </c>
      <c r="E119" t="s">
        <v>434</v>
      </c>
      <c r="F119" t="s">
        <v>434</v>
      </c>
      <c r="G119" t="s">
        <v>427</v>
      </c>
      <c r="H119" t="s">
        <v>434</v>
      </c>
      <c r="I119" t="s">
        <v>434</v>
      </c>
      <c r="K119" s="2">
        <v>0.2388888888888889</v>
      </c>
      <c r="L119" s="3">
        <f t="shared" si="5"/>
        <v>268.2388888888889</v>
      </c>
      <c r="M119" t="s">
        <v>434</v>
      </c>
      <c r="N119" t="s">
        <v>434</v>
      </c>
    </row>
    <row r="120" spans="1:14" ht="12.75">
      <c r="A120" t="s">
        <v>38</v>
      </c>
      <c r="B120" s="1">
        <v>36793</v>
      </c>
      <c r="C120" s="2">
        <v>0.24537037037037038</v>
      </c>
      <c r="D120" t="s">
        <v>426</v>
      </c>
      <c r="E120">
        <v>0.668</v>
      </c>
      <c r="F120">
        <v>8.7296</v>
      </c>
      <c r="G120" t="s">
        <v>427</v>
      </c>
      <c r="H120">
        <v>1.653</v>
      </c>
      <c r="I120">
        <v>84.3992</v>
      </c>
      <c r="K120" s="2">
        <v>0.24097222222222223</v>
      </c>
      <c r="L120" s="3">
        <f t="shared" si="5"/>
        <v>268.24097222222224</v>
      </c>
      <c r="M120">
        <f t="shared" si="6"/>
        <v>473.51263391041005</v>
      </c>
      <c r="N120">
        <f t="shared" si="7"/>
        <v>101.9892060322428</v>
      </c>
    </row>
    <row r="121" spans="1:14" ht="12.75">
      <c r="A121" t="s">
        <v>434</v>
      </c>
      <c r="B121" s="1">
        <v>36793</v>
      </c>
      <c r="C121">
        <f>AVERAGE(C120,C122)</f>
        <v>0.2474537037037037</v>
      </c>
      <c r="D121" t="s">
        <v>426</v>
      </c>
      <c r="E121" t="s">
        <v>434</v>
      </c>
      <c r="F121" t="s">
        <v>434</v>
      </c>
      <c r="G121" t="s">
        <v>427</v>
      </c>
      <c r="H121" t="s">
        <v>434</v>
      </c>
      <c r="I121" t="s">
        <v>434</v>
      </c>
      <c r="K121" s="2">
        <v>0.24305555555555555</v>
      </c>
      <c r="L121" s="3">
        <f t="shared" si="5"/>
        <v>268.24305555555554</v>
      </c>
      <c r="M121" t="s">
        <v>434</v>
      </c>
      <c r="N121" t="s">
        <v>434</v>
      </c>
    </row>
    <row r="122" spans="1:14" ht="12.75">
      <c r="A122" t="s">
        <v>39</v>
      </c>
      <c r="B122" s="1">
        <v>36793</v>
      </c>
      <c r="C122" s="2">
        <v>0.24953703703703703</v>
      </c>
      <c r="D122" t="s">
        <v>426</v>
      </c>
      <c r="E122">
        <v>0.668</v>
      </c>
      <c r="F122">
        <v>8.2751</v>
      </c>
      <c r="G122" t="s">
        <v>427</v>
      </c>
      <c r="H122">
        <v>1.653</v>
      </c>
      <c r="I122">
        <v>83.8787</v>
      </c>
      <c r="K122" s="2">
        <v>0.24513888888888888</v>
      </c>
      <c r="L122" s="3">
        <f t="shared" si="5"/>
        <v>268.2451388888889</v>
      </c>
      <c r="M122">
        <f t="shared" si="6"/>
        <v>448.85955792614027</v>
      </c>
      <c r="N122">
        <f t="shared" si="7"/>
        <v>101.36356992131334</v>
      </c>
    </row>
    <row r="123" spans="1:14" ht="12.75">
      <c r="A123" t="s">
        <v>434</v>
      </c>
      <c r="B123" s="1">
        <v>36793</v>
      </c>
      <c r="C123">
        <f>AVERAGE(C122,C124)</f>
        <v>0.2516261574074074</v>
      </c>
      <c r="D123" t="s">
        <v>426</v>
      </c>
      <c r="E123" t="s">
        <v>434</v>
      </c>
      <c r="F123" t="s">
        <v>434</v>
      </c>
      <c r="G123" t="s">
        <v>427</v>
      </c>
      <c r="H123" t="s">
        <v>434</v>
      </c>
      <c r="I123" t="s">
        <v>434</v>
      </c>
      <c r="K123" s="2">
        <v>0.24722222222222223</v>
      </c>
      <c r="L123" s="3">
        <f t="shared" si="5"/>
        <v>268.2472222222222</v>
      </c>
      <c r="M123" t="s">
        <v>434</v>
      </c>
      <c r="N123" t="s">
        <v>434</v>
      </c>
    </row>
    <row r="124" spans="1:14" ht="12.75">
      <c r="A124" t="s">
        <v>40</v>
      </c>
      <c r="B124" s="1">
        <v>36793</v>
      </c>
      <c r="C124" s="2">
        <v>0.25371527777777775</v>
      </c>
      <c r="D124" t="s">
        <v>426</v>
      </c>
      <c r="E124">
        <v>0.67</v>
      </c>
      <c r="F124">
        <v>9.4279</v>
      </c>
      <c r="G124" t="s">
        <v>427</v>
      </c>
      <c r="H124">
        <v>1.653</v>
      </c>
      <c r="I124">
        <v>82.824</v>
      </c>
      <c r="K124" s="2">
        <v>0.24930555555555556</v>
      </c>
      <c r="L124" s="3">
        <f t="shared" si="5"/>
        <v>268.24930555555557</v>
      </c>
      <c r="M124">
        <f t="shared" si="6"/>
        <v>511.3899561542287</v>
      </c>
      <c r="N124">
        <f t="shared" si="7"/>
        <v>100.09583042813892</v>
      </c>
    </row>
    <row r="125" spans="1:14" ht="12.75">
      <c r="A125" t="s">
        <v>434</v>
      </c>
      <c r="B125" s="1">
        <v>36793</v>
      </c>
      <c r="C125">
        <f>AVERAGE(C124,C126)</f>
        <v>0.25579861111111113</v>
      </c>
      <c r="D125" t="s">
        <v>426</v>
      </c>
      <c r="E125" t="s">
        <v>434</v>
      </c>
      <c r="F125" t="s">
        <v>434</v>
      </c>
      <c r="G125" t="s">
        <v>427</v>
      </c>
      <c r="H125" t="s">
        <v>434</v>
      </c>
      <c r="I125" t="s">
        <v>434</v>
      </c>
      <c r="K125" s="2">
        <v>0.2513888888888889</v>
      </c>
      <c r="L125" s="3">
        <f t="shared" si="5"/>
        <v>268.25138888888887</v>
      </c>
      <c r="M125" t="s">
        <v>434</v>
      </c>
      <c r="N125" t="s">
        <v>434</v>
      </c>
    </row>
    <row r="126" spans="1:14" ht="12.75">
      <c r="A126" t="s">
        <v>41</v>
      </c>
      <c r="B126" s="1">
        <v>36793</v>
      </c>
      <c r="C126" s="2">
        <v>0.25788194444444446</v>
      </c>
      <c r="D126" t="s">
        <v>426</v>
      </c>
      <c r="E126">
        <v>0.668</v>
      </c>
      <c r="F126">
        <v>9.2899</v>
      </c>
      <c r="G126" t="s">
        <v>427</v>
      </c>
      <c r="H126">
        <v>1.653</v>
      </c>
      <c r="I126">
        <v>83.4618</v>
      </c>
      <c r="K126" s="2">
        <v>0.2534722222222222</v>
      </c>
      <c r="L126" s="3">
        <f t="shared" si="5"/>
        <v>268.25347222222223</v>
      </c>
      <c r="M126">
        <f t="shared" si="6"/>
        <v>503.90453374316326</v>
      </c>
      <c r="N126">
        <f t="shared" si="7"/>
        <v>100.86246003726626</v>
      </c>
    </row>
    <row r="127" spans="1:14" ht="12.75">
      <c r="A127" t="s">
        <v>42</v>
      </c>
      <c r="B127" s="1">
        <v>36793</v>
      </c>
      <c r="C127" s="2">
        <v>0.2599652777777778</v>
      </c>
      <c r="D127" t="s">
        <v>426</v>
      </c>
      <c r="E127">
        <v>0.668</v>
      </c>
      <c r="F127">
        <v>8.6657</v>
      </c>
      <c r="G127" t="s">
        <v>427</v>
      </c>
      <c r="H127">
        <v>1.651</v>
      </c>
      <c r="I127">
        <v>84.9081</v>
      </c>
      <c r="K127" s="2">
        <v>0.2555555555555556</v>
      </c>
      <c r="L127" s="3">
        <f t="shared" si="5"/>
        <v>268.25555555555553</v>
      </c>
      <c r="M127">
        <f t="shared" si="6"/>
        <v>470.0465578809384</v>
      </c>
      <c r="N127">
        <f t="shared" si="7"/>
        <v>102.60089905213135</v>
      </c>
    </row>
    <row r="128" spans="1:14" ht="12.75">
      <c r="A128" t="s">
        <v>434</v>
      </c>
      <c r="B128" s="1">
        <v>36793</v>
      </c>
      <c r="C128">
        <f>AVERAGE(C127,C130)</f>
        <v>0.2630902777777778</v>
      </c>
      <c r="D128" t="s">
        <v>426</v>
      </c>
      <c r="E128" t="s">
        <v>434</v>
      </c>
      <c r="F128" t="s">
        <v>434</v>
      </c>
      <c r="G128" t="s">
        <v>427</v>
      </c>
      <c r="H128" t="s">
        <v>434</v>
      </c>
      <c r="I128" t="s">
        <v>434</v>
      </c>
      <c r="K128" s="2">
        <v>0.2576388888888889</v>
      </c>
      <c r="L128" s="3">
        <f t="shared" si="5"/>
        <v>268.2576388888889</v>
      </c>
      <c r="M128" t="s">
        <v>434</v>
      </c>
      <c r="N128" t="s">
        <v>434</v>
      </c>
    </row>
    <row r="129" spans="1:14" ht="12.75">
      <c r="A129" t="s">
        <v>434</v>
      </c>
      <c r="B129" s="1">
        <v>36793</v>
      </c>
      <c r="C129">
        <f>AVERAGE(C128,C130)</f>
        <v>0.26465277777777785</v>
      </c>
      <c r="D129" t="s">
        <v>426</v>
      </c>
      <c r="E129" t="s">
        <v>434</v>
      </c>
      <c r="F129" t="s">
        <v>434</v>
      </c>
      <c r="G129" t="s">
        <v>427</v>
      </c>
      <c r="H129" t="s">
        <v>434</v>
      </c>
      <c r="I129" t="s">
        <v>434</v>
      </c>
      <c r="K129" s="2">
        <v>0.25972222222222224</v>
      </c>
      <c r="L129" s="3">
        <f t="shared" si="5"/>
        <v>268.2597222222222</v>
      </c>
      <c r="M129" t="s">
        <v>434</v>
      </c>
      <c r="N129" t="s">
        <v>434</v>
      </c>
    </row>
    <row r="130" spans="1:14" ht="12.75">
      <c r="A130" t="s">
        <v>43</v>
      </c>
      <c r="B130" s="1">
        <v>36793</v>
      </c>
      <c r="C130" s="2">
        <v>0.2662152777777778</v>
      </c>
      <c r="D130" t="s">
        <v>426</v>
      </c>
      <c r="E130">
        <v>0.668</v>
      </c>
      <c r="F130">
        <v>8.5626</v>
      </c>
      <c r="G130" t="s">
        <v>427</v>
      </c>
      <c r="H130">
        <v>1.651</v>
      </c>
      <c r="I130">
        <v>81.9887</v>
      </c>
      <c r="K130" s="2">
        <v>0.26180555555555557</v>
      </c>
      <c r="L130" s="3">
        <f t="shared" si="5"/>
        <v>268.26180555555555</v>
      </c>
      <c r="M130">
        <f t="shared" si="6"/>
        <v>464.4541879491932</v>
      </c>
      <c r="N130">
        <f t="shared" si="7"/>
        <v>99.09180767413432</v>
      </c>
    </row>
    <row r="131" spans="1:14" ht="12.75">
      <c r="A131" t="s">
        <v>44</v>
      </c>
      <c r="B131" s="1">
        <v>36793</v>
      </c>
      <c r="C131" s="2">
        <v>0.2683101851851852</v>
      </c>
      <c r="D131" t="s">
        <v>426</v>
      </c>
      <c r="E131">
        <v>0.668</v>
      </c>
      <c r="F131">
        <v>8.5394</v>
      </c>
      <c r="G131" t="s">
        <v>427</v>
      </c>
      <c r="H131">
        <v>1.653</v>
      </c>
      <c r="I131">
        <v>86.1137</v>
      </c>
      <c r="K131" s="2">
        <v>0.2638888888888889</v>
      </c>
      <c r="L131" s="3">
        <f t="shared" si="5"/>
        <v>268.2638888888889</v>
      </c>
      <c r="M131">
        <f t="shared" si="6"/>
        <v>463.19576910907216</v>
      </c>
      <c r="N131">
        <f t="shared" si="7"/>
        <v>104.05001892789801</v>
      </c>
    </row>
    <row r="132" spans="1:14" ht="12.75">
      <c r="A132" t="s">
        <v>45</v>
      </c>
      <c r="B132" s="1">
        <v>36793</v>
      </c>
      <c r="C132" s="2">
        <v>0.2703935185185185</v>
      </c>
      <c r="D132" t="s">
        <v>426</v>
      </c>
      <c r="E132">
        <v>0.668</v>
      </c>
      <c r="F132">
        <v>8.9075</v>
      </c>
      <c r="G132" t="s">
        <v>427</v>
      </c>
      <c r="H132">
        <v>1.653</v>
      </c>
      <c r="I132">
        <v>82.3799</v>
      </c>
      <c r="K132" s="2">
        <v>0.2659722222222222</v>
      </c>
      <c r="L132" s="3">
        <f t="shared" si="5"/>
        <v>268.2659722222222</v>
      </c>
      <c r="M132">
        <f t="shared" si="6"/>
        <v>483.16231975771825</v>
      </c>
      <c r="N132">
        <f t="shared" si="7"/>
        <v>99.56202639958218</v>
      </c>
    </row>
    <row r="133" spans="1:14" ht="12.75">
      <c r="A133" t="s">
        <v>46</v>
      </c>
      <c r="B133" s="1">
        <v>36793</v>
      </c>
      <c r="C133" s="2">
        <v>0.27247685185185183</v>
      </c>
      <c r="D133" t="s">
        <v>426</v>
      </c>
      <c r="E133">
        <v>0.668</v>
      </c>
      <c r="F133">
        <v>8.6692</v>
      </c>
      <c r="G133" t="s">
        <v>427</v>
      </c>
      <c r="H133">
        <v>1.653</v>
      </c>
      <c r="I133">
        <v>86.4439</v>
      </c>
      <c r="K133" s="2">
        <v>0.26805555555555555</v>
      </c>
      <c r="L133" s="3">
        <f t="shared" si="5"/>
        <v>268.2680555555556</v>
      </c>
      <c r="M133">
        <f t="shared" si="6"/>
        <v>470.23640555078435</v>
      </c>
      <c r="N133">
        <f t="shared" si="7"/>
        <v>104.44691622632052</v>
      </c>
    </row>
    <row r="134" spans="1:14" ht="12.75">
      <c r="A134" t="s">
        <v>47</v>
      </c>
      <c r="B134" s="1">
        <v>36793</v>
      </c>
      <c r="C134" s="2">
        <v>0.27456018518518516</v>
      </c>
      <c r="D134" t="s">
        <v>426</v>
      </c>
      <c r="E134">
        <v>0.668</v>
      </c>
      <c r="F134">
        <v>8.6907</v>
      </c>
      <c r="G134" t="s">
        <v>427</v>
      </c>
      <c r="H134">
        <v>1.653</v>
      </c>
      <c r="I134">
        <v>86.5787</v>
      </c>
      <c r="K134" s="2">
        <v>0.2701388888888889</v>
      </c>
      <c r="L134" s="3">
        <f aca="true" t="shared" si="8" ref="L134:L197">B134-DATE(1999,12,31)+K134</f>
        <v>268.2701388888889</v>
      </c>
      <c r="M134">
        <f t="shared" si="6"/>
        <v>471.40261266555166</v>
      </c>
      <c r="N134">
        <f t="shared" si="7"/>
        <v>104.60894456014051</v>
      </c>
    </row>
    <row r="135" spans="1:14" ht="12.75">
      <c r="A135" t="s">
        <v>48</v>
      </c>
      <c r="B135" s="1">
        <v>36793</v>
      </c>
      <c r="C135" s="2">
        <v>0.27664351851851854</v>
      </c>
      <c r="D135" t="s">
        <v>426</v>
      </c>
      <c r="E135">
        <v>0.668</v>
      </c>
      <c r="F135">
        <v>8.7303</v>
      </c>
      <c r="G135" t="s">
        <v>427</v>
      </c>
      <c r="H135">
        <v>1.651</v>
      </c>
      <c r="I135">
        <v>86.71</v>
      </c>
      <c r="K135" s="2">
        <v>0.2722222222222222</v>
      </c>
      <c r="L135" s="3">
        <f t="shared" si="8"/>
        <v>268.27222222222224</v>
      </c>
      <c r="M135">
        <f t="shared" si="6"/>
        <v>473.5506034443792</v>
      </c>
      <c r="N135">
        <f t="shared" si="7"/>
        <v>104.76676592683606</v>
      </c>
    </row>
    <row r="136" spans="1:14" ht="12.75">
      <c r="A136" t="s">
        <v>49</v>
      </c>
      <c r="B136" s="1">
        <v>36793</v>
      </c>
      <c r="C136" s="2">
        <v>0.27872685185185186</v>
      </c>
      <c r="D136" t="s">
        <v>426</v>
      </c>
      <c r="E136">
        <v>0.668</v>
      </c>
      <c r="F136">
        <v>8.4683</v>
      </c>
      <c r="G136" t="s">
        <v>427</v>
      </c>
      <c r="H136">
        <v>1.651</v>
      </c>
      <c r="I136">
        <v>83.0314</v>
      </c>
      <c r="K136" s="2">
        <v>0.2743055555555555</v>
      </c>
      <c r="L136" s="3">
        <f t="shared" si="8"/>
        <v>268.27430555555554</v>
      </c>
      <c r="M136">
        <f t="shared" si="6"/>
        <v>459.3391493016318</v>
      </c>
      <c r="N136">
        <f t="shared" si="7"/>
        <v>100.34512328002512</v>
      </c>
    </row>
    <row r="137" spans="1:14" ht="12.75">
      <c r="A137" t="s">
        <v>50</v>
      </c>
      <c r="B137" s="1">
        <v>36793</v>
      </c>
      <c r="C137" s="2">
        <v>0.2808101851851852</v>
      </c>
      <c r="D137" t="s">
        <v>426</v>
      </c>
      <c r="E137">
        <v>0.668</v>
      </c>
      <c r="F137">
        <v>8.4044</v>
      </c>
      <c r="G137" t="s">
        <v>427</v>
      </c>
      <c r="H137">
        <v>1.653</v>
      </c>
      <c r="I137">
        <v>85.5523</v>
      </c>
      <c r="K137" s="2">
        <v>0.27638888888888885</v>
      </c>
      <c r="L137" s="3">
        <f t="shared" si="8"/>
        <v>268.2763888888889</v>
      </c>
      <c r="M137">
        <f t="shared" si="6"/>
        <v>455.8730732721603</v>
      </c>
      <c r="N137">
        <f t="shared" si="7"/>
        <v>103.37522140114339</v>
      </c>
    </row>
    <row r="138" spans="1:14" ht="12.75">
      <c r="A138" t="s">
        <v>51</v>
      </c>
      <c r="B138" s="1">
        <v>36793</v>
      </c>
      <c r="C138" s="2">
        <v>0.2829050925925926</v>
      </c>
      <c r="D138" t="s">
        <v>426</v>
      </c>
      <c r="E138">
        <v>0.668</v>
      </c>
      <c r="F138">
        <v>8.2942</v>
      </c>
      <c r="G138" t="s">
        <v>427</v>
      </c>
      <c r="H138">
        <v>1.653</v>
      </c>
      <c r="I138">
        <v>84.5619</v>
      </c>
      <c r="K138" s="2">
        <v>0.27847222222222223</v>
      </c>
      <c r="L138" s="3">
        <f t="shared" si="8"/>
        <v>268.2784722222222</v>
      </c>
      <c r="M138">
        <f t="shared" si="6"/>
        <v>449.8955837815849</v>
      </c>
      <c r="N138">
        <f t="shared" si="7"/>
        <v>102.18476990399733</v>
      </c>
    </row>
    <row r="139" spans="1:14" ht="12.75">
      <c r="A139" t="s">
        <v>52</v>
      </c>
      <c r="B139" s="1">
        <v>36793</v>
      </c>
      <c r="C139" s="2">
        <v>0.2850462962962963</v>
      </c>
      <c r="D139" t="s">
        <v>426</v>
      </c>
      <c r="E139">
        <v>0.668</v>
      </c>
      <c r="F139">
        <v>8.213</v>
      </c>
      <c r="G139" t="s">
        <v>427</v>
      </c>
      <c r="H139">
        <v>1.653</v>
      </c>
      <c r="I139">
        <v>85.5523</v>
      </c>
      <c r="K139" s="2">
        <v>0.28055555555555556</v>
      </c>
      <c r="L139" s="3">
        <f t="shared" si="8"/>
        <v>268.28055555555557</v>
      </c>
      <c r="M139">
        <f t="shared" si="6"/>
        <v>445.4911178411608</v>
      </c>
      <c r="N139">
        <f t="shared" si="7"/>
        <v>103.37522140114339</v>
      </c>
    </row>
    <row r="140" spans="1:14" ht="12.75">
      <c r="A140" t="s">
        <v>434</v>
      </c>
      <c r="B140" s="1">
        <v>36793</v>
      </c>
      <c r="C140">
        <f>AVERAGE(C139,C141)</f>
        <v>0.2871006944444444</v>
      </c>
      <c r="D140" t="s">
        <v>426</v>
      </c>
      <c r="E140" t="s">
        <v>434</v>
      </c>
      <c r="F140" t="s">
        <v>434</v>
      </c>
      <c r="G140" t="s">
        <v>427</v>
      </c>
      <c r="H140" t="s">
        <v>434</v>
      </c>
      <c r="I140" t="s">
        <v>434</v>
      </c>
      <c r="K140" s="2">
        <v>0.2826388888888889</v>
      </c>
      <c r="L140" s="3">
        <f t="shared" si="8"/>
        <v>268.28263888888887</v>
      </c>
      <c r="M140" t="s">
        <v>434</v>
      </c>
      <c r="N140" t="s">
        <v>434</v>
      </c>
    </row>
    <row r="141" spans="1:14" ht="12.75">
      <c r="A141" t="s">
        <v>53</v>
      </c>
      <c r="B141" s="1">
        <v>36793</v>
      </c>
      <c r="C141" s="2">
        <v>0.2891550925925926</v>
      </c>
      <c r="D141" t="s">
        <v>426</v>
      </c>
      <c r="E141">
        <v>0.668</v>
      </c>
      <c r="F141">
        <v>8.3604</v>
      </c>
      <c r="G141" t="s">
        <v>427</v>
      </c>
      <c r="H141">
        <v>1.653</v>
      </c>
      <c r="I141">
        <v>87.7314</v>
      </c>
      <c r="K141" s="2">
        <v>0.2847222222222222</v>
      </c>
      <c r="L141" s="3">
        <f t="shared" si="8"/>
        <v>268.28472222222223</v>
      </c>
      <c r="M141">
        <f t="shared" si="6"/>
        <v>453.48641685124085</v>
      </c>
      <c r="N141">
        <f t="shared" si="7"/>
        <v>105.99447913279829</v>
      </c>
    </row>
    <row r="142" spans="1:14" ht="12.75">
      <c r="A142" t="s">
        <v>54</v>
      </c>
      <c r="B142" s="1">
        <v>36793</v>
      </c>
      <c r="C142" s="2">
        <v>0.2912384259259259</v>
      </c>
      <c r="D142" t="s">
        <v>426</v>
      </c>
      <c r="E142">
        <v>0.668</v>
      </c>
      <c r="F142">
        <v>7.966</v>
      </c>
      <c r="G142" t="s">
        <v>427</v>
      </c>
      <c r="H142">
        <v>1.653</v>
      </c>
      <c r="I142">
        <v>85.0677</v>
      </c>
      <c r="K142" s="2">
        <v>0.28680555555555554</v>
      </c>
      <c r="L142" s="3">
        <f t="shared" si="8"/>
        <v>268.28680555555553</v>
      </c>
      <c r="M142">
        <f t="shared" si="6"/>
        <v>432.09329656918146</v>
      </c>
      <c r="N142">
        <f t="shared" si="7"/>
        <v>102.79273675300425</v>
      </c>
    </row>
    <row r="143" spans="1:14" ht="12.75">
      <c r="A143" t="s">
        <v>55</v>
      </c>
      <c r="B143" s="1">
        <v>36793</v>
      </c>
      <c r="C143" s="2">
        <v>0.29332175925925924</v>
      </c>
      <c r="D143" t="s">
        <v>426</v>
      </c>
      <c r="E143">
        <v>0.668</v>
      </c>
      <c r="F143">
        <v>7.952</v>
      </c>
      <c r="G143" t="s">
        <v>427</v>
      </c>
      <c r="H143">
        <v>1.653</v>
      </c>
      <c r="I143">
        <v>85.9411</v>
      </c>
      <c r="K143" s="2">
        <v>0.2888888888888889</v>
      </c>
      <c r="L143" s="3">
        <f t="shared" si="8"/>
        <v>268.2888888888889</v>
      </c>
      <c r="M143">
        <f t="shared" si="6"/>
        <v>431.333905889798</v>
      </c>
      <c r="N143">
        <f t="shared" si="7"/>
        <v>103.8425553491345</v>
      </c>
    </row>
    <row r="144" spans="1:14" ht="12.75">
      <c r="A144" t="s">
        <v>56</v>
      </c>
      <c r="B144" s="1">
        <v>36793</v>
      </c>
      <c r="C144" s="2">
        <v>0.29540509259259257</v>
      </c>
      <c r="D144" t="s">
        <v>426</v>
      </c>
      <c r="E144">
        <v>0.668</v>
      </c>
      <c r="F144">
        <v>8.6325</v>
      </c>
      <c r="G144" t="s">
        <v>427</v>
      </c>
      <c r="H144">
        <v>1.653</v>
      </c>
      <c r="I144">
        <v>86.9962</v>
      </c>
      <c r="K144" s="2">
        <v>0.29097222222222224</v>
      </c>
      <c r="L144" s="3">
        <f t="shared" si="8"/>
        <v>268.2909722222222</v>
      </c>
      <c r="M144">
        <f t="shared" si="6"/>
        <v>468.24571712697195</v>
      </c>
      <c r="N144">
        <f t="shared" si="7"/>
        <v>105.11077563855173</v>
      </c>
    </row>
    <row r="145" spans="1:14" ht="12.75">
      <c r="A145" t="s">
        <v>434</v>
      </c>
      <c r="B145" s="1">
        <v>36793</v>
      </c>
      <c r="C145">
        <f>AVERAGE(C144,C146)</f>
        <v>0.29749421296296297</v>
      </c>
      <c r="D145" t="s">
        <v>426</v>
      </c>
      <c r="E145" t="s">
        <v>434</v>
      </c>
      <c r="F145" t="s">
        <v>434</v>
      </c>
      <c r="G145" t="s">
        <v>427</v>
      </c>
      <c r="H145" t="s">
        <v>434</v>
      </c>
      <c r="I145" t="s">
        <v>434</v>
      </c>
      <c r="K145" s="2">
        <v>0.29305555555555557</v>
      </c>
      <c r="L145" s="3">
        <f t="shared" si="8"/>
        <v>268.29305555555555</v>
      </c>
      <c r="M145" t="s">
        <v>434</v>
      </c>
      <c r="N145" t="s">
        <v>434</v>
      </c>
    </row>
    <row r="146" spans="1:14" ht="12.75">
      <c r="A146" t="s">
        <v>57</v>
      </c>
      <c r="B146" s="1">
        <v>36793</v>
      </c>
      <c r="C146" s="2">
        <v>0.29958333333333337</v>
      </c>
      <c r="D146" t="s">
        <v>426</v>
      </c>
      <c r="E146">
        <v>0.668</v>
      </c>
      <c r="F146">
        <v>8.4475</v>
      </c>
      <c r="G146" t="s">
        <v>427</v>
      </c>
      <c r="H146">
        <v>1.653</v>
      </c>
      <c r="I146">
        <v>85.5682</v>
      </c>
      <c r="K146" s="2">
        <v>0.2951388888888889</v>
      </c>
      <c r="L146" s="3">
        <f t="shared" si="8"/>
        <v>268.2951388888889</v>
      </c>
      <c r="M146">
        <f t="shared" si="6"/>
        <v>458.21091172083356</v>
      </c>
      <c r="N146">
        <f t="shared" si="7"/>
        <v>103.39433305179426</v>
      </c>
    </row>
    <row r="147" spans="1:14" ht="12.75">
      <c r="A147" t="s">
        <v>58</v>
      </c>
      <c r="B147" s="1">
        <v>36793</v>
      </c>
      <c r="C147" s="2">
        <v>0.3016666666666667</v>
      </c>
      <c r="D147" t="s">
        <v>426</v>
      </c>
      <c r="E147">
        <v>0.668</v>
      </c>
      <c r="F147">
        <v>8.6837</v>
      </c>
      <c r="G147" t="s">
        <v>427</v>
      </c>
      <c r="H147">
        <v>1.653</v>
      </c>
      <c r="I147">
        <v>91.3899</v>
      </c>
      <c r="K147" s="2">
        <v>0.2972222222222222</v>
      </c>
      <c r="L147" s="3">
        <f t="shared" si="8"/>
        <v>268.2972222222222</v>
      </c>
      <c r="M147">
        <f t="shared" si="6"/>
        <v>471.0229173258601</v>
      </c>
      <c r="N147">
        <f t="shared" si="7"/>
        <v>110.39196176840909</v>
      </c>
    </row>
    <row r="148" spans="1:14" ht="12.75">
      <c r="A148" t="s">
        <v>59</v>
      </c>
      <c r="B148" s="1">
        <v>36793</v>
      </c>
      <c r="C148" s="2">
        <v>0.3038078703703704</v>
      </c>
      <c r="D148" t="s">
        <v>426</v>
      </c>
      <c r="E148">
        <v>0.666</v>
      </c>
      <c r="F148">
        <v>8.5025</v>
      </c>
      <c r="G148" t="s">
        <v>427</v>
      </c>
      <c r="H148">
        <v>1.651</v>
      </c>
      <c r="I148">
        <v>107.3216</v>
      </c>
      <c r="K148" s="2">
        <v>0.29930555555555555</v>
      </c>
      <c r="L148" s="3">
        <f t="shared" si="8"/>
        <v>268.2993055555556</v>
      </c>
      <c r="M148">
        <f t="shared" si="6"/>
        <v>461.19423224698284</v>
      </c>
      <c r="N148">
        <f t="shared" si="7"/>
        <v>129.54171552152116</v>
      </c>
    </row>
    <row r="149" spans="1:14" ht="12.75">
      <c r="A149" t="s">
        <v>60</v>
      </c>
      <c r="B149" s="1">
        <v>36793</v>
      </c>
      <c r="C149" s="2">
        <v>0.30583333333333335</v>
      </c>
      <c r="D149" t="s">
        <v>426</v>
      </c>
      <c r="E149">
        <v>0.666</v>
      </c>
      <c r="F149">
        <v>8.8378</v>
      </c>
      <c r="G149" t="s">
        <v>427</v>
      </c>
      <c r="H149">
        <v>1.651</v>
      </c>
      <c r="I149">
        <v>96.5498</v>
      </c>
      <c r="K149" s="2">
        <v>0.3013888888888889</v>
      </c>
      <c r="L149" s="3">
        <f t="shared" si="8"/>
        <v>268.3013888888889</v>
      </c>
      <c r="M149">
        <f t="shared" si="6"/>
        <v>479.38163901821633</v>
      </c>
      <c r="N149">
        <f t="shared" si="7"/>
        <v>116.59411310132919</v>
      </c>
    </row>
    <row r="150" spans="1:14" ht="12.75">
      <c r="A150" t="s">
        <v>61</v>
      </c>
      <c r="B150" s="1">
        <v>36793</v>
      </c>
      <c r="C150" s="2">
        <v>0.30791666666666667</v>
      </c>
      <c r="D150" t="s">
        <v>426</v>
      </c>
      <c r="E150">
        <v>0.668</v>
      </c>
      <c r="F150">
        <v>8.3388</v>
      </c>
      <c r="G150" t="s">
        <v>427</v>
      </c>
      <c r="H150">
        <v>1.653</v>
      </c>
      <c r="I150">
        <v>97.0241</v>
      </c>
      <c r="K150" s="2">
        <v>0.3034722222222222</v>
      </c>
      <c r="L150" s="3">
        <f t="shared" si="8"/>
        <v>268.30347222222224</v>
      </c>
      <c r="M150">
        <f t="shared" si="6"/>
        <v>452.314785517335</v>
      </c>
      <c r="N150">
        <f t="shared" si="7"/>
        <v>117.16421724621648</v>
      </c>
    </row>
    <row r="151" spans="1:14" ht="12.75">
      <c r="A151" t="s">
        <v>62</v>
      </c>
      <c r="B151" s="1">
        <v>36793</v>
      </c>
      <c r="C151" s="2">
        <v>0.3100115740740741</v>
      </c>
      <c r="D151" t="s">
        <v>426</v>
      </c>
      <c r="E151">
        <v>0.668</v>
      </c>
      <c r="F151">
        <v>8.382</v>
      </c>
      <c r="G151" t="s">
        <v>427</v>
      </c>
      <c r="H151">
        <v>1.653</v>
      </c>
      <c r="I151">
        <v>100.4747</v>
      </c>
      <c r="K151" s="2">
        <v>0.3055555555555555</v>
      </c>
      <c r="L151" s="3">
        <f t="shared" si="8"/>
        <v>268.30555555555554</v>
      </c>
      <c r="M151">
        <f t="shared" si="6"/>
        <v>454.65804818514675</v>
      </c>
      <c r="N151">
        <f t="shared" si="7"/>
        <v>121.31180603463758</v>
      </c>
    </row>
    <row r="152" spans="1:14" ht="12.75">
      <c r="A152" t="s">
        <v>63</v>
      </c>
      <c r="B152" s="1">
        <v>36793</v>
      </c>
      <c r="C152" s="2">
        <v>0.3120949074074074</v>
      </c>
      <c r="D152" t="s">
        <v>426</v>
      </c>
      <c r="E152">
        <v>0.668</v>
      </c>
      <c r="F152">
        <v>7.8176</v>
      </c>
      <c r="G152" t="s">
        <v>427</v>
      </c>
      <c r="H152">
        <v>1.653</v>
      </c>
      <c r="I152">
        <v>86.8104</v>
      </c>
      <c r="K152" s="2">
        <v>0.3076388888888889</v>
      </c>
      <c r="L152" s="3">
        <f t="shared" si="8"/>
        <v>268.3076388888889</v>
      </c>
      <c r="M152">
        <f t="shared" si="6"/>
        <v>424.04375536771687</v>
      </c>
      <c r="N152">
        <f t="shared" si="7"/>
        <v>104.88744578377612</v>
      </c>
    </row>
    <row r="153" spans="1:14" ht="12.75">
      <c r="A153" t="s">
        <v>64</v>
      </c>
      <c r="B153" s="1">
        <v>36793</v>
      </c>
      <c r="C153" s="2">
        <v>0.31417824074074074</v>
      </c>
      <c r="D153" t="s">
        <v>426</v>
      </c>
      <c r="E153">
        <v>0.668</v>
      </c>
      <c r="F153">
        <v>8.3561</v>
      </c>
      <c r="G153" t="s">
        <v>427</v>
      </c>
      <c r="H153">
        <v>1.655</v>
      </c>
      <c r="I153">
        <v>87.025</v>
      </c>
      <c r="K153" s="2">
        <v>0.30972222222222223</v>
      </c>
      <c r="L153" s="3">
        <f t="shared" si="8"/>
        <v>268.3097222222222</v>
      </c>
      <c r="M153">
        <f t="shared" si="6"/>
        <v>453.25317542828736</v>
      </c>
      <c r="N153">
        <f t="shared" si="7"/>
        <v>105.14539296803258</v>
      </c>
    </row>
    <row r="154" spans="1:14" ht="12.75">
      <c r="A154" t="s">
        <v>65</v>
      </c>
      <c r="B154" s="1">
        <v>36793</v>
      </c>
      <c r="C154" s="2">
        <v>0.31626157407407407</v>
      </c>
      <c r="D154" t="s">
        <v>426</v>
      </c>
      <c r="E154">
        <v>0.67</v>
      </c>
      <c r="F154">
        <v>8.5582</v>
      </c>
      <c r="G154" t="s">
        <v>427</v>
      </c>
      <c r="H154">
        <v>1.655</v>
      </c>
      <c r="I154">
        <v>82.7683</v>
      </c>
      <c r="K154" s="2">
        <v>0.31180555555555556</v>
      </c>
      <c r="L154" s="3">
        <f t="shared" si="8"/>
        <v>268.31180555555557</v>
      </c>
      <c r="M154">
        <f t="shared" si="6"/>
        <v>464.2155223071012</v>
      </c>
      <c r="N154">
        <f t="shared" si="7"/>
        <v>100.02887955133053</v>
      </c>
    </row>
    <row r="155" spans="1:14" ht="12.75">
      <c r="A155" t="s">
        <v>66</v>
      </c>
      <c r="B155" s="1">
        <v>36793</v>
      </c>
      <c r="C155" s="2">
        <v>0.3183449074074074</v>
      </c>
      <c r="D155" t="s">
        <v>426</v>
      </c>
      <c r="E155">
        <v>0.67</v>
      </c>
      <c r="F155">
        <v>8.7194</v>
      </c>
      <c r="G155" t="s">
        <v>427</v>
      </c>
      <c r="H155">
        <v>1.655</v>
      </c>
      <c r="I155">
        <v>84.0429</v>
      </c>
      <c r="K155" s="2">
        <v>0.3138888888888889</v>
      </c>
      <c r="L155" s="3">
        <f t="shared" si="8"/>
        <v>268.31388888888887</v>
      </c>
      <c r="M155">
        <f t="shared" si="6"/>
        <v>472.9593635582878</v>
      </c>
      <c r="N155">
        <f t="shared" si="7"/>
        <v>101.56093677897832</v>
      </c>
    </row>
    <row r="156" spans="1:14" ht="12.75">
      <c r="A156" t="s">
        <v>67</v>
      </c>
      <c r="B156" s="1">
        <v>36793</v>
      </c>
      <c r="C156" s="2">
        <v>0.3204282407407408</v>
      </c>
      <c r="D156" t="s">
        <v>426</v>
      </c>
      <c r="E156">
        <v>0.668</v>
      </c>
      <c r="F156">
        <v>8.7242</v>
      </c>
      <c r="G156" t="s">
        <v>427</v>
      </c>
      <c r="H156">
        <v>1.655</v>
      </c>
      <c r="I156">
        <v>82.0274</v>
      </c>
      <c r="K156" s="2">
        <v>0.3159722222222222</v>
      </c>
      <c r="L156" s="3">
        <f t="shared" si="8"/>
        <v>268.31597222222223</v>
      </c>
      <c r="M156">
        <f t="shared" si="6"/>
        <v>473.2197260769335</v>
      </c>
      <c r="N156">
        <f t="shared" si="7"/>
        <v>99.1383247106242</v>
      </c>
    </row>
    <row r="157" spans="1:14" ht="12.75">
      <c r="A157" t="s">
        <v>68</v>
      </c>
      <c r="B157" s="1">
        <v>36793</v>
      </c>
      <c r="C157" s="2">
        <v>0.3225115740740741</v>
      </c>
      <c r="D157" t="s">
        <v>426</v>
      </c>
      <c r="E157">
        <v>0.668</v>
      </c>
      <c r="F157">
        <v>8.639</v>
      </c>
      <c r="G157" t="s">
        <v>427</v>
      </c>
      <c r="H157">
        <v>1.655</v>
      </c>
      <c r="I157">
        <v>85.1719</v>
      </c>
      <c r="K157" s="2">
        <v>0.31805555555555554</v>
      </c>
      <c r="L157" s="3">
        <f t="shared" si="8"/>
        <v>268.31805555555553</v>
      </c>
      <c r="M157">
        <f t="shared" si="6"/>
        <v>468.5982913709714</v>
      </c>
      <c r="N157">
        <f t="shared" si="7"/>
        <v>102.91798417425082</v>
      </c>
    </row>
    <row r="158" spans="1:14" ht="12.75">
      <c r="A158" t="s">
        <v>69</v>
      </c>
      <c r="B158" s="1">
        <v>36793</v>
      </c>
      <c r="C158" s="2">
        <v>0.32459490740740743</v>
      </c>
      <c r="D158" t="s">
        <v>426</v>
      </c>
      <c r="E158">
        <v>0.668</v>
      </c>
      <c r="F158">
        <v>8.7347</v>
      </c>
      <c r="G158" t="s">
        <v>427</v>
      </c>
      <c r="H158">
        <v>1.653</v>
      </c>
      <c r="I158">
        <v>83.3586</v>
      </c>
      <c r="K158" s="2">
        <v>0.3201388888888889</v>
      </c>
      <c r="L158" s="3">
        <f t="shared" si="8"/>
        <v>268.3201388888889</v>
      </c>
      <c r="M158">
        <f t="shared" si="6"/>
        <v>473.78926908647117</v>
      </c>
      <c r="N158">
        <f t="shared" si="7"/>
        <v>100.73841460662669</v>
      </c>
    </row>
    <row r="159" spans="1:14" ht="12.75">
      <c r="A159" t="s">
        <v>70</v>
      </c>
      <c r="B159" s="1">
        <v>36793</v>
      </c>
      <c r="C159" s="2">
        <v>0.3266898148148148</v>
      </c>
      <c r="D159" t="s">
        <v>426</v>
      </c>
      <c r="E159">
        <v>0.668</v>
      </c>
      <c r="F159">
        <v>9.4085</v>
      </c>
      <c r="G159" t="s">
        <v>427</v>
      </c>
      <c r="H159">
        <v>1.655</v>
      </c>
      <c r="I159">
        <v>81.7721</v>
      </c>
      <c r="K159" s="2">
        <v>0.32222222222222224</v>
      </c>
      <c r="L159" s="3">
        <f t="shared" si="8"/>
        <v>268.3222222222222</v>
      </c>
      <c r="M159">
        <f t="shared" si="6"/>
        <v>510.33765764136876</v>
      </c>
      <c r="N159">
        <f t="shared" si="7"/>
        <v>98.83145650866396</v>
      </c>
    </row>
    <row r="160" spans="1:14" ht="12.75">
      <c r="A160" t="s">
        <v>71</v>
      </c>
      <c r="B160" s="1">
        <v>36793</v>
      </c>
      <c r="C160" s="2">
        <v>0.3287731481481481</v>
      </c>
      <c r="D160" t="s">
        <v>426</v>
      </c>
      <c r="E160">
        <v>0.668</v>
      </c>
      <c r="F160">
        <v>8.533</v>
      </c>
      <c r="G160" t="s">
        <v>427</v>
      </c>
      <c r="H160">
        <v>1.655</v>
      </c>
      <c r="I160">
        <v>82.6199</v>
      </c>
      <c r="K160" s="2">
        <v>0.32430555555555557</v>
      </c>
      <c r="L160" s="3">
        <f t="shared" si="8"/>
        <v>268.32430555555555</v>
      </c>
      <c r="M160">
        <f t="shared" si="6"/>
        <v>462.84861908421107</v>
      </c>
      <c r="N160">
        <f t="shared" si="7"/>
        <v>99.85050414525574</v>
      </c>
    </row>
    <row r="161" spans="1:14" ht="12.75">
      <c r="A161" t="s">
        <v>72</v>
      </c>
      <c r="B161" s="1">
        <v>36793</v>
      </c>
      <c r="C161" s="2">
        <v>0.33085648148148145</v>
      </c>
      <c r="D161" t="s">
        <v>426</v>
      </c>
      <c r="E161">
        <v>0.668</v>
      </c>
      <c r="F161">
        <v>9.0444</v>
      </c>
      <c r="G161" t="s">
        <v>427</v>
      </c>
      <c r="H161">
        <v>1.655</v>
      </c>
      <c r="I161">
        <v>84.5934</v>
      </c>
      <c r="K161" s="2">
        <v>0.3263888888888889</v>
      </c>
      <c r="L161" s="3">
        <f t="shared" si="8"/>
        <v>268.3263888888889</v>
      </c>
      <c r="M161">
        <f t="shared" si="6"/>
        <v>490.5880757582607</v>
      </c>
      <c r="N161">
        <f t="shared" si="7"/>
        <v>102.22263260811695</v>
      </c>
    </row>
    <row r="162" spans="1:14" ht="12.75">
      <c r="A162" t="s">
        <v>73</v>
      </c>
      <c r="B162" s="1">
        <v>36793</v>
      </c>
      <c r="C162" s="2">
        <v>0.3329398148148148</v>
      </c>
      <c r="D162" t="s">
        <v>426</v>
      </c>
      <c r="E162">
        <v>0.668</v>
      </c>
      <c r="F162">
        <v>8.6766</v>
      </c>
      <c r="G162" t="s">
        <v>427</v>
      </c>
      <c r="H162">
        <v>1.655</v>
      </c>
      <c r="I162">
        <v>82.5011</v>
      </c>
      <c r="K162" s="2">
        <v>0.3284722222222222</v>
      </c>
      <c r="L162" s="3">
        <f t="shared" si="8"/>
        <v>268.3284722222222</v>
      </c>
      <c r="M162">
        <f t="shared" si="6"/>
        <v>470.63779776702984</v>
      </c>
      <c r="N162">
        <f t="shared" si="7"/>
        <v>99.70770766114731</v>
      </c>
    </row>
    <row r="163" spans="1:14" ht="12.75">
      <c r="A163" t="s">
        <v>74</v>
      </c>
      <c r="B163" s="1">
        <v>36793</v>
      </c>
      <c r="C163" s="2">
        <v>0.3350231481481481</v>
      </c>
      <c r="D163" t="s">
        <v>426</v>
      </c>
      <c r="E163">
        <v>0.67</v>
      </c>
      <c r="F163">
        <v>8.6342</v>
      </c>
      <c r="G163" t="s">
        <v>427</v>
      </c>
      <c r="H163">
        <v>1.656</v>
      </c>
      <c r="I163">
        <v>84.4171</v>
      </c>
      <c r="K163" s="2">
        <v>0.33055555555555555</v>
      </c>
      <c r="L163" s="3">
        <f t="shared" si="8"/>
        <v>268.3305555555556</v>
      </c>
      <c r="M163">
        <f t="shared" si="6"/>
        <v>468.3379288523257</v>
      </c>
      <c r="N163">
        <f t="shared" si="7"/>
        <v>102.01072166410762</v>
      </c>
    </row>
    <row r="164" spans="1:14" ht="12.75">
      <c r="A164" t="s">
        <v>75</v>
      </c>
      <c r="B164" s="1">
        <v>36793</v>
      </c>
      <c r="C164" s="2">
        <v>0.3371064814814815</v>
      </c>
      <c r="D164" t="s">
        <v>426</v>
      </c>
      <c r="E164">
        <v>0.668</v>
      </c>
      <c r="F164">
        <v>7.867</v>
      </c>
      <c r="G164" t="s">
        <v>427</v>
      </c>
      <c r="H164">
        <v>1.655</v>
      </c>
      <c r="I164">
        <v>84.5641</v>
      </c>
      <c r="K164" s="2">
        <v>0.3326388888888889</v>
      </c>
      <c r="L164" s="3">
        <f t="shared" si="8"/>
        <v>268.3326388888889</v>
      </c>
      <c r="M164">
        <f t="shared" si="6"/>
        <v>426.7233196221128</v>
      </c>
      <c r="N164">
        <f t="shared" si="7"/>
        <v>102.18741428333266</v>
      </c>
    </row>
    <row r="165" spans="1:14" ht="12.75">
      <c r="A165" t="s">
        <v>76</v>
      </c>
      <c r="B165" s="1">
        <v>36793</v>
      </c>
      <c r="C165" s="2">
        <v>0.3392013888888889</v>
      </c>
      <c r="D165" t="s">
        <v>426</v>
      </c>
      <c r="E165">
        <v>0.668</v>
      </c>
      <c r="F165">
        <v>8.4619</v>
      </c>
      <c r="G165" t="s">
        <v>427</v>
      </c>
      <c r="H165">
        <v>1.656</v>
      </c>
      <c r="I165">
        <v>84.78</v>
      </c>
      <c r="K165" s="2">
        <v>0.3347222222222222</v>
      </c>
      <c r="L165" s="3">
        <f t="shared" si="8"/>
        <v>268.33472222222224</v>
      </c>
      <c r="M165">
        <f t="shared" si="6"/>
        <v>458.9919992767708</v>
      </c>
      <c r="N165">
        <f t="shared" si="7"/>
        <v>102.44692405537813</v>
      </c>
    </row>
    <row r="166" spans="1:14" ht="12.75">
      <c r="A166" t="s">
        <v>77</v>
      </c>
      <c r="B166" s="1">
        <v>36793</v>
      </c>
      <c r="C166" s="2">
        <v>0.3412847222222222</v>
      </c>
      <c r="D166" t="s">
        <v>426</v>
      </c>
      <c r="E166">
        <v>0.67</v>
      </c>
      <c r="F166">
        <v>8.5785</v>
      </c>
      <c r="G166" t="s">
        <v>427</v>
      </c>
      <c r="H166">
        <v>1.656</v>
      </c>
      <c r="I166">
        <v>84.6483</v>
      </c>
      <c r="K166" s="2">
        <v>0.3368055555555556</v>
      </c>
      <c r="L166" s="3">
        <f t="shared" si="8"/>
        <v>268.33680555555554</v>
      </c>
      <c r="M166">
        <f t="shared" si="6"/>
        <v>465.31663879220724</v>
      </c>
      <c r="N166">
        <f t="shared" si="7"/>
        <v>102.28862189243978</v>
      </c>
    </row>
    <row r="167" spans="1:14" ht="12.75">
      <c r="A167" t="s">
        <v>78</v>
      </c>
      <c r="B167" s="1">
        <v>36793</v>
      </c>
      <c r="C167" s="2">
        <v>0.34336805555555555</v>
      </c>
      <c r="D167" t="s">
        <v>426</v>
      </c>
      <c r="E167">
        <v>0.668</v>
      </c>
      <c r="F167">
        <v>8.3582</v>
      </c>
      <c r="G167" t="s">
        <v>427</v>
      </c>
      <c r="H167">
        <v>1.656</v>
      </c>
      <c r="I167">
        <v>86.3394</v>
      </c>
      <c r="K167" s="2">
        <v>0.33888888888888885</v>
      </c>
      <c r="L167" s="3">
        <f t="shared" si="8"/>
        <v>268.3388888888889</v>
      </c>
      <c r="M167">
        <f t="shared" si="6"/>
        <v>453.3670840301949</v>
      </c>
      <c r="N167">
        <f t="shared" si="7"/>
        <v>104.32130820789183</v>
      </c>
    </row>
    <row r="168" spans="1:14" ht="12.75">
      <c r="A168" t="s">
        <v>79</v>
      </c>
      <c r="B168" s="1">
        <v>36793</v>
      </c>
      <c r="C168" s="2">
        <v>0.3454513888888889</v>
      </c>
      <c r="D168" t="s">
        <v>426</v>
      </c>
      <c r="E168">
        <v>0.668</v>
      </c>
      <c r="F168">
        <v>8.7502</v>
      </c>
      <c r="G168" t="s">
        <v>427</v>
      </c>
      <c r="H168">
        <v>1.656</v>
      </c>
      <c r="I168">
        <v>84.4462</v>
      </c>
      <c r="K168" s="2">
        <v>0.34097222222222223</v>
      </c>
      <c r="L168" s="3">
        <f t="shared" si="8"/>
        <v>268.3409722222222</v>
      </c>
      <c r="M168">
        <f t="shared" si="6"/>
        <v>474.63002305293134</v>
      </c>
      <c r="N168">
        <f t="shared" si="7"/>
        <v>102.04569959077054</v>
      </c>
    </row>
    <row r="169" spans="1:14" ht="12.75">
      <c r="A169" t="s">
        <v>80</v>
      </c>
      <c r="B169" s="1">
        <v>36793</v>
      </c>
      <c r="C169" s="2">
        <v>0.3475925925925926</v>
      </c>
      <c r="D169" t="s">
        <v>426</v>
      </c>
      <c r="E169">
        <v>0.668</v>
      </c>
      <c r="F169">
        <v>8.3862</v>
      </c>
      <c r="G169" t="s">
        <v>427</v>
      </c>
      <c r="H169">
        <v>1.656</v>
      </c>
      <c r="I169">
        <v>86.3748</v>
      </c>
      <c r="K169" s="2">
        <v>0.3430555555555555</v>
      </c>
      <c r="L169" s="3">
        <f t="shared" si="8"/>
        <v>268.34305555555557</v>
      </c>
      <c r="M169">
        <f t="shared" si="6"/>
        <v>454.8858653889618</v>
      </c>
      <c r="N169">
        <f t="shared" si="7"/>
        <v>104.36385867537871</v>
      </c>
    </row>
    <row r="170" spans="1:14" ht="12.75">
      <c r="A170" t="s">
        <v>81</v>
      </c>
      <c r="B170" s="1">
        <v>36793</v>
      </c>
      <c r="C170" s="2">
        <v>0.34961805555555553</v>
      </c>
      <c r="D170" t="s">
        <v>426</v>
      </c>
      <c r="E170">
        <v>0.67</v>
      </c>
      <c r="F170">
        <v>8.6575</v>
      </c>
      <c r="G170" t="s">
        <v>427</v>
      </c>
      <c r="H170">
        <v>1.658</v>
      </c>
      <c r="I170">
        <v>86.9235</v>
      </c>
      <c r="K170" s="2">
        <v>0.3451388888888889</v>
      </c>
      <c r="L170" s="3">
        <f t="shared" si="8"/>
        <v>268.34513888888887</v>
      </c>
      <c r="M170">
        <f t="shared" si="6"/>
        <v>469.6017719115853</v>
      </c>
      <c r="N170">
        <f t="shared" si="7"/>
        <v>105.02339092142478</v>
      </c>
    </row>
    <row r="171" spans="1:14" ht="12.75">
      <c r="A171" t="s">
        <v>82</v>
      </c>
      <c r="B171" s="1">
        <v>36793</v>
      </c>
      <c r="C171" s="2">
        <v>0.3517013888888889</v>
      </c>
      <c r="D171" t="s">
        <v>426</v>
      </c>
      <c r="E171">
        <v>0.67</v>
      </c>
      <c r="F171">
        <v>8.0518</v>
      </c>
      <c r="G171" t="s">
        <v>427</v>
      </c>
      <c r="H171">
        <v>1.66</v>
      </c>
      <c r="I171">
        <v>87.1398</v>
      </c>
      <c r="K171" s="2">
        <v>0.34722222222222227</v>
      </c>
      <c r="L171" s="3">
        <f t="shared" si="8"/>
        <v>268.34722222222223</v>
      </c>
      <c r="M171">
        <f t="shared" si="6"/>
        <v>436.7472765899743</v>
      </c>
      <c r="N171">
        <f t="shared" si="7"/>
        <v>105.28338148971307</v>
      </c>
    </row>
    <row r="172" spans="1:14" ht="12.75">
      <c r="A172" t="s">
        <v>83</v>
      </c>
      <c r="B172" s="1">
        <v>36793</v>
      </c>
      <c r="C172" s="2">
        <v>0.3537847222222222</v>
      </c>
      <c r="D172" t="s">
        <v>426</v>
      </c>
      <c r="E172">
        <v>0.67</v>
      </c>
      <c r="F172">
        <v>8.3936</v>
      </c>
      <c r="G172" t="s">
        <v>427</v>
      </c>
      <c r="H172">
        <v>1.658</v>
      </c>
      <c r="I172">
        <v>85.6247</v>
      </c>
      <c r="K172" s="2">
        <v>0.34930555555555554</v>
      </c>
      <c r="L172" s="3">
        <f t="shared" si="8"/>
        <v>268.34930555555553</v>
      </c>
      <c r="M172">
        <f t="shared" si="6"/>
        <v>455.28725760520723</v>
      </c>
      <c r="N172">
        <f t="shared" si="7"/>
        <v>103.46224552108822</v>
      </c>
    </row>
    <row r="173" spans="1:14" ht="12.75">
      <c r="A173" t="s">
        <v>84</v>
      </c>
      <c r="B173" s="1">
        <v>36793</v>
      </c>
      <c r="C173" s="2">
        <v>0.3558796296296296</v>
      </c>
      <c r="D173" t="s">
        <v>426</v>
      </c>
      <c r="E173">
        <v>0.67</v>
      </c>
      <c r="F173">
        <v>8.3013</v>
      </c>
      <c r="G173" t="s">
        <v>427</v>
      </c>
      <c r="H173">
        <v>1.658</v>
      </c>
      <c r="I173">
        <v>86.666</v>
      </c>
      <c r="K173" s="2">
        <v>0.3513888888888889</v>
      </c>
      <c r="L173" s="3">
        <f t="shared" si="8"/>
        <v>268.3513888888889</v>
      </c>
      <c r="M173">
        <f t="shared" si="6"/>
        <v>450.28070334041496</v>
      </c>
      <c r="N173">
        <f t="shared" si="7"/>
        <v>104.71387834012921</v>
      </c>
    </row>
    <row r="174" spans="1:14" ht="12.75">
      <c r="A174" t="s">
        <v>85</v>
      </c>
      <c r="B174" s="1">
        <v>36793</v>
      </c>
      <c r="C174" s="2">
        <v>0.357962962962963</v>
      </c>
      <c r="D174" t="s">
        <v>426</v>
      </c>
      <c r="E174">
        <v>0.668</v>
      </c>
      <c r="F174">
        <v>9.0137</v>
      </c>
      <c r="G174" t="s">
        <v>427</v>
      </c>
      <c r="H174">
        <v>1.658</v>
      </c>
      <c r="I174">
        <v>83.5702</v>
      </c>
      <c r="K174" s="2">
        <v>0.3534722222222222</v>
      </c>
      <c r="L174" s="3">
        <f t="shared" si="8"/>
        <v>268.3534722222222</v>
      </c>
      <c r="M174">
        <f t="shared" si="6"/>
        <v>488.9228404827556</v>
      </c>
      <c r="N174">
        <f t="shared" si="7"/>
        <v>100.99275581906215</v>
      </c>
    </row>
    <row r="175" spans="1:14" ht="12.75">
      <c r="A175" t="s">
        <v>434</v>
      </c>
      <c r="B175" s="1">
        <v>36793</v>
      </c>
      <c r="C175">
        <f>AVERAGE(C174,C176)</f>
        <v>0.3600462962962963</v>
      </c>
      <c r="D175" t="s">
        <v>426</v>
      </c>
      <c r="E175" t="s">
        <v>434</v>
      </c>
      <c r="F175" t="s">
        <v>434</v>
      </c>
      <c r="G175" t="s">
        <v>427</v>
      </c>
      <c r="H175" t="s">
        <v>434</v>
      </c>
      <c r="I175" t="s">
        <v>434</v>
      </c>
      <c r="K175" s="2">
        <v>0.35555555555555557</v>
      </c>
      <c r="L175" s="3">
        <f t="shared" si="8"/>
        <v>268.35555555555555</v>
      </c>
      <c r="M175" t="s">
        <v>434</v>
      </c>
      <c r="N175" t="s">
        <v>434</v>
      </c>
    </row>
    <row r="176" spans="1:14" ht="12.75">
      <c r="A176" t="s">
        <v>86</v>
      </c>
      <c r="B176" s="1">
        <v>36793</v>
      </c>
      <c r="C176" s="2">
        <v>0.36212962962962963</v>
      </c>
      <c r="D176" t="s">
        <v>426</v>
      </c>
      <c r="E176">
        <v>0.668</v>
      </c>
      <c r="F176">
        <v>8.6402</v>
      </c>
      <c r="G176" t="s">
        <v>427</v>
      </c>
      <c r="H176">
        <v>1.658</v>
      </c>
      <c r="I176">
        <v>85.2318</v>
      </c>
      <c r="K176" s="2">
        <v>0.3576388888888889</v>
      </c>
      <c r="L176" s="3">
        <f t="shared" si="8"/>
        <v>268.3576388888889</v>
      </c>
      <c r="M176">
        <f t="shared" si="6"/>
        <v>468.6633820006329</v>
      </c>
      <c r="N176">
        <f t="shared" si="7"/>
        <v>102.98998341160853</v>
      </c>
    </row>
    <row r="177" spans="1:14" ht="12.75">
      <c r="A177" t="s">
        <v>87</v>
      </c>
      <c r="B177" s="1">
        <v>36793</v>
      </c>
      <c r="C177" s="2">
        <v>0.36421296296296296</v>
      </c>
      <c r="D177" t="s">
        <v>426</v>
      </c>
      <c r="E177">
        <v>0.67</v>
      </c>
      <c r="F177">
        <v>8.5924</v>
      </c>
      <c r="G177" t="s">
        <v>427</v>
      </c>
      <c r="H177">
        <v>1.66</v>
      </c>
      <c r="I177">
        <v>84.5595</v>
      </c>
      <c r="K177" s="2">
        <v>0.3597222222222222</v>
      </c>
      <c r="L177" s="3">
        <f t="shared" si="8"/>
        <v>268.3597222222222</v>
      </c>
      <c r="M177">
        <f aca="true" t="shared" si="9" ref="M177:M203">500*F177/AVERAGE($Q$207,$Q$47)</f>
        <v>466.07060525245225</v>
      </c>
      <c r="N177">
        <f t="shared" si="7"/>
        <v>102.18188512654058</v>
      </c>
    </row>
    <row r="178" spans="1:14" ht="12.75">
      <c r="A178" t="s">
        <v>88</v>
      </c>
      <c r="B178" s="1">
        <v>36793</v>
      </c>
      <c r="C178" s="2">
        <v>0.3662962962962963</v>
      </c>
      <c r="D178" t="s">
        <v>426</v>
      </c>
      <c r="E178">
        <v>0.671</v>
      </c>
      <c r="F178">
        <v>9.0521</v>
      </c>
      <c r="G178" t="s">
        <v>427</v>
      </c>
      <c r="H178">
        <v>1.66</v>
      </c>
      <c r="I178">
        <v>88.281</v>
      </c>
      <c r="K178" s="2">
        <v>0.36180555555555555</v>
      </c>
      <c r="L178" s="3">
        <f t="shared" si="8"/>
        <v>268.3618055555556</v>
      </c>
      <c r="M178">
        <f t="shared" si="9"/>
        <v>491.0057406319215</v>
      </c>
      <c r="N178">
        <f aca="true" t="shared" si="10" ref="N178:N203">(277-103)/(-67.4+(AVERAGE($P$207,$P$47)))*I178+277-((277-103)/(-67.4+(AVERAGE($P$207,$P$47)))*230)</f>
        <v>106.65509317039067</v>
      </c>
    </row>
    <row r="179" spans="1:14" ht="12.75">
      <c r="A179" t="s">
        <v>89</v>
      </c>
      <c r="B179" s="1">
        <v>36793</v>
      </c>
      <c r="C179" s="2">
        <v>0.3683796296296296</v>
      </c>
      <c r="D179" t="s">
        <v>426</v>
      </c>
      <c r="E179">
        <v>0.67</v>
      </c>
      <c r="F179">
        <v>8.646</v>
      </c>
      <c r="G179" t="s">
        <v>427</v>
      </c>
      <c r="H179">
        <v>1.658</v>
      </c>
      <c r="I179">
        <v>89.684</v>
      </c>
      <c r="K179" s="2">
        <v>0.3638888888888889</v>
      </c>
      <c r="L179" s="3">
        <f t="shared" si="8"/>
        <v>268.3638888888889</v>
      </c>
      <c r="M179">
        <f t="shared" si="9"/>
        <v>468.9779867106632</v>
      </c>
      <c r="N179">
        <f t="shared" si="10"/>
        <v>108.3414859919738</v>
      </c>
    </row>
    <row r="180" spans="1:14" ht="12.75">
      <c r="A180" t="s">
        <v>90</v>
      </c>
      <c r="B180" s="1">
        <v>36793</v>
      </c>
      <c r="C180" s="2">
        <v>0.37047453703703703</v>
      </c>
      <c r="D180" t="s">
        <v>426</v>
      </c>
      <c r="E180">
        <v>0.67</v>
      </c>
      <c r="F180">
        <v>9.4332</v>
      </c>
      <c r="G180" t="s">
        <v>427</v>
      </c>
      <c r="H180">
        <v>1.658</v>
      </c>
      <c r="I180">
        <v>88.6475</v>
      </c>
      <c r="K180" s="2">
        <v>0.3659722222222222</v>
      </c>
      <c r="L180" s="3">
        <f t="shared" si="8"/>
        <v>268.36597222222224</v>
      </c>
      <c r="M180">
        <f t="shared" si="9"/>
        <v>511.67743976856667</v>
      </c>
      <c r="N180">
        <f t="shared" si="10"/>
        <v>107.09562272784626</v>
      </c>
    </row>
    <row r="181" spans="1:14" ht="12.75">
      <c r="A181" t="s">
        <v>91</v>
      </c>
      <c r="B181" s="1">
        <v>36793</v>
      </c>
      <c r="C181" s="2">
        <v>0.3725578703703704</v>
      </c>
      <c r="D181" t="s">
        <v>426</v>
      </c>
      <c r="E181">
        <v>0.67</v>
      </c>
      <c r="F181">
        <v>9.0082</v>
      </c>
      <c r="G181" t="s">
        <v>427</v>
      </c>
      <c r="H181">
        <v>1.658</v>
      </c>
      <c r="I181">
        <v>86.8423</v>
      </c>
      <c r="K181" s="2">
        <v>0.3680555555555556</v>
      </c>
      <c r="L181" s="3">
        <f t="shared" si="8"/>
        <v>268.36805555555554</v>
      </c>
      <c r="M181">
        <f t="shared" si="9"/>
        <v>488.6245084301407</v>
      </c>
      <c r="N181">
        <f t="shared" si="10"/>
        <v>104.92578928413855</v>
      </c>
    </row>
    <row r="182" spans="1:14" ht="12.75">
      <c r="A182" t="s">
        <v>92</v>
      </c>
      <c r="B182" s="1">
        <v>36793</v>
      </c>
      <c r="C182" s="2">
        <v>0.3746990740740741</v>
      </c>
      <c r="D182" t="s">
        <v>426</v>
      </c>
      <c r="E182">
        <v>0.671</v>
      </c>
      <c r="F182">
        <v>9.4513</v>
      </c>
      <c r="G182" t="s">
        <v>427</v>
      </c>
      <c r="H182">
        <v>1.66</v>
      </c>
      <c r="I182">
        <v>87.8958</v>
      </c>
      <c r="K182" s="2">
        <v>0.37013888888888885</v>
      </c>
      <c r="L182" s="3">
        <f t="shared" si="8"/>
        <v>268.3701388888889</v>
      </c>
      <c r="M182">
        <f t="shared" si="9"/>
        <v>512.6592234326267</v>
      </c>
      <c r="N182">
        <f t="shared" si="10"/>
        <v>106.19208638858464</v>
      </c>
    </row>
    <row r="183" spans="1:14" ht="12.75">
      <c r="A183" t="s">
        <v>93</v>
      </c>
      <c r="B183" s="1">
        <v>36793</v>
      </c>
      <c r="C183" s="2">
        <v>0.37672453703703707</v>
      </c>
      <c r="D183" t="s">
        <v>426</v>
      </c>
      <c r="E183">
        <v>0.671</v>
      </c>
      <c r="F183">
        <v>8.8278</v>
      </c>
      <c r="G183" t="s">
        <v>427</v>
      </c>
      <c r="H183">
        <v>1.66</v>
      </c>
      <c r="I183">
        <v>86.9959</v>
      </c>
      <c r="K183" s="2">
        <v>0.37222222222222223</v>
      </c>
      <c r="L183" s="3">
        <f t="shared" si="8"/>
        <v>268.3722222222222</v>
      </c>
      <c r="M183">
        <f t="shared" si="9"/>
        <v>478.839217104371</v>
      </c>
      <c r="N183">
        <f t="shared" si="10"/>
        <v>105.11041504136966</v>
      </c>
    </row>
    <row r="184" spans="1:14" ht="12.75">
      <c r="A184" t="s">
        <v>94</v>
      </c>
      <c r="B184" s="1">
        <v>36793</v>
      </c>
      <c r="C184" s="2">
        <v>0.37880787037037034</v>
      </c>
      <c r="D184" t="s">
        <v>426</v>
      </c>
      <c r="E184">
        <v>0.671</v>
      </c>
      <c r="F184">
        <v>9.4164</v>
      </c>
      <c r="G184" t="s">
        <v>427</v>
      </c>
      <c r="H184">
        <v>1.66</v>
      </c>
      <c r="I184">
        <v>87.3942</v>
      </c>
      <c r="K184" s="2">
        <v>0.3743055555555555</v>
      </c>
      <c r="L184" s="3">
        <f t="shared" si="8"/>
        <v>268.37430555555557</v>
      </c>
      <c r="M184">
        <f t="shared" si="9"/>
        <v>510.7661709533065</v>
      </c>
      <c r="N184">
        <f t="shared" si="10"/>
        <v>105.589167900127</v>
      </c>
    </row>
    <row r="185" spans="1:14" ht="12.75">
      <c r="A185" t="s">
        <v>95</v>
      </c>
      <c r="B185" s="1">
        <v>36793</v>
      </c>
      <c r="C185" s="2">
        <v>0.3808912037037037</v>
      </c>
      <c r="D185" t="s">
        <v>426</v>
      </c>
      <c r="E185">
        <v>0.671</v>
      </c>
      <c r="F185">
        <v>8.7368</v>
      </c>
      <c r="G185" t="s">
        <v>427</v>
      </c>
      <c r="H185">
        <v>1.66</v>
      </c>
      <c r="I185">
        <v>86.204</v>
      </c>
      <c r="K185" s="2">
        <v>0.3763888888888889</v>
      </c>
      <c r="L185" s="3">
        <f t="shared" si="8"/>
        <v>268.37638888888887</v>
      </c>
      <c r="M185">
        <f t="shared" si="9"/>
        <v>473.9031776883787</v>
      </c>
      <c r="N185">
        <f t="shared" si="10"/>
        <v>104.15855867970771</v>
      </c>
    </row>
    <row r="186" spans="1:14" ht="12.75">
      <c r="A186" t="s">
        <v>96</v>
      </c>
      <c r="B186" s="1">
        <v>36793</v>
      </c>
      <c r="C186" s="2">
        <v>0.3829861111111111</v>
      </c>
      <c r="D186" t="s">
        <v>426</v>
      </c>
      <c r="E186">
        <v>0.675</v>
      </c>
      <c r="F186">
        <v>9.0397</v>
      </c>
      <c r="G186" t="s">
        <v>427</v>
      </c>
      <c r="H186">
        <v>1.663</v>
      </c>
      <c r="I186">
        <v>88.2263</v>
      </c>
      <c r="K186" s="2">
        <v>0.37847222222222227</v>
      </c>
      <c r="L186" s="3">
        <f t="shared" si="8"/>
        <v>268.37847222222223</v>
      </c>
      <c r="M186">
        <f t="shared" si="9"/>
        <v>490.3331374587534</v>
      </c>
      <c r="N186">
        <f t="shared" si="10"/>
        <v>106.58934428418922</v>
      </c>
    </row>
    <row r="187" spans="1:14" ht="12.75">
      <c r="A187" t="s">
        <v>434</v>
      </c>
      <c r="B187" s="1">
        <v>36793</v>
      </c>
      <c r="C187">
        <f>AVERAGE(C186,C188)</f>
        <v>0.3850694444444444</v>
      </c>
      <c r="D187" t="s">
        <v>426</v>
      </c>
      <c r="E187" t="s">
        <v>434</v>
      </c>
      <c r="F187" t="s">
        <v>434</v>
      </c>
      <c r="G187" t="s">
        <v>427</v>
      </c>
      <c r="H187" t="s">
        <v>434</v>
      </c>
      <c r="I187" t="s">
        <v>434</v>
      </c>
      <c r="K187" s="2">
        <v>0.38055555555555554</v>
      </c>
      <c r="L187" s="3">
        <f t="shared" si="8"/>
        <v>268.38055555555553</v>
      </c>
      <c r="M187" t="s">
        <v>434</v>
      </c>
      <c r="N187" t="s">
        <v>434</v>
      </c>
    </row>
    <row r="188" spans="1:14" ht="12.75">
      <c r="A188" t="s">
        <v>97</v>
      </c>
      <c r="B188" s="1">
        <v>36793</v>
      </c>
      <c r="C188" s="2">
        <v>0.38715277777777773</v>
      </c>
      <c r="D188" t="s">
        <v>426</v>
      </c>
      <c r="E188">
        <v>0.673</v>
      </c>
      <c r="F188">
        <v>8.5847</v>
      </c>
      <c r="G188" t="s">
        <v>427</v>
      </c>
      <c r="H188">
        <v>1.661</v>
      </c>
      <c r="I188">
        <v>85.5515</v>
      </c>
      <c r="K188" s="2">
        <v>0.3826388888888889</v>
      </c>
      <c r="L188" s="3">
        <f t="shared" si="8"/>
        <v>268.3826388888889</v>
      </c>
      <c r="M188">
        <f t="shared" si="9"/>
        <v>465.6529403787913</v>
      </c>
      <c r="N188">
        <f t="shared" si="10"/>
        <v>103.37425980865783</v>
      </c>
    </row>
    <row r="189" spans="1:14" ht="12.75">
      <c r="A189" t="s">
        <v>98</v>
      </c>
      <c r="B189" s="1">
        <v>36793</v>
      </c>
      <c r="C189" s="2">
        <v>0.3892361111111111</v>
      </c>
      <c r="D189" t="s">
        <v>426</v>
      </c>
      <c r="E189">
        <v>0.671</v>
      </c>
      <c r="F189">
        <v>8.8497</v>
      </c>
      <c r="G189" t="s">
        <v>427</v>
      </c>
      <c r="H189">
        <v>1.66</v>
      </c>
      <c r="I189">
        <v>86.5596</v>
      </c>
      <c r="K189" s="2">
        <v>0.3847222222222222</v>
      </c>
      <c r="L189" s="3">
        <f t="shared" si="8"/>
        <v>268.3847222222222</v>
      </c>
      <c r="M189">
        <f t="shared" si="9"/>
        <v>480.02712109569234</v>
      </c>
      <c r="N189">
        <f t="shared" si="10"/>
        <v>104.58598653954732</v>
      </c>
    </row>
    <row r="190" spans="1:14" ht="12.75">
      <c r="A190" t="s">
        <v>99</v>
      </c>
      <c r="B190" s="1">
        <v>36793</v>
      </c>
      <c r="C190" s="2">
        <v>0.3913194444444445</v>
      </c>
      <c r="D190" t="s">
        <v>426</v>
      </c>
      <c r="E190">
        <v>0.671</v>
      </c>
      <c r="F190">
        <v>9.5477</v>
      </c>
      <c r="G190" t="s">
        <v>427</v>
      </c>
      <c r="H190">
        <v>1.66</v>
      </c>
      <c r="I190">
        <v>87.1843</v>
      </c>
      <c r="K190" s="2">
        <v>0.38680555555555557</v>
      </c>
      <c r="L190" s="3">
        <f t="shared" si="8"/>
        <v>268.38680555555555</v>
      </c>
      <c r="M190">
        <f t="shared" si="9"/>
        <v>517.8881706820956</v>
      </c>
      <c r="N190">
        <f t="shared" si="10"/>
        <v>105.33687007172335</v>
      </c>
    </row>
    <row r="191" spans="1:14" ht="12.75">
      <c r="A191" t="s">
        <v>100</v>
      </c>
      <c r="B191" s="1">
        <v>36793</v>
      </c>
      <c r="C191" s="2">
        <v>0.39340277777777777</v>
      </c>
      <c r="D191" t="s">
        <v>426</v>
      </c>
      <c r="E191">
        <v>0.671</v>
      </c>
      <c r="F191">
        <v>8.9741</v>
      </c>
      <c r="G191" t="s">
        <v>427</v>
      </c>
      <c r="H191">
        <v>1.66</v>
      </c>
      <c r="I191">
        <v>89.1863</v>
      </c>
      <c r="K191" s="2">
        <v>0.3888888888888889</v>
      </c>
      <c r="L191" s="3">
        <f t="shared" si="8"/>
        <v>268.3888888888889</v>
      </c>
      <c r="M191">
        <f t="shared" si="9"/>
        <v>486.7748497039281</v>
      </c>
      <c r="N191">
        <f t="shared" si="10"/>
        <v>107.74325526688335</v>
      </c>
    </row>
    <row r="192" spans="1:14" ht="12.75">
      <c r="A192" t="s">
        <v>101</v>
      </c>
      <c r="B192" s="1">
        <v>36793</v>
      </c>
      <c r="C192" s="2">
        <v>0.39548611111111115</v>
      </c>
      <c r="D192" t="s">
        <v>426</v>
      </c>
      <c r="E192">
        <v>0.671</v>
      </c>
      <c r="F192">
        <v>9.2541</v>
      </c>
      <c r="G192" t="s">
        <v>427</v>
      </c>
      <c r="H192">
        <v>1.66</v>
      </c>
      <c r="I192">
        <v>85.3667</v>
      </c>
      <c r="K192" s="2">
        <v>0.3909722222222222</v>
      </c>
      <c r="L192" s="3">
        <f t="shared" si="8"/>
        <v>268.3909722222222</v>
      </c>
      <c r="M192">
        <f t="shared" si="9"/>
        <v>501.962663291597</v>
      </c>
      <c r="N192">
        <f t="shared" si="10"/>
        <v>103.15213194448916</v>
      </c>
    </row>
    <row r="193" spans="1:14" ht="12.75">
      <c r="A193" t="s">
        <v>434</v>
      </c>
      <c r="B193" s="1">
        <v>36793</v>
      </c>
      <c r="C193">
        <f>AVERAGE(C192,C194)</f>
        <v>0.3975752314814815</v>
      </c>
      <c r="D193" t="s">
        <v>426</v>
      </c>
      <c r="E193" t="s">
        <v>434</v>
      </c>
      <c r="F193" t="s">
        <v>434</v>
      </c>
      <c r="G193" t="s">
        <v>427</v>
      </c>
      <c r="H193" t="s">
        <v>434</v>
      </c>
      <c r="I193" t="s">
        <v>434</v>
      </c>
      <c r="K193" s="2">
        <v>0.39305555555555555</v>
      </c>
      <c r="L193" s="3">
        <f t="shared" si="8"/>
        <v>268.3930555555556</v>
      </c>
      <c r="M193" t="s">
        <v>434</v>
      </c>
      <c r="N193" t="s">
        <v>434</v>
      </c>
    </row>
    <row r="194" spans="1:14" ht="12.75">
      <c r="A194" t="s">
        <v>102</v>
      </c>
      <c r="B194" s="1">
        <v>36793</v>
      </c>
      <c r="C194" s="2">
        <v>0.39966435185185184</v>
      </c>
      <c r="D194" t="s">
        <v>426</v>
      </c>
      <c r="E194">
        <v>0.671</v>
      </c>
      <c r="F194">
        <v>9.0728</v>
      </c>
      <c r="G194" t="s">
        <v>427</v>
      </c>
      <c r="H194">
        <v>1.66</v>
      </c>
      <c r="I194">
        <v>84.285</v>
      </c>
      <c r="K194" s="2">
        <v>0.3951388888888889</v>
      </c>
      <c r="L194" s="3">
        <f t="shared" si="8"/>
        <v>268.3951388888889</v>
      </c>
      <c r="M194">
        <f t="shared" si="9"/>
        <v>492.1285539935815</v>
      </c>
      <c r="N194">
        <f t="shared" si="10"/>
        <v>101.85193870492651</v>
      </c>
    </row>
    <row r="195" spans="1:14" ht="12.75">
      <c r="A195" t="s">
        <v>103</v>
      </c>
      <c r="B195" s="1">
        <v>36793</v>
      </c>
      <c r="C195" s="2">
        <v>0.40174768518518517</v>
      </c>
      <c r="D195" t="s">
        <v>426</v>
      </c>
      <c r="E195">
        <v>0.671</v>
      </c>
      <c r="F195">
        <v>8.7828</v>
      </c>
      <c r="G195" t="s">
        <v>427</v>
      </c>
      <c r="H195">
        <v>1.661</v>
      </c>
      <c r="I195">
        <v>86.5885</v>
      </c>
      <c r="K195" s="2">
        <v>0.3972222222222222</v>
      </c>
      <c r="L195" s="3">
        <f t="shared" si="8"/>
        <v>268.39722222222224</v>
      </c>
      <c r="M195">
        <f t="shared" si="9"/>
        <v>476.3983184920671</v>
      </c>
      <c r="N195">
        <f t="shared" si="10"/>
        <v>104.62072406808886</v>
      </c>
    </row>
    <row r="196" spans="1:14" ht="12.75">
      <c r="A196" t="s">
        <v>104</v>
      </c>
      <c r="B196" s="1">
        <v>36793</v>
      </c>
      <c r="C196" s="2">
        <v>0.4038888888888889</v>
      </c>
      <c r="D196" t="s">
        <v>426</v>
      </c>
      <c r="E196">
        <v>0.671</v>
      </c>
      <c r="F196">
        <v>8.5663</v>
      </c>
      <c r="G196" t="s">
        <v>427</v>
      </c>
      <c r="H196">
        <v>1.661</v>
      </c>
      <c r="I196">
        <v>86.5898</v>
      </c>
      <c r="K196" s="2">
        <v>0.3993055555555556</v>
      </c>
      <c r="L196" s="3">
        <f t="shared" si="8"/>
        <v>268.39930555555554</v>
      </c>
      <c r="M196">
        <f t="shared" si="9"/>
        <v>464.65488405731594</v>
      </c>
      <c r="N196">
        <f t="shared" si="10"/>
        <v>104.62228665587787</v>
      </c>
    </row>
    <row r="197" spans="1:14" ht="12.75">
      <c r="A197" t="s">
        <v>105</v>
      </c>
      <c r="B197" s="1">
        <v>36793</v>
      </c>
      <c r="C197" s="2">
        <v>0.4059143518518518</v>
      </c>
      <c r="D197" t="s">
        <v>426</v>
      </c>
      <c r="E197">
        <v>0.673</v>
      </c>
      <c r="F197">
        <v>9.7145</v>
      </c>
      <c r="G197" t="s">
        <v>427</v>
      </c>
      <c r="H197">
        <v>1.661</v>
      </c>
      <c r="I197">
        <v>84.6728</v>
      </c>
      <c r="K197" s="2">
        <v>0.40138888888888885</v>
      </c>
      <c r="L197" s="3">
        <f t="shared" si="8"/>
        <v>268.4013888888889</v>
      </c>
      <c r="M197">
        <f t="shared" si="9"/>
        <v>526.9357682050355</v>
      </c>
      <c r="N197">
        <f t="shared" si="10"/>
        <v>102.31807066231062</v>
      </c>
    </row>
    <row r="198" spans="1:14" ht="12.75">
      <c r="A198" t="s">
        <v>106</v>
      </c>
      <c r="B198" s="1">
        <v>36793</v>
      </c>
      <c r="C198" s="2">
        <v>0.4079976851851852</v>
      </c>
      <c r="D198" t="s">
        <v>426</v>
      </c>
      <c r="E198">
        <v>0.671</v>
      </c>
      <c r="F198">
        <v>9.31</v>
      </c>
      <c r="G198" t="s">
        <v>427</v>
      </c>
      <c r="H198">
        <v>1.66</v>
      </c>
      <c r="I198">
        <v>84.3876</v>
      </c>
      <c r="K198" s="2">
        <v>0.40347222222222223</v>
      </c>
      <c r="L198" s="3">
        <f aca="true" t="shared" si="11" ref="L198:L261">B198-DATE(1999,12,31)+K198</f>
        <v>268.4034722222222</v>
      </c>
      <c r="M198">
        <f t="shared" si="9"/>
        <v>504.9948017899924</v>
      </c>
      <c r="N198">
        <f t="shared" si="10"/>
        <v>101.97526294120189</v>
      </c>
    </row>
    <row r="199" spans="1:14" ht="12.75">
      <c r="A199" t="s">
        <v>434</v>
      </c>
      <c r="B199" s="1">
        <v>36793</v>
      </c>
      <c r="C199">
        <f>AVERAGE(C198,C200)</f>
        <v>0.4100810185185185</v>
      </c>
      <c r="D199" t="s">
        <v>426</v>
      </c>
      <c r="E199" t="s">
        <v>434</v>
      </c>
      <c r="F199" t="s">
        <v>434</v>
      </c>
      <c r="G199" t="s">
        <v>427</v>
      </c>
      <c r="H199" t="s">
        <v>434</v>
      </c>
      <c r="I199" t="s">
        <v>434</v>
      </c>
      <c r="K199" s="2">
        <v>0.4055555555555555</v>
      </c>
      <c r="L199" s="3">
        <f t="shared" si="11"/>
        <v>268.40555555555557</v>
      </c>
      <c r="M199" t="s">
        <v>434</v>
      </c>
      <c r="N199" t="s">
        <v>434</v>
      </c>
    </row>
    <row r="200" spans="1:14" ht="12.75">
      <c r="A200" t="s">
        <v>107</v>
      </c>
      <c r="B200" s="1">
        <v>36793</v>
      </c>
      <c r="C200" s="2">
        <v>0.41216435185185185</v>
      </c>
      <c r="D200" t="s">
        <v>426</v>
      </c>
      <c r="E200">
        <v>0.673</v>
      </c>
      <c r="F200">
        <v>9.5092</v>
      </c>
      <c r="G200" t="s">
        <v>427</v>
      </c>
      <c r="H200">
        <v>1.661</v>
      </c>
      <c r="I200">
        <v>85.2555</v>
      </c>
      <c r="K200" s="2">
        <v>0.4076388888888889</v>
      </c>
      <c r="L200" s="3">
        <f t="shared" si="11"/>
        <v>268.40763888888887</v>
      </c>
      <c r="M200">
        <f t="shared" si="9"/>
        <v>515.7998463137911</v>
      </c>
      <c r="N200">
        <f t="shared" si="10"/>
        <v>103.01847058899381</v>
      </c>
    </row>
    <row r="201" spans="1:14" ht="12.75">
      <c r="A201" t="s">
        <v>108</v>
      </c>
      <c r="B201" s="1">
        <v>36793</v>
      </c>
      <c r="C201" s="2">
        <v>0.41425925925925927</v>
      </c>
      <c r="D201" t="s">
        <v>426</v>
      </c>
      <c r="E201">
        <v>0.671</v>
      </c>
      <c r="F201">
        <v>9.6279</v>
      </c>
      <c r="G201" t="s">
        <v>427</v>
      </c>
      <c r="H201">
        <v>1.66</v>
      </c>
      <c r="I201">
        <v>87.318</v>
      </c>
      <c r="K201" s="2">
        <v>0.40972222222222227</v>
      </c>
      <c r="L201" s="3">
        <f t="shared" si="11"/>
        <v>268.40972222222223</v>
      </c>
      <c r="M201">
        <f t="shared" si="9"/>
        <v>522.238394431135</v>
      </c>
      <c r="N201">
        <f t="shared" si="10"/>
        <v>105.49757621587565</v>
      </c>
    </row>
    <row r="202" spans="1:14" ht="12.75">
      <c r="A202" t="s">
        <v>434</v>
      </c>
      <c r="B202" s="1">
        <v>36793</v>
      </c>
      <c r="C202">
        <f>AVERAGE(C201,C203)</f>
        <v>0.4163425925925926</v>
      </c>
      <c r="D202" t="s">
        <v>426</v>
      </c>
      <c r="E202" t="s">
        <v>434</v>
      </c>
      <c r="F202" t="s">
        <v>434</v>
      </c>
      <c r="G202" t="s">
        <v>427</v>
      </c>
      <c r="H202" t="s">
        <v>434</v>
      </c>
      <c r="I202" t="s">
        <v>434</v>
      </c>
      <c r="K202" s="2">
        <v>0.41180555555555554</v>
      </c>
      <c r="L202" s="3">
        <f t="shared" si="11"/>
        <v>268.41180555555553</v>
      </c>
      <c r="M202" t="s">
        <v>434</v>
      </c>
      <c r="N202" t="s">
        <v>434</v>
      </c>
    </row>
    <row r="203" spans="1:14" ht="12.75">
      <c r="A203" t="s">
        <v>109</v>
      </c>
      <c r="B203" s="1">
        <v>36793</v>
      </c>
      <c r="C203" s="2">
        <v>0.4184259259259259</v>
      </c>
      <c r="D203" t="s">
        <v>426</v>
      </c>
      <c r="E203">
        <v>0.673</v>
      </c>
      <c r="F203">
        <v>9.3896</v>
      </c>
      <c r="G203" t="s">
        <v>427</v>
      </c>
      <c r="H203">
        <v>1.66</v>
      </c>
      <c r="I203">
        <v>85.5656</v>
      </c>
      <c r="K203" s="2">
        <v>0.4138888888888889</v>
      </c>
      <c r="L203" s="3">
        <f t="shared" si="11"/>
        <v>268.4138888888889</v>
      </c>
      <c r="M203">
        <f t="shared" si="9"/>
        <v>509.3124802242011</v>
      </c>
      <c r="N203">
        <f t="shared" si="10"/>
        <v>103.39120787621613</v>
      </c>
    </row>
    <row r="204" spans="1:14" ht="12.75">
      <c r="A204" t="s">
        <v>110</v>
      </c>
      <c r="B204" s="1">
        <v>36793</v>
      </c>
      <c r="C204" s="2">
        <v>0.42050925925925925</v>
      </c>
      <c r="D204" t="s">
        <v>426</v>
      </c>
      <c r="E204">
        <v>0.671</v>
      </c>
      <c r="F204">
        <v>9.1665</v>
      </c>
      <c r="G204" t="s">
        <v>427</v>
      </c>
      <c r="H204">
        <v>1.66</v>
      </c>
      <c r="I204">
        <v>84.6018</v>
      </c>
      <c r="K204" s="2">
        <v>0.4159722222222222</v>
      </c>
      <c r="L204" s="3">
        <f t="shared" si="11"/>
        <v>268.4159722222222</v>
      </c>
      <c r="M204">
        <f>$O$4/AVERAGE($P$207,$P$47)*F204*40</f>
        <v>478.71834384008537</v>
      </c>
      <c r="N204">
        <f>$O$4/AVERAGE($P$207,$P$47)*I204</f>
        <v>110.45773627308716</v>
      </c>
    </row>
    <row r="205" spans="1:17" ht="12.75">
      <c r="A205" t="s">
        <v>434</v>
      </c>
      <c r="B205" s="1">
        <v>36793</v>
      </c>
      <c r="C205">
        <f>AVERAGE(C204,C206)</f>
        <v>0.4225925925925926</v>
      </c>
      <c r="D205" t="s">
        <v>426</v>
      </c>
      <c r="E205" t="s">
        <v>434</v>
      </c>
      <c r="F205" t="s">
        <v>434</v>
      </c>
      <c r="G205" t="s">
        <v>427</v>
      </c>
      <c r="H205" t="s">
        <v>434</v>
      </c>
      <c r="I205" t="s">
        <v>434</v>
      </c>
      <c r="K205" s="2">
        <v>0.41805555555555557</v>
      </c>
      <c r="L205" s="3">
        <f t="shared" si="11"/>
        <v>268.41805555555555</v>
      </c>
      <c r="M205" t="s">
        <v>434</v>
      </c>
      <c r="N205" t="s">
        <v>434</v>
      </c>
      <c r="P205" t="s">
        <v>435</v>
      </c>
      <c r="Q205" t="s">
        <v>426</v>
      </c>
    </row>
    <row r="206" spans="1:14" ht="12.75">
      <c r="A206" t="s">
        <v>111</v>
      </c>
      <c r="B206" s="1">
        <v>36793</v>
      </c>
      <c r="C206" s="2">
        <v>0.4246759259259259</v>
      </c>
      <c r="D206" t="s">
        <v>426</v>
      </c>
      <c r="E206">
        <v>0.673</v>
      </c>
      <c r="F206">
        <v>9.1063</v>
      </c>
      <c r="G206" t="s">
        <v>427</v>
      </c>
      <c r="H206">
        <v>1.658</v>
      </c>
      <c r="I206">
        <v>209.52</v>
      </c>
      <c r="K206" s="2">
        <v>0.4201388888888889</v>
      </c>
      <c r="L206" s="3">
        <f t="shared" si="11"/>
        <v>268.4201388888889</v>
      </c>
      <c r="M206" t="s">
        <v>434</v>
      </c>
      <c r="N206" t="s">
        <v>434</v>
      </c>
    </row>
    <row r="207" spans="1:17" ht="12.75">
      <c r="A207" t="s">
        <v>112</v>
      </c>
      <c r="B207" s="1">
        <v>36793</v>
      </c>
      <c r="C207" s="2">
        <v>0.4267592592592593</v>
      </c>
      <c r="D207" t="s">
        <v>426</v>
      </c>
      <c r="E207">
        <v>0.671</v>
      </c>
      <c r="F207">
        <v>9.1222</v>
      </c>
      <c r="G207" t="s">
        <v>427</v>
      </c>
      <c r="H207">
        <v>1.658</v>
      </c>
      <c r="I207">
        <v>212.3764</v>
      </c>
      <c r="K207" s="2">
        <v>0.4222222222222222</v>
      </c>
      <c r="L207" s="3">
        <f t="shared" si="11"/>
        <v>268.4222222222222</v>
      </c>
      <c r="M207" t="s">
        <v>434</v>
      </c>
      <c r="N207" t="s">
        <v>434</v>
      </c>
      <c r="P207">
        <f>AVERAGE(I206:I208)</f>
        <v>212.87793333333332</v>
      </c>
      <c r="Q207">
        <f>AVERAGE(F206:F208)</f>
        <v>9.118033333333331</v>
      </c>
    </row>
    <row r="208" spans="1:17" ht="12.75">
      <c r="A208" t="s">
        <v>113</v>
      </c>
      <c r="B208" s="1">
        <v>36793</v>
      </c>
      <c r="C208" s="2">
        <v>0.4288541666666667</v>
      </c>
      <c r="D208" t="s">
        <v>426</v>
      </c>
      <c r="E208">
        <v>0.673</v>
      </c>
      <c r="F208">
        <v>9.1256</v>
      </c>
      <c r="G208" t="s">
        <v>427</v>
      </c>
      <c r="H208">
        <v>1.658</v>
      </c>
      <c r="I208">
        <v>216.7374</v>
      </c>
      <c r="K208" s="2">
        <v>0.42430555555555555</v>
      </c>
      <c r="L208" s="3">
        <f t="shared" si="11"/>
        <v>268.4243055555556</v>
      </c>
      <c r="M208" t="s">
        <v>434</v>
      </c>
      <c r="N208" t="s">
        <v>434</v>
      </c>
      <c r="P208">
        <f>STDEV(I206:I208)</f>
        <v>3.6347444825388497</v>
      </c>
      <c r="Q208">
        <f>STDEV(F206:F208)</f>
        <v>0.010302588672497809</v>
      </c>
    </row>
    <row r="209" spans="1:14" ht="12.75">
      <c r="A209" t="s">
        <v>114</v>
      </c>
      <c r="B209" s="1">
        <v>36793</v>
      </c>
      <c r="C209" s="2">
        <v>0.4309375</v>
      </c>
      <c r="D209" t="s">
        <v>426</v>
      </c>
      <c r="E209">
        <v>0.673</v>
      </c>
      <c r="F209">
        <v>9.6306</v>
      </c>
      <c r="G209" t="s">
        <v>427</v>
      </c>
      <c r="H209">
        <v>1.66</v>
      </c>
      <c r="I209">
        <v>85.5083</v>
      </c>
      <c r="K209" s="2">
        <v>0.4263888888888889</v>
      </c>
      <c r="L209" s="3">
        <f t="shared" si="11"/>
        <v>268.4263888888889</v>
      </c>
      <c r="M209">
        <f aca="true" t="shared" si="12" ref="M209:M272">500*F209/AVERAGE($Q$367,$Q$207)</f>
        <v>520.8967736701193</v>
      </c>
      <c r="N209">
        <f aca="true" t="shared" si="13" ref="N209:N272">(277-103)/(-67.4+(AVERAGE($P$207,$P$367)))*I209+277-((277-103)/(-67.4+(AVERAGE($P$207,$P$367)))*230)</f>
        <v>102.56116152147877</v>
      </c>
    </row>
    <row r="210" spans="1:14" ht="12.75">
      <c r="A210" t="s">
        <v>115</v>
      </c>
      <c r="B210" s="1">
        <v>36793</v>
      </c>
      <c r="C210" s="2">
        <v>0.43302083333333335</v>
      </c>
      <c r="D210" t="s">
        <v>426</v>
      </c>
      <c r="E210">
        <v>0.676</v>
      </c>
      <c r="F210">
        <v>8.9642</v>
      </c>
      <c r="G210" t="s">
        <v>427</v>
      </c>
      <c r="H210">
        <v>1.663</v>
      </c>
      <c r="I210">
        <v>79.4836</v>
      </c>
      <c r="K210" s="2">
        <v>0.4284722222222222</v>
      </c>
      <c r="L210" s="3">
        <f t="shared" si="11"/>
        <v>268.42847222222224</v>
      </c>
      <c r="M210">
        <f t="shared" si="12"/>
        <v>484.85274630175525</v>
      </c>
      <c r="N210">
        <f t="shared" si="13"/>
        <v>95.28779100828285</v>
      </c>
    </row>
    <row r="211" spans="1:14" ht="12.75">
      <c r="A211" t="s">
        <v>116</v>
      </c>
      <c r="B211" s="1">
        <v>36793</v>
      </c>
      <c r="C211" s="2">
        <v>0.4351041666666667</v>
      </c>
      <c r="D211" t="s">
        <v>426</v>
      </c>
      <c r="E211">
        <v>0.673</v>
      </c>
      <c r="F211">
        <v>10.2765</v>
      </c>
      <c r="G211" t="s">
        <v>427</v>
      </c>
      <c r="H211">
        <v>1.66</v>
      </c>
      <c r="I211">
        <v>85.4462</v>
      </c>
      <c r="K211" s="2">
        <v>0.4305555555555556</v>
      </c>
      <c r="L211" s="3">
        <f t="shared" si="11"/>
        <v>268.43055555555554</v>
      </c>
      <c r="M211">
        <f t="shared" si="12"/>
        <v>555.832003677962</v>
      </c>
      <c r="N211">
        <f t="shared" si="13"/>
        <v>102.48619076627614</v>
      </c>
    </row>
    <row r="212" spans="1:14" ht="12.75">
      <c r="A212" t="s">
        <v>117</v>
      </c>
      <c r="B212" s="1">
        <v>36793</v>
      </c>
      <c r="C212" s="2">
        <v>0.4371875</v>
      </c>
      <c r="D212" t="s">
        <v>426</v>
      </c>
      <c r="E212">
        <v>0.671</v>
      </c>
      <c r="F212">
        <v>9.1143</v>
      </c>
      <c r="G212" t="s">
        <v>427</v>
      </c>
      <c r="H212">
        <v>1.658</v>
      </c>
      <c r="I212">
        <v>82.8999</v>
      </c>
      <c r="K212" s="2">
        <v>0.43263888888888885</v>
      </c>
      <c r="L212" s="3">
        <f t="shared" si="11"/>
        <v>268.4326388888889</v>
      </c>
      <c r="M212">
        <f t="shared" si="12"/>
        <v>492.9713064878168</v>
      </c>
      <c r="N212">
        <f t="shared" si="13"/>
        <v>99.41214835125948</v>
      </c>
    </row>
    <row r="213" spans="1:14" ht="12.75">
      <c r="A213" t="s">
        <v>118</v>
      </c>
      <c r="B213" s="1">
        <v>36793</v>
      </c>
      <c r="C213" s="2">
        <v>0.43927083333333333</v>
      </c>
      <c r="D213" t="s">
        <v>426</v>
      </c>
      <c r="E213">
        <v>0.671</v>
      </c>
      <c r="F213">
        <v>9.4433</v>
      </c>
      <c r="G213" t="s">
        <v>427</v>
      </c>
      <c r="H213">
        <v>1.658</v>
      </c>
      <c r="I213">
        <v>83.7325</v>
      </c>
      <c r="K213" s="2">
        <v>0.43472222222222223</v>
      </c>
      <c r="L213" s="3">
        <f t="shared" si="11"/>
        <v>268.4347222222222</v>
      </c>
      <c r="M213">
        <f t="shared" si="12"/>
        <v>510.76615193228236</v>
      </c>
      <c r="N213">
        <f t="shared" si="13"/>
        <v>100.41731180990257</v>
      </c>
    </row>
    <row r="214" spans="1:14" ht="12.75">
      <c r="A214" t="s">
        <v>119</v>
      </c>
      <c r="B214" s="1">
        <v>36793</v>
      </c>
      <c r="C214" s="2">
        <v>0.44135416666666666</v>
      </c>
      <c r="D214" t="s">
        <v>426</v>
      </c>
      <c r="E214">
        <v>0.671</v>
      </c>
      <c r="F214">
        <v>9.7962</v>
      </c>
      <c r="G214" t="s">
        <v>427</v>
      </c>
      <c r="H214">
        <v>1.658</v>
      </c>
      <c r="I214">
        <v>81.0879</v>
      </c>
      <c r="K214" s="2">
        <v>0.4368055555555555</v>
      </c>
      <c r="L214" s="3">
        <f t="shared" si="11"/>
        <v>268.43680555555557</v>
      </c>
      <c r="M214">
        <f t="shared" si="12"/>
        <v>529.8536928360874</v>
      </c>
      <c r="N214">
        <f t="shared" si="13"/>
        <v>97.22459588061184</v>
      </c>
    </row>
    <row r="215" spans="1:14" ht="12.75">
      <c r="A215" t="s">
        <v>434</v>
      </c>
      <c r="B215" s="1">
        <v>36793</v>
      </c>
      <c r="C215">
        <f>AVERAGE(C214,C216)</f>
        <v>0.44344328703703706</v>
      </c>
      <c r="D215" t="s">
        <v>426</v>
      </c>
      <c r="E215" t="s">
        <v>434</v>
      </c>
      <c r="F215" t="s">
        <v>434</v>
      </c>
      <c r="G215" t="s">
        <v>427</v>
      </c>
      <c r="H215" t="s">
        <v>434</v>
      </c>
      <c r="I215" t="s">
        <v>434</v>
      </c>
      <c r="K215" s="2">
        <v>0.4388888888888889</v>
      </c>
      <c r="L215" s="3">
        <f t="shared" si="11"/>
        <v>268.43888888888887</v>
      </c>
      <c r="M215" t="s">
        <v>434</v>
      </c>
      <c r="N215" t="s">
        <v>434</v>
      </c>
    </row>
    <row r="216" spans="1:14" ht="12.75">
      <c r="A216" t="s">
        <v>120</v>
      </c>
      <c r="B216" s="1">
        <v>36793</v>
      </c>
      <c r="C216" s="2">
        <v>0.4455324074074074</v>
      </c>
      <c r="D216" t="s">
        <v>426</v>
      </c>
      <c r="E216">
        <v>0.673</v>
      </c>
      <c r="F216">
        <v>9.3359</v>
      </c>
      <c r="G216" t="s">
        <v>427</v>
      </c>
      <c r="H216">
        <v>1.66</v>
      </c>
      <c r="I216">
        <v>78.5701</v>
      </c>
      <c r="K216" s="2">
        <v>0.44097222222222227</v>
      </c>
      <c r="L216" s="3">
        <f t="shared" si="11"/>
        <v>268.44097222222223</v>
      </c>
      <c r="M216">
        <f t="shared" si="12"/>
        <v>504.95713551667257</v>
      </c>
      <c r="N216">
        <f t="shared" si="13"/>
        <v>94.18496033392489</v>
      </c>
    </row>
    <row r="217" spans="1:14" ht="12.75">
      <c r="A217" t="s">
        <v>434</v>
      </c>
      <c r="B217" s="1">
        <v>36793</v>
      </c>
      <c r="C217">
        <f>AVERAGE(C216,C218)</f>
        <v>0.44761574074074073</v>
      </c>
      <c r="D217" t="s">
        <v>426</v>
      </c>
      <c r="E217" t="s">
        <v>434</v>
      </c>
      <c r="F217" t="s">
        <v>434</v>
      </c>
      <c r="G217" t="s">
        <v>427</v>
      </c>
      <c r="H217" t="s">
        <v>434</v>
      </c>
      <c r="I217" t="s">
        <v>434</v>
      </c>
      <c r="K217" s="2">
        <v>0.44305555555555554</v>
      </c>
      <c r="L217" s="3">
        <f t="shared" si="11"/>
        <v>268.44305555555553</v>
      </c>
      <c r="M217" t="s">
        <v>434</v>
      </c>
      <c r="N217" t="s">
        <v>434</v>
      </c>
    </row>
    <row r="218" spans="1:14" ht="12.75">
      <c r="A218" t="s">
        <v>121</v>
      </c>
      <c r="B218" s="1">
        <v>36793</v>
      </c>
      <c r="C218" s="2">
        <v>0.44969907407407406</v>
      </c>
      <c r="D218" t="s">
        <v>426</v>
      </c>
      <c r="E218">
        <v>0.671</v>
      </c>
      <c r="F218">
        <v>9.7527</v>
      </c>
      <c r="G218" t="s">
        <v>427</v>
      </c>
      <c r="H218">
        <v>1.658</v>
      </c>
      <c r="I218">
        <v>75.674</v>
      </c>
      <c r="K218" s="2">
        <v>0.4451388888888889</v>
      </c>
      <c r="L218" s="3">
        <f t="shared" si="11"/>
        <v>268.4451388888889</v>
      </c>
      <c r="M218">
        <f t="shared" si="12"/>
        <v>527.5008789247371</v>
      </c>
      <c r="N218">
        <f t="shared" si="13"/>
        <v>90.68861888235614</v>
      </c>
    </row>
    <row r="219" spans="1:14" ht="12.75">
      <c r="A219" t="s">
        <v>122</v>
      </c>
      <c r="B219" s="1">
        <v>36793</v>
      </c>
      <c r="C219" s="2">
        <v>0.45178240740740744</v>
      </c>
      <c r="D219" t="s">
        <v>426</v>
      </c>
      <c r="E219">
        <v>0.671</v>
      </c>
      <c r="F219">
        <v>9.1088</v>
      </c>
      <c r="G219" t="s">
        <v>427</v>
      </c>
      <c r="H219">
        <v>1.658</v>
      </c>
      <c r="I219">
        <v>80.752</v>
      </c>
      <c r="K219" s="2">
        <v>0.4472222222222222</v>
      </c>
      <c r="L219" s="3">
        <f t="shared" si="11"/>
        <v>268.4472222222222</v>
      </c>
      <c r="M219">
        <f t="shared" si="12"/>
        <v>492.67382426914037</v>
      </c>
      <c r="N219">
        <f t="shared" si="13"/>
        <v>96.81907773773628</v>
      </c>
    </row>
    <row r="220" spans="1:14" ht="12.75">
      <c r="A220" t="s">
        <v>123</v>
      </c>
      <c r="B220" s="1">
        <v>36793</v>
      </c>
      <c r="C220" s="2">
        <v>0.4539236111111111</v>
      </c>
      <c r="D220" t="s">
        <v>426</v>
      </c>
      <c r="E220">
        <v>0.671</v>
      </c>
      <c r="F220">
        <v>9.9082</v>
      </c>
      <c r="G220" t="s">
        <v>427</v>
      </c>
      <c r="H220">
        <v>1.658</v>
      </c>
      <c r="I220">
        <v>80.4298</v>
      </c>
      <c r="K220" s="2">
        <v>0.44930555555555557</v>
      </c>
      <c r="L220" s="3">
        <f t="shared" si="11"/>
        <v>268.44930555555555</v>
      </c>
      <c r="M220">
        <f t="shared" si="12"/>
        <v>535.9115125618629</v>
      </c>
      <c r="N220">
        <f t="shared" si="13"/>
        <v>96.43009903682969</v>
      </c>
    </row>
    <row r="221" spans="1:14" ht="12.75">
      <c r="A221" t="s">
        <v>124</v>
      </c>
      <c r="B221" s="1">
        <v>36793</v>
      </c>
      <c r="C221" s="2">
        <v>0.4559606481481482</v>
      </c>
      <c r="D221" t="s">
        <v>426</v>
      </c>
      <c r="E221">
        <v>0.67</v>
      </c>
      <c r="F221">
        <v>9.296</v>
      </c>
      <c r="G221" t="s">
        <v>427</v>
      </c>
      <c r="H221">
        <v>1.656</v>
      </c>
      <c r="I221">
        <v>82.0574</v>
      </c>
      <c r="K221" s="2">
        <v>0.4513888888888889</v>
      </c>
      <c r="L221" s="3">
        <f t="shared" si="11"/>
        <v>268.4513888888889</v>
      </c>
      <c r="M221">
        <f t="shared" si="12"/>
        <v>502.7990372393651</v>
      </c>
      <c r="N221">
        <f t="shared" si="13"/>
        <v>98.39503303309135</v>
      </c>
    </row>
    <row r="222" spans="1:14" ht="12.75">
      <c r="A222" t="s">
        <v>125</v>
      </c>
      <c r="B222" s="1">
        <v>36793</v>
      </c>
      <c r="C222" s="2">
        <v>0.45804398148148145</v>
      </c>
      <c r="D222" t="s">
        <v>426</v>
      </c>
      <c r="E222">
        <v>0.675</v>
      </c>
      <c r="F222">
        <v>9.7547</v>
      </c>
      <c r="G222" t="s">
        <v>427</v>
      </c>
      <c r="H222">
        <v>1.661</v>
      </c>
      <c r="I222">
        <v>78.2046</v>
      </c>
      <c r="K222" s="2">
        <v>0.4534722222222222</v>
      </c>
      <c r="L222" s="3">
        <f t="shared" si="11"/>
        <v>268.4534722222222</v>
      </c>
      <c r="M222">
        <f t="shared" si="12"/>
        <v>527.609054276983</v>
      </c>
      <c r="N222">
        <f t="shared" si="13"/>
        <v>93.74370733832797</v>
      </c>
    </row>
    <row r="223" spans="1:14" ht="12.75">
      <c r="A223" t="s">
        <v>126</v>
      </c>
      <c r="B223" s="1">
        <v>36793</v>
      </c>
      <c r="C223" s="2">
        <v>0.46012731481481484</v>
      </c>
      <c r="D223" t="s">
        <v>426</v>
      </c>
      <c r="E223">
        <v>0.671</v>
      </c>
      <c r="F223">
        <v>9.3216</v>
      </c>
      <c r="G223" t="s">
        <v>427</v>
      </c>
      <c r="H223">
        <v>1.656</v>
      </c>
      <c r="I223">
        <v>81.0468</v>
      </c>
      <c r="K223" s="2">
        <v>0.45555555555555555</v>
      </c>
      <c r="L223" s="3">
        <f t="shared" si="11"/>
        <v>268.4555555555556</v>
      </c>
      <c r="M223">
        <f t="shared" si="12"/>
        <v>504.18368174811377</v>
      </c>
      <c r="N223">
        <f t="shared" si="13"/>
        <v>97.17497755470475</v>
      </c>
    </row>
    <row r="224" spans="1:14" ht="12.75">
      <c r="A224" t="s">
        <v>127</v>
      </c>
      <c r="B224" s="1">
        <v>36793</v>
      </c>
      <c r="C224" s="2">
        <v>0.4622106481481481</v>
      </c>
      <c r="D224" t="s">
        <v>426</v>
      </c>
      <c r="E224">
        <v>0.671</v>
      </c>
      <c r="F224">
        <v>9.7632</v>
      </c>
      <c r="G224" t="s">
        <v>427</v>
      </c>
      <c r="H224">
        <v>1.656</v>
      </c>
      <c r="I224">
        <v>76.3848</v>
      </c>
      <c r="K224" s="2">
        <v>0.4576388888888889</v>
      </c>
      <c r="L224" s="3">
        <f t="shared" si="11"/>
        <v>268.4576388888889</v>
      </c>
      <c r="M224">
        <f t="shared" si="12"/>
        <v>528.0687995240285</v>
      </c>
      <c r="N224">
        <f t="shared" si="13"/>
        <v>91.54673825108478</v>
      </c>
    </row>
    <row r="225" spans="1:14" ht="12.75">
      <c r="A225" t="s">
        <v>128</v>
      </c>
      <c r="B225" s="1">
        <v>36793</v>
      </c>
      <c r="C225" s="2">
        <v>0.4642939814814815</v>
      </c>
      <c r="D225" t="s">
        <v>426</v>
      </c>
      <c r="E225">
        <v>0.67</v>
      </c>
      <c r="F225">
        <v>9.1562</v>
      </c>
      <c r="G225" t="s">
        <v>427</v>
      </c>
      <c r="H225">
        <v>1.658</v>
      </c>
      <c r="I225">
        <v>79.7798</v>
      </c>
      <c r="K225" s="2">
        <v>0.4597222222222222</v>
      </c>
      <c r="L225" s="3">
        <f t="shared" si="11"/>
        <v>268.45972222222224</v>
      </c>
      <c r="M225">
        <f t="shared" si="12"/>
        <v>495.2375801173703</v>
      </c>
      <c r="N225">
        <f t="shared" si="13"/>
        <v>95.64538098720442</v>
      </c>
    </row>
    <row r="226" spans="1:14" ht="12.75">
      <c r="A226" t="s">
        <v>129</v>
      </c>
      <c r="B226" s="1">
        <v>36793</v>
      </c>
      <c r="C226" s="2">
        <v>0.46637731481481487</v>
      </c>
      <c r="D226" t="s">
        <v>426</v>
      </c>
      <c r="E226">
        <v>0.671</v>
      </c>
      <c r="F226">
        <v>9.7965</v>
      </c>
      <c r="G226" t="s">
        <v>427</v>
      </c>
      <c r="H226">
        <v>1.656</v>
      </c>
      <c r="I226">
        <v>81.5001</v>
      </c>
      <c r="K226" s="2">
        <v>0.4618055555555556</v>
      </c>
      <c r="L226" s="3">
        <f t="shared" si="11"/>
        <v>268.46180555555554</v>
      </c>
      <c r="M226">
        <f t="shared" si="12"/>
        <v>529.8699191389243</v>
      </c>
      <c r="N226">
        <f t="shared" si="13"/>
        <v>97.72222784992806</v>
      </c>
    </row>
    <row r="227" spans="1:14" ht="12.75">
      <c r="A227" t="s">
        <v>130</v>
      </c>
      <c r="B227" s="1">
        <v>36793</v>
      </c>
      <c r="C227" s="2">
        <v>0.46846064814814814</v>
      </c>
      <c r="D227" t="s">
        <v>426</v>
      </c>
      <c r="E227">
        <v>0.67</v>
      </c>
      <c r="F227">
        <v>9.2327</v>
      </c>
      <c r="G227" t="s">
        <v>427</v>
      </c>
      <c r="H227">
        <v>1.655</v>
      </c>
      <c r="I227">
        <v>81.8713</v>
      </c>
      <c r="K227" s="2">
        <v>0.46388888888888885</v>
      </c>
      <c r="L227" s="3">
        <f t="shared" si="11"/>
        <v>268.4638888888889</v>
      </c>
      <c r="M227">
        <f t="shared" si="12"/>
        <v>499.3752873407794</v>
      </c>
      <c r="N227">
        <f t="shared" si="13"/>
        <v>98.17036221919096</v>
      </c>
    </row>
    <row r="228" spans="1:14" ht="12.75">
      <c r="A228" t="s">
        <v>131</v>
      </c>
      <c r="B228" s="1">
        <v>36793</v>
      </c>
      <c r="C228" s="2">
        <v>0.47055555555555556</v>
      </c>
      <c r="D228" t="s">
        <v>426</v>
      </c>
      <c r="E228">
        <v>0.675</v>
      </c>
      <c r="F228">
        <v>9.9159</v>
      </c>
      <c r="G228" t="s">
        <v>427</v>
      </c>
      <c r="H228">
        <v>1.66</v>
      </c>
      <c r="I228">
        <v>79.8931</v>
      </c>
      <c r="K228" s="2">
        <v>0.46597222222222223</v>
      </c>
      <c r="L228" s="3">
        <f t="shared" si="11"/>
        <v>268.4659722222222</v>
      </c>
      <c r="M228">
        <f t="shared" si="12"/>
        <v>536.32798766801</v>
      </c>
      <c r="N228">
        <f t="shared" si="13"/>
        <v>95.78216337954683</v>
      </c>
    </row>
    <row r="229" spans="1:14" ht="12.75">
      <c r="A229" t="s">
        <v>132</v>
      </c>
      <c r="B229" s="1">
        <v>36793</v>
      </c>
      <c r="C229" s="2">
        <v>0.4726388888888889</v>
      </c>
      <c r="D229" t="s">
        <v>426</v>
      </c>
      <c r="E229">
        <v>0.67</v>
      </c>
      <c r="F229">
        <v>9.8216</v>
      </c>
      <c r="G229" t="s">
        <v>427</v>
      </c>
      <c r="H229">
        <v>1.656</v>
      </c>
      <c r="I229">
        <v>81.464</v>
      </c>
      <c r="K229" s="2">
        <v>0.4680555555555555</v>
      </c>
      <c r="L229" s="3">
        <f t="shared" si="11"/>
        <v>268.46805555555557</v>
      </c>
      <c r="M229">
        <f t="shared" si="12"/>
        <v>531.2275198096114</v>
      </c>
      <c r="N229">
        <f t="shared" si="13"/>
        <v>97.6786458167104</v>
      </c>
    </row>
    <row r="230" spans="1:14" ht="12.75">
      <c r="A230" t="s">
        <v>133</v>
      </c>
      <c r="B230" s="1">
        <v>36793</v>
      </c>
      <c r="C230" s="2">
        <v>0.4747222222222222</v>
      </c>
      <c r="D230" t="s">
        <v>426</v>
      </c>
      <c r="E230">
        <v>0.671</v>
      </c>
      <c r="F230">
        <v>9.4731</v>
      </c>
      <c r="G230" t="s">
        <v>427</v>
      </c>
      <c r="H230">
        <v>1.658</v>
      </c>
      <c r="I230">
        <v>79.4457</v>
      </c>
      <c r="K230" s="2">
        <v>0.4701388888888889</v>
      </c>
      <c r="L230" s="3">
        <f t="shared" si="11"/>
        <v>268.47013888888887</v>
      </c>
      <c r="M230">
        <f t="shared" si="12"/>
        <v>512.3779646807476</v>
      </c>
      <c r="N230">
        <f t="shared" si="13"/>
        <v>95.24203590969705</v>
      </c>
    </row>
    <row r="231" spans="1:14" ht="12.75">
      <c r="A231" t="s">
        <v>134</v>
      </c>
      <c r="B231" s="1">
        <v>36793</v>
      </c>
      <c r="C231" s="2">
        <v>0.47680555555555554</v>
      </c>
      <c r="D231" t="s">
        <v>426</v>
      </c>
      <c r="E231">
        <v>0.671</v>
      </c>
      <c r="F231">
        <v>10.5097</v>
      </c>
      <c r="G231" t="s">
        <v>427</v>
      </c>
      <c r="H231">
        <v>1.658</v>
      </c>
      <c r="I231">
        <v>81.7715</v>
      </c>
      <c r="K231" s="2">
        <v>0.47222222222222227</v>
      </c>
      <c r="L231" s="3">
        <f t="shared" si="11"/>
        <v>268.47222222222223</v>
      </c>
      <c r="M231">
        <f t="shared" si="12"/>
        <v>568.4452497498446</v>
      </c>
      <c r="N231">
        <f t="shared" si="13"/>
        <v>98.04987781711003</v>
      </c>
    </row>
    <row r="232" spans="1:14" ht="12.75">
      <c r="A232" t="s">
        <v>135</v>
      </c>
      <c r="B232" s="1">
        <v>36793</v>
      </c>
      <c r="C232" s="2">
        <v>0.4788888888888889</v>
      </c>
      <c r="D232" t="s">
        <v>426</v>
      </c>
      <c r="E232">
        <v>0.671</v>
      </c>
      <c r="F232">
        <v>9.6347</v>
      </c>
      <c r="G232" t="s">
        <v>427</v>
      </c>
      <c r="H232">
        <v>1.658</v>
      </c>
      <c r="I232">
        <v>78.6201</v>
      </c>
      <c r="K232" s="2">
        <v>0.47430555555555554</v>
      </c>
      <c r="L232" s="3">
        <f t="shared" si="11"/>
        <v>268.47430555555553</v>
      </c>
      <c r="M232">
        <f t="shared" si="12"/>
        <v>521.1185331422237</v>
      </c>
      <c r="N232">
        <f t="shared" si="13"/>
        <v>94.24532326081919</v>
      </c>
    </row>
    <row r="233" spans="1:14" ht="12.75">
      <c r="A233" t="s">
        <v>136</v>
      </c>
      <c r="B233" s="1">
        <v>36793</v>
      </c>
      <c r="C233" s="2">
        <v>0.4809722222222222</v>
      </c>
      <c r="D233" t="s">
        <v>426</v>
      </c>
      <c r="E233">
        <v>0.67</v>
      </c>
      <c r="F233">
        <v>9.2463</v>
      </c>
      <c r="G233" t="s">
        <v>427</v>
      </c>
      <c r="H233">
        <v>1.658</v>
      </c>
      <c r="I233">
        <v>81.0255</v>
      </c>
      <c r="K233" s="2">
        <v>0.4763888888888889</v>
      </c>
      <c r="L233" s="3">
        <f t="shared" si="11"/>
        <v>268.4763888888889</v>
      </c>
      <c r="M233">
        <f t="shared" si="12"/>
        <v>500.11087973605214</v>
      </c>
      <c r="N233">
        <f t="shared" si="13"/>
        <v>97.14926294784777</v>
      </c>
    </row>
    <row r="234" spans="1:14" ht="12.75">
      <c r="A234" t="s">
        <v>137</v>
      </c>
      <c r="B234" s="1">
        <v>36793</v>
      </c>
      <c r="C234" s="2">
        <v>0.48305555555555557</v>
      </c>
      <c r="D234" t="s">
        <v>426</v>
      </c>
      <c r="E234">
        <v>0.671</v>
      </c>
      <c r="F234">
        <v>9.372</v>
      </c>
      <c r="G234" t="s">
        <v>427</v>
      </c>
      <c r="H234">
        <v>1.658</v>
      </c>
      <c r="I234">
        <v>82.454</v>
      </c>
      <c r="K234" s="2">
        <v>0.4784722222222222</v>
      </c>
      <c r="L234" s="3">
        <f t="shared" si="11"/>
        <v>268.4784722222222</v>
      </c>
      <c r="M234">
        <f t="shared" si="12"/>
        <v>506.9097006247127</v>
      </c>
      <c r="N234">
        <f t="shared" si="13"/>
        <v>98.87383176921657</v>
      </c>
    </row>
    <row r="235" spans="1:14" ht="12.75">
      <c r="A235" t="s">
        <v>138</v>
      </c>
      <c r="B235" s="1">
        <v>36793</v>
      </c>
      <c r="C235" s="2">
        <v>0.485150462962963</v>
      </c>
      <c r="D235" t="s">
        <v>426</v>
      </c>
      <c r="E235">
        <v>0.67</v>
      </c>
      <c r="F235">
        <v>9.56</v>
      </c>
      <c r="G235" t="s">
        <v>427</v>
      </c>
      <c r="H235">
        <v>1.656</v>
      </c>
      <c r="I235">
        <v>82.813</v>
      </c>
      <c r="K235" s="2">
        <v>0.48055555555555557</v>
      </c>
      <c r="L235" s="3">
        <f t="shared" si="11"/>
        <v>268.48055555555555</v>
      </c>
      <c r="M235">
        <f t="shared" si="12"/>
        <v>517.0781837358359</v>
      </c>
      <c r="N235">
        <f t="shared" si="13"/>
        <v>99.30723758431725</v>
      </c>
    </row>
    <row r="236" spans="1:14" ht="12.75">
      <c r="A236" t="s">
        <v>139</v>
      </c>
      <c r="B236" s="1">
        <v>36793</v>
      </c>
      <c r="C236" s="2">
        <v>0.4872916666666667</v>
      </c>
      <c r="D236" t="s">
        <v>426</v>
      </c>
      <c r="E236">
        <v>0.67</v>
      </c>
      <c r="F236">
        <v>8.8501</v>
      </c>
      <c r="G236" t="s">
        <v>427</v>
      </c>
      <c r="H236">
        <v>1.656</v>
      </c>
      <c r="I236">
        <v>80.8374</v>
      </c>
      <c r="K236" s="2">
        <v>0.4826388888888889</v>
      </c>
      <c r="L236" s="3">
        <f t="shared" si="11"/>
        <v>268.4826388888889</v>
      </c>
      <c r="M236">
        <f t="shared" si="12"/>
        <v>478.68134245612134</v>
      </c>
      <c r="N236">
        <f t="shared" si="13"/>
        <v>96.92217761687164</v>
      </c>
    </row>
    <row r="237" spans="1:14" ht="12.75">
      <c r="A237" t="s">
        <v>140</v>
      </c>
      <c r="B237" s="1">
        <v>36793</v>
      </c>
      <c r="C237" s="2">
        <v>0.48931712962962964</v>
      </c>
      <c r="D237" t="s">
        <v>426</v>
      </c>
      <c r="E237">
        <v>0.671</v>
      </c>
      <c r="F237">
        <v>10.0676</v>
      </c>
      <c r="G237" t="s">
        <v>427</v>
      </c>
      <c r="H237">
        <v>1.658</v>
      </c>
      <c r="I237">
        <v>84.444</v>
      </c>
      <c r="K237" s="2">
        <v>0.4847222222222222</v>
      </c>
      <c r="L237" s="3">
        <f t="shared" si="11"/>
        <v>268.4847222222222</v>
      </c>
      <c r="M237">
        <f t="shared" si="12"/>
        <v>544.5330881358683</v>
      </c>
      <c r="N237">
        <f t="shared" si="13"/>
        <v>101.27627625960776</v>
      </c>
    </row>
    <row r="238" spans="1:14" ht="12.75">
      <c r="A238" t="s">
        <v>141</v>
      </c>
      <c r="B238" s="1">
        <v>36793</v>
      </c>
      <c r="C238" s="2">
        <v>0.49140046296296297</v>
      </c>
      <c r="D238" t="s">
        <v>426</v>
      </c>
      <c r="E238">
        <v>0.67</v>
      </c>
      <c r="F238">
        <v>10.0863</v>
      </c>
      <c r="G238" t="s">
        <v>427</v>
      </c>
      <c r="H238">
        <v>1.658</v>
      </c>
      <c r="I238">
        <v>82.4108</v>
      </c>
      <c r="K238" s="2">
        <v>0.48680555555555555</v>
      </c>
      <c r="L238" s="3">
        <f t="shared" si="11"/>
        <v>268.4868055555556</v>
      </c>
      <c r="M238">
        <f t="shared" si="12"/>
        <v>545.5445276793682</v>
      </c>
      <c r="N238">
        <f t="shared" si="13"/>
        <v>98.82167820037989</v>
      </c>
    </row>
    <row r="239" spans="1:14" ht="12.75">
      <c r="A239" t="s">
        <v>142</v>
      </c>
      <c r="B239" s="1">
        <v>36793</v>
      </c>
      <c r="C239" s="2">
        <v>0.4934837962962963</v>
      </c>
      <c r="D239" t="s">
        <v>426</v>
      </c>
      <c r="E239">
        <v>0.671</v>
      </c>
      <c r="F239">
        <v>9.2339</v>
      </c>
      <c r="G239" t="s">
        <v>427</v>
      </c>
      <c r="H239">
        <v>1.66</v>
      </c>
      <c r="I239">
        <v>84.6437</v>
      </c>
      <c r="K239" s="2">
        <v>0.4888888888888889</v>
      </c>
      <c r="L239" s="3">
        <f t="shared" si="11"/>
        <v>268.4888888888889</v>
      </c>
      <c r="M239">
        <f t="shared" si="12"/>
        <v>499.44019255212703</v>
      </c>
      <c r="N239">
        <f t="shared" si="13"/>
        <v>101.5173657896234</v>
      </c>
    </row>
    <row r="240" spans="1:14" ht="12.75">
      <c r="A240" t="s">
        <v>143</v>
      </c>
      <c r="B240" s="1">
        <v>36793</v>
      </c>
      <c r="C240" s="2">
        <v>0.4955671296296296</v>
      </c>
      <c r="D240" t="s">
        <v>426</v>
      </c>
      <c r="E240">
        <v>0.671</v>
      </c>
      <c r="F240">
        <v>10.4003</v>
      </c>
      <c r="G240" t="s">
        <v>427</v>
      </c>
      <c r="H240">
        <v>1.658</v>
      </c>
      <c r="I240">
        <v>80.9426</v>
      </c>
      <c r="K240" s="2">
        <v>0.4909722222222222</v>
      </c>
      <c r="L240" s="3">
        <f t="shared" si="11"/>
        <v>268.49097222222224</v>
      </c>
      <c r="M240">
        <f t="shared" si="12"/>
        <v>562.5280579819888</v>
      </c>
      <c r="N240">
        <f t="shared" si="13"/>
        <v>97.04918121505716</v>
      </c>
    </row>
    <row r="241" spans="1:14" ht="12.75">
      <c r="A241" t="s">
        <v>144</v>
      </c>
      <c r="B241" s="1">
        <v>36793</v>
      </c>
      <c r="C241" s="2">
        <v>0.49766203703703704</v>
      </c>
      <c r="D241" t="s">
        <v>426</v>
      </c>
      <c r="E241">
        <v>0.67</v>
      </c>
      <c r="F241">
        <v>9.5455</v>
      </c>
      <c r="G241" t="s">
        <v>427</v>
      </c>
      <c r="H241">
        <v>1.656</v>
      </c>
      <c r="I241">
        <v>85.8131</v>
      </c>
      <c r="K241" s="2">
        <v>0.4930555555555556</v>
      </c>
      <c r="L241" s="3">
        <f t="shared" si="11"/>
        <v>268.49305555555554</v>
      </c>
      <c r="M241">
        <f t="shared" si="12"/>
        <v>516.2939124320524</v>
      </c>
      <c r="N241">
        <f t="shared" si="13"/>
        <v>102.92913392382616</v>
      </c>
    </row>
    <row r="242" spans="1:14" ht="12.75">
      <c r="A242" t="s">
        <v>145</v>
      </c>
      <c r="B242" s="1">
        <v>36793</v>
      </c>
      <c r="C242" s="2">
        <v>0.4997337962962963</v>
      </c>
      <c r="D242" t="s">
        <v>426</v>
      </c>
      <c r="E242">
        <v>0.67</v>
      </c>
      <c r="F242">
        <v>9.4037</v>
      </c>
      <c r="G242" t="s">
        <v>427</v>
      </c>
      <c r="H242">
        <v>1.656</v>
      </c>
      <c r="I242">
        <v>81.9079</v>
      </c>
      <c r="K242" s="2">
        <v>0.49513888888888885</v>
      </c>
      <c r="L242" s="3">
        <f t="shared" si="11"/>
        <v>268.4951388888889</v>
      </c>
      <c r="M242">
        <f t="shared" si="12"/>
        <v>508.6242799578117</v>
      </c>
      <c r="N242">
        <f t="shared" si="13"/>
        <v>98.21454788167756</v>
      </c>
    </row>
    <row r="243" spans="1:14" ht="12.75">
      <c r="A243" t="s">
        <v>146</v>
      </c>
      <c r="B243" s="1">
        <v>36793</v>
      </c>
      <c r="C243" s="2">
        <v>0.5018287037037037</v>
      </c>
      <c r="D243" t="s">
        <v>426</v>
      </c>
      <c r="E243">
        <v>0.67</v>
      </c>
      <c r="F243">
        <v>9.4741</v>
      </c>
      <c r="G243" t="s">
        <v>427</v>
      </c>
      <c r="H243">
        <v>1.656</v>
      </c>
      <c r="I243">
        <v>86.2716</v>
      </c>
      <c r="K243" s="2">
        <v>0.49722222222222223</v>
      </c>
      <c r="L243" s="3">
        <f t="shared" si="11"/>
        <v>268.4972222222222</v>
      </c>
      <c r="M243">
        <f t="shared" si="12"/>
        <v>512.4320523568706</v>
      </c>
      <c r="N243">
        <f t="shared" si="13"/>
        <v>103.48266196344645</v>
      </c>
    </row>
    <row r="244" spans="1:14" ht="12.75">
      <c r="A244" t="s">
        <v>147</v>
      </c>
      <c r="B244" s="1">
        <v>36793</v>
      </c>
      <c r="C244" s="2">
        <v>0.5039699074074074</v>
      </c>
      <c r="D244" t="s">
        <v>426</v>
      </c>
      <c r="E244">
        <v>0.67</v>
      </c>
      <c r="F244">
        <v>9.6294</v>
      </c>
      <c r="G244" t="s">
        <v>427</v>
      </c>
      <c r="H244">
        <v>1.656</v>
      </c>
      <c r="I244">
        <v>81.076</v>
      </c>
      <c r="K244" s="2">
        <v>0.4993055555555555</v>
      </c>
      <c r="L244" s="3">
        <f t="shared" si="11"/>
        <v>268.49930555555557</v>
      </c>
      <c r="M244">
        <f t="shared" si="12"/>
        <v>520.8318684587717</v>
      </c>
      <c r="N244">
        <f t="shared" si="13"/>
        <v>97.21022950401101</v>
      </c>
    </row>
    <row r="245" spans="1:14" ht="12.75">
      <c r="A245" t="s">
        <v>148</v>
      </c>
      <c r="B245" s="1">
        <v>36793</v>
      </c>
      <c r="C245" s="2">
        <v>0.5059953703703703</v>
      </c>
      <c r="D245" t="s">
        <v>426</v>
      </c>
      <c r="E245">
        <v>0.67</v>
      </c>
      <c r="F245">
        <v>9.5774</v>
      </c>
      <c r="G245" t="s">
        <v>427</v>
      </c>
      <c r="H245">
        <v>1.656</v>
      </c>
      <c r="I245">
        <v>84.9664</v>
      </c>
      <c r="K245" s="2">
        <v>0.5013888888888889</v>
      </c>
      <c r="L245" s="3">
        <f t="shared" si="11"/>
        <v>268.50138888888887</v>
      </c>
      <c r="M245">
        <f t="shared" si="12"/>
        <v>518.019309300376</v>
      </c>
      <c r="N245">
        <f t="shared" si="13"/>
        <v>101.90694811979887</v>
      </c>
    </row>
    <row r="246" spans="1:14" ht="12.75">
      <c r="A246" t="s">
        <v>149</v>
      </c>
      <c r="B246" s="1">
        <v>36793</v>
      </c>
      <c r="C246" s="2">
        <v>0.5080787037037037</v>
      </c>
      <c r="D246" t="s">
        <v>426</v>
      </c>
      <c r="E246">
        <v>0.671</v>
      </c>
      <c r="F246">
        <v>9.3112</v>
      </c>
      <c r="G246" t="s">
        <v>427</v>
      </c>
      <c r="H246">
        <v>1.656</v>
      </c>
      <c r="I246">
        <v>80.9988</v>
      </c>
      <c r="K246" s="2">
        <v>0.5034722222222222</v>
      </c>
      <c r="L246" s="3">
        <f t="shared" si="11"/>
        <v>268.50347222222223</v>
      </c>
      <c r="M246">
        <f t="shared" si="12"/>
        <v>503.62116991643455</v>
      </c>
      <c r="N246">
        <f t="shared" si="13"/>
        <v>97.11702914488626</v>
      </c>
    </row>
    <row r="247" spans="1:14" ht="12.75">
      <c r="A247" t="s">
        <v>150</v>
      </c>
      <c r="B247" s="1">
        <v>36793</v>
      </c>
      <c r="C247" s="2">
        <v>0.5101620370370371</v>
      </c>
      <c r="D247" t="s">
        <v>426</v>
      </c>
      <c r="E247">
        <v>0.67</v>
      </c>
      <c r="F247">
        <v>9.1999</v>
      </c>
      <c r="G247" t="s">
        <v>427</v>
      </c>
      <c r="H247">
        <v>1.656</v>
      </c>
      <c r="I247">
        <v>84.0642</v>
      </c>
      <c r="K247" s="2">
        <v>0.5055555555555555</v>
      </c>
      <c r="L247" s="3">
        <f t="shared" si="11"/>
        <v>268.50555555555553</v>
      </c>
      <c r="M247">
        <f t="shared" si="12"/>
        <v>497.6012115639452</v>
      </c>
      <c r="N247">
        <f t="shared" si="13"/>
        <v>100.81775946691903</v>
      </c>
    </row>
    <row r="248" spans="1:14" ht="12.75">
      <c r="A248" t="s">
        <v>151</v>
      </c>
      <c r="B248" s="1">
        <v>36793</v>
      </c>
      <c r="C248" s="2">
        <v>0.5122453703703703</v>
      </c>
      <c r="D248" t="s">
        <v>426</v>
      </c>
      <c r="E248">
        <v>0.673</v>
      </c>
      <c r="F248">
        <v>9.1066</v>
      </c>
      <c r="G248" t="s">
        <v>427</v>
      </c>
      <c r="H248">
        <v>1.658</v>
      </c>
      <c r="I248">
        <v>81.9171</v>
      </c>
      <c r="K248" s="2">
        <v>0.5076388888888889</v>
      </c>
      <c r="L248" s="3">
        <f t="shared" si="11"/>
        <v>268.5076388888889</v>
      </c>
      <c r="M248">
        <f t="shared" si="12"/>
        <v>492.55483138166977</v>
      </c>
      <c r="N248">
        <f t="shared" si="13"/>
        <v>98.2256546602261</v>
      </c>
    </row>
    <row r="249" spans="1:14" ht="12.75">
      <c r="A249" t="s">
        <v>152</v>
      </c>
      <c r="B249" s="1">
        <v>36793</v>
      </c>
      <c r="C249" s="2">
        <v>0.5143402777777778</v>
      </c>
      <c r="D249" t="s">
        <v>426</v>
      </c>
      <c r="E249">
        <v>0.67</v>
      </c>
      <c r="F249">
        <v>9.2996</v>
      </c>
      <c r="G249" t="s">
        <v>427</v>
      </c>
      <c r="H249">
        <v>1.658</v>
      </c>
      <c r="I249">
        <v>83.6485</v>
      </c>
      <c r="K249" s="2">
        <v>0.5097222222222222</v>
      </c>
      <c r="L249" s="3">
        <f t="shared" si="11"/>
        <v>268.5097222222222</v>
      </c>
      <c r="M249">
        <f t="shared" si="12"/>
        <v>502.99375287340786</v>
      </c>
      <c r="N249">
        <f t="shared" si="13"/>
        <v>100.3159020927202</v>
      </c>
    </row>
    <row r="250" spans="1:14" ht="12.75">
      <c r="A250" t="s">
        <v>153</v>
      </c>
      <c r="B250" s="1">
        <v>36793</v>
      </c>
      <c r="C250" s="2">
        <v>0.5164236111111111</v>
      </c>
      <c r="D250" t="s">
        <v>426</v>
      </c>
      <c r="E250">
        <v>0.671</v>
      </c>
      <c r="F250">
        <v>9.7918</v>
      </c>
      <c r="G250" t="s">
        <v>427</v>
      </c>
      <c r="H250">
        <v>1.66</v>
      </c>
      <c r="I250">
        <v>81.0455</v>
      </c>
      <c r="K250" s="2">
        <v>0.5118055555555555</v>
      </c>
      <c r="L250" s="3">
        <f t="shared" si="11"/>
        <v>268.51180555555555</v>
      </c>
      <c r="M250">
        <f t="shared" si="12"/>
        <v>529.6157070611462</v>
      </c>
      <c r="N250">
        <f t="shared" si="13"/>
        <v>97.1734081186055</v>
      </c>
    </row>
    <row r="251" spans="1:14" ht="12.75">
      <c r="A251" t="s">
        <v>154</v>
      </c>
      <c r="B251" s="1">
        <v>36793</v>
      </c>
      <c r="C251" s="2">
        <v>0.5185069444444445</v>
      </c>
      <c r="D251" t="s">
        <v>426</v>
      </c>
      <c r="E251">
        <v>0.67</v>
      </c>
      <c r="F251">
        <v>9.198</v>
      </c>
      <c r="G251" t="s">
        <v>427</v>
      </c>
      <c r="H251">
        <v>1.658</v>
      </c>
      <c r="I251">
        <v>85.0155</v>
      </c>
      <c r="K251" s="2">
        <v>0.513888888888889</v>
      </c>
      <c r="L251" s="3">
        <f t="shared" si="11"/>
        <v>268.5138888888889</v>
      </c>
      <c r="M251">
        <f t="shared" si="12"/>
        <v>497.4984449793115</v>
      </c>
      <c r="N251">
        <f t="shared" si="13"/>
        <v>101.96622451400901</v>
      </c>
    </row>
    <row r="252" spans="1:14" ht="12.75">
      <c r="A252" t="s">
        <v>155</v>
      </c>
      <c r="B252" s="1">
        <v>36793</v>
      </c>
      <c r="C252" s="2">
        <v>0.5205902777777778</v>
      </c>
      <c r="D252" t="s">
        <v>426</v>
      </c>
      <c r="E252">
        <v>0.67</v>
      </c>
      <c r="F252">
        <v>9.1715</v>
      </c>
      <c r="G252" t="s">
        <v>427</v>
      </c>
      <c r="H252">
        <v>1.656</v>
      </c>
      <c r="I252">
        <v>82.7055</v>
      </c>
      <c r="K252" s="2">
        <v>0.5159722222222222</v>
      </c>
      <c r="L252" s="3">
        <f t="shared" si="11"/>
        <v>268.5159722222222</v>
      </c>
      <c r="M252">
        <f t="shared" si="12"/>
        <v>496.0651215620521</v>
      </c>
      <c r="N252">
        <f t="shared" si="13"/>
        <v>99.17745729149465</v>
      </c>
    </row>
    <row r="253" spans="1:14" ht="12.75">
      <c r="A253" t="s">
        <v>156</v>
      </c>
      <c r="B253" s="1">
        <v>36793</v>
      </c>
      <c r="C253" s="2">
        <v>0.5226736111111111</v>
      </c>
      <c r="D253" t="s">
        <v>426</v>
      </c>
      <c r="E253">
        <v>0.67</v>
      </c>
      <c r="F253">
        <v>9.4731</v>
      </c>
      <c r="G253" t="s">
        <v>427</v>
      </c>
      <c r="H253">
        <v>1.658</v>
      </c>
      <c r="I253">
        <v>86.3044</v>
      </c>
      <c r="K253" s="2">
        <v>0.5180555555555556</v>
      </c>
      <c r="L253" s="3">
        <f t="shared" si="11"/>
        <v>268.5180555555556</v>
      </c>
      <c r="M253">
        <f t="shared" si="12"/>
        <v>512.3779646807476</v>
      </c>
      <c r="N253">
        <f t="shared" si="13"/>
        <v>103.52226004348904</v>
      </c>
    </row>
    <row r="254" spans="1:14" ht="12.75">
      <c r="A254" t="s">
        <v>157</v>
      </c>
      <c r="B254" s="1">
        <v>36793</v>
      </c>
      <c r="C254" s="2">
        <v>0.5247569444444444</v>
      </c>
      <c r="D254" t="s">
        <v>426</v>
      </c>
      <c r="E254">
        <v>0.67</v>
      </c>
      <c r="F254">
        <v>9.042</v>
      </c>
      <c r="G254" t="s">
        <v>427</v>
      </c>
      <c r="H254">
        <v>1.658</v>
      </c>
      <c r="I254">
        <v>81.6441</v>
      </c>
      <c r="K254" s="2">
        <v>0.5201388888888888</v>
      </c>
      <c r="L254" s="3">
        <f t="shared" si="11"/>
        <v>268.5201388888889</v>
      </c>
      <c r="M254">
        <f t="shared" si="12"/>
        <v>489.0607675041242</v>
      </c>
      <c r="N254">
        <f t="shared" si="13"/>
        <v>97.89607307938348</v>
      </c>
    </row>
    <row r="255" spans="1:14" ht="12.75">
      <c r="A255" t="s">
        <v>158</v>
      </c>
      <c r="B255" s="1">
        <v>36793</v>
      </c>
      <c r="C255" s="2">
        <v>0.5268402777777778</v>
      </c>
      <c r="D255" t="s">
        <v>426</v>
      </c>
      <c r="E255">
        <v>0.67</v>
      </c>
      <c r="F255">
        <v>10.025</v>
      </c>
      <c r="G255" t="s">
        <v>427</v>
      </c>
      <c r="H255">
        <v>1.658</v>
      </c>
      <c r="I255">
        <v>84.4579</v>
      </c>
      <c r="K255" s="2">
        <v>0.5222222222222223</v>
      </c>
      <c r="L255" s="3">
        <f t="shared" si="11"/>
        <v>268.52222222222224</v>
      </c>
      <c r="M255">
        <f t="shared" si="12"/>
        <v>542.2289531330287</v>
      </c>
      <c r="N255">
        <f t="shared" si="13"/>
        <v>101.29305715328434</v>
      </c>
    </row>
    <row r="256" spans="1:14" ht="12.75">
      <c r="A256" t="s">
        <v>159</v>
      </c>
      <c r="B256" s="1">
        <v>36793</v>
      </c>
      <c r="C256" s="2">
        <v>0.5289236111111111</v>
      </c>
      <c r="D256" t="s">
        <v>426</v>
      </c>
      <c r="E256">
        <v>0.671</v>
      </c>
      <c r="F256">
        <v>9.7134</v>
      </c>
      <c r="G256" t="s">
        <v>427</v>
      </c>
      <c r="H256">
        <v>1.658</v>
      </c>
      <c r="I256">
        <v>81.2236</v>
      </c>
      <c r="K256" s="2">
        <v>0.5243055555555556</v>
      </c>
      <c r="L256" s="3">
        <f t="shared" si="11"/>
        <v>268.52430555555554</v>
      </c>
      <c r="M256">
        <f t="shared" si="12"/>
        <v>525.3752332531033</v>
      </c>
      <c r="N256">
        <f t="shared" si="13"/>
        <v>97.38842086420283</v>
      </c>
    </row>
    <row r="257" spans="1:14" ht="12.75">
      <c r="A257" t="s">
        <v>160</v>
      </c>
      <c r="B257" s="1">
        <v>36793</v>
      </c>
      <c r="C257" s="2">
        <v>0.5310763888888889</v>
      </c>
      <c r="D257" t="s">
        <v>426</v>
      </c>
      <c r="E257">
        <v>0.67</v>
      </c>
      <c r="F257">
        <v>9.1573</v>
      </c>
      <c r="G257" t="s">
        <v>427</v>
      </c>
      <c r="H257">
        <v>1.656</v>
      </c>
      <c r="I257">
        <v>85.1519</v>
      </c>
      <c r="K257" s="2">
        <v>0.5263888888888889</v>
      </c>
      <c r="L257" s="3">
        <f t="shared" si="11"/>
        <v>268.5263888888889</v>
      </c>
      <c r="M257">
        <f t="shared" si="12"/>
        <v>495.29707656110554</v>
      </c>
      <c r="N257">
        <f t="shared" si="13"/>
        <v>102.13089457857654</v>
      </c>
    </row>
    <row r="258" spans="1:14" ht="12.75">
      <c r="A258" t="s">
        <v>161</v>
      </c>
      <c r="B258" s="1">
        <v>36793</v>
      </c>
      <c r="C258" s="2">
        <v>0.5331018518518519</v>
      </c>
      <c r="D258" t="s">
        <v>426</v>
      </c>
      <c r="E258">
        <v>0.67</v>
      </c>
      <c r="F258">
        <v>9.5993</v>
      </c>
      <c r="G258" t="s">
        <v>427</v>
      </c>
      <c r="H258">
        <v>1.656</v>
      </c>
      <c r="I258">
        <v>81.1606</v>
      </c>
      <c r="K258" s="2">
        <v>0.5284722222222222</v>
      </c>
      <c r="L258" s="3">
        <f t="shared" si="11"/>
        <v>268.5284722222222</v>
      </c>
      <c r="M258">
        <f t="shared" si="12"/>
        <v>519.2038294074695</v>
      </c>
      <c r="N258">
        <f t="shared" si="13"/>
        <v>97.3123635763161</v>
      </c>
    </row>
    <row r="259" spans="1:14" ht="12.75">
      <c r="A259" t="s">
        <v>162</v>
      </c>
      <c r="B259" s="1">
        <v>36793</v>
      </c>
      <c r="C259" s="2">
        <v>0.5351851851851852</v>
      </c>
      <c r="D259" t="s">
        <v>426</v>
      </c>
      <c r="E259">
        <v>0.671</v>
      </c>
      <c r="F259">
        <v>9.2958</v>
      </c>
      <c r="G259" t="s">
        <v>427</v>
      </c>
      <c r="H259">
        <v>1.658</v>
      </c>
      <c r="I259">
        <v>83.3856</v>
      </c>
      <c r="K259" s="2">
        <v>0.5305555555555556</v>
      </c>
      <c r="L259" s="3">
        <f t="shared" si="11"/>
        <v>268.53055555555557</v>
      </c>
      <c r="M259">
        <f t="shared" si="12"/>
        <v>502.78821970414043</v>
      </c>
      <c r="N259">
        <f t="shared" si="13"/>
        <v>99.99851382311022</v>
      </c>
    </row>
    <row r="260" spans="1:14" ht="12.75">
      <c r="A260" t="s">
        <v>163</v>
      </c>
      <c r="B260" s="1">
        <v>36793</v>
      </c>
      <c r="C260" s="2">
        <v>0.5372685185185185</v>
      </c>
      <c r="D260" t="s">
        <v>426</v>
      </c>
      <c r="E260">
        <v>0.671</v>
      </c>
      <c r="F260">
        <v>9.2896</v>
      </c>
      <c r="G260" t="s">
        <v>427</v>
      </c>
      <c r="H260">
        <v>1.656</v>
      </c>
      <c r="I260">
        <v>82.7641</v>
      </c>
      <c r="K260" s="2">
        <v>0.5326388888888889</v>
      </c>
      <c r="L260" s="3">
        <f t="shared" si="11"/>
        <v>268.53263888888887</v>
      </c>
      <c r="M260">
        <f t="shared" si="12"/>
        <v>502.4528761121779</v>
      </c>
      <c r="N260">
        <f t="shared" si="13"/>
        <v>99.24820264181471</v>
      </c>
    </row>
    <row r="261" spans="1:14" ht="12.75">
      <c r="A261" t="s">
        <v>164</v>
      </c>
      <c r="B261" s="1">
        <v>36793</v>
      </c>
      <c r="C261" s="2">
        <v>0.5393518518518519</v>
      </c>
      <c r="D261" t="s">
        <v>426</v>
      </c>
      <c r="E261">
        <v>0.671</v>
      </c>
      <c r="F261">
        <v>9.3577</v>
      </c>
      <c r="G261" t="s">
        <v>427</v>
      </c>
      <c r="H261">
        <v>1.658</v>
      </c>
      <c r="I261">
        <v>83.8227</v>
      </c>
      <c r="K261" s="2">
        <v>0.5347222222222222</v>
      </c>
      <c r="L261" s="3">
        <f t="shared" si="11"/>
        <v>268.53472222222223</v>
      </c>
      <c r="M261">
        <f t="shared" si="12"/>
        <v>506.13624685615383</v>
      </c>
      <c r="N261">
        <f t="shared" si="13"/>
        <v>100.5262065300198</v>
      </c>
    </row>
    <row r="262" spans="1:14" ht="12.75">
      <c r="A262" t="s">
        <v>165</v>
      </c>
      <c r="B262" s="1">
        <v>36793</v>
      </c>
      <c r="C262" s="2">
        <v>0.5414351851851852</v>
      </c>
      <c r="D262" t="s">
        <v>426</v>
      </c>
      <c r="E262">
        <v>0.671</v>
      </c>
      <c r="F262">
        <v>9.538</v>
      </c>
      <c r="G262" t="s">
        <v>427</v>
      </c>
      <c r="H262">
        <v>1.658</v>
      </c>
      <c r="I262">
        <v>84.3231</v>
      </c>
      <c r="K262" s="2">
        <v>0.5368055555555555</v>
      </c>
      <c r="L262" s="3">
        <f aca="true" t="shared" si="14" ref="L262:L325">B262-DATE(1999,12,31)+K262</f>
        <v>268.53680555555553</v>
      </c>
      <c r="M262">
        <f t="shared" si="12"/>
        <v>515.8882548611299</v>
      </c>
      <c r="N262">
        <f t="shared" si="13"/>
        <v>101.13031870237745</v>
      </c>
    </row>
    <row r="263" spans="1:14" ht="12.75">
      <c r="A263" t="s">
        <v>166</v>
      </c>
      <c r="B263" s="1">
        <v>36793</v>
      </c>
      <c r="C263" s="2">
        <v>0.5435300925925927</v>
      </c>
      <c r="D263" t="s">
        <v>426</v>
      </c>
      <c r="E263">
        <v>0.671</v>
      </c>
      <c r="F263">
        <v>10.0729</v>
      </c>
      <c r="G263" t="s">
        <v>427</v>
      </c>
      <c r="H263">
        <v>1.658</v>
      </c>
      <c r="I263">
        <v>86.8533</v>
      </c>
      <c r="K263" s="2">
        <v>0.5388888888888889</v>
      </c>
      <c r="L263" s="3">
        <f t="shared" si="14"/>
        <v>268.5388888888889</v>
      </c>
      <c r="M263">
        <f t="shared" si="12"/>
        <v>544.8197528193202</v>
      </c>
      <c r="N263">
        <f t="shared" si="13"/>
        <v>104.18492425493412</v>
      </c>
    </row>
    <row r="264" spans="1:14" ht="12.75">
      <c r="A264" t="s">
        <v>167</v>
      </c>
      <c r="B264" s="1">
        <v>36793</v>
      </c>
      <c r="C264" s="2">
        <v>0.5456134259259259</v>
      </c>
      <c r="D264" t="s">
        <v>426</v>
      </c>
      <c r="E264">
        <v>0.67</v>
      </c>
      <c r="F264">
        <v>9.4894</v>
      </c>
      <c r="G264" t="s">
        <v>427</v>
      </c>
      <c r="H264">
        <v>1.656</v>
      </c>
      <c r="I264">
        <v>82.3679</v>
      </c>
      <c r="K264" s="2">
        <v>0.5409722222222222</v>
      </c>
      <c r="L264" s="3">
        <f t="shared" si="14"/>
        <v>268.5409722222222</v>
      </c>
      <c r="M264">
        <f t="shared" si="12"/>
        <v>513.2595938015523</v>
      </c>
      <c r="N264">
        <f t="shared" si="13"/>
        <v>98.76988680910466</v>
      </c>
    </row>
    <row r="265" spans="1:14" ht="12.75">
      <c r="A265" t="s">
        <v>168</v>
      </c>
      <c r="B265" s="1">
        <v>36793</v>
      </c>
      <c r="C265" s="2">
        <v>0.5476967592592593</v>
      </c>
      <c r="D265" t="s">
        <v>426</v>
      </c>
      <c r="E265">
        <v>0.671</v>
      </c>
      <c r="F265">
        <v>9.7816</v>
      </c>
      <c r="G265" t="s">
        <v>427</v>
      </c>
      <c r="H265">
        <v>1.656</v>
      </c>
      <c r="I265">
        <v>86.7985</v>
      </c>
      <c r="K265" s="2">
        <v>0.5430555555555555</v>
      </c>
      <c r="L265" s="3">
        <f t="shared" si="14"/>
        <v>268.54305555555555</v>
      </c>
      <c r="M265">
        <f t="shared" si="12"/>
        <v>529.0640127646915</v>
      </c>
      <c r="N265">
        <f t="shared" si="13"/>
        <v>104.11876648705805</v>
      </c>
    </row>
    <row r="266" spans="1:14" ht="12.75">
      <c r="A266" t="s">
        <v>169</v>
      </c>
      <c r="B266" s="1">
        <v>36793</v>
      </c>
      <c r="C266" s="2">
        <v>0.5497800925925925</v>
      </c>
      <c r="D266" t="s">
        <v>426</v>
      </c>
      <c r="E266">
        <v>0.67</v>
      </c>
      <c r="F266">
        <v>9.2401</v>
      </c>
      <c r="G266" t="s">
        <v>427</v>
      </c>
      <c r="H266">
        <v>1.656</v>
      </c>
      <c r="I266">
        <v>84.0264</v>
      </c>
      <c r="K266" s="2">
        <v>0.545138888888889</v>
      </c>
      <c r="L266" s="3">
        <f t="shared" si="14"/>
        <v>268.5451388888889</v>
      </c>
      <c r="M266">
        <f t="shared" si="12"/>
        <v>499.77553614408964</v>
      </c>
      <c r="N266">
        <f t="shared" si="13"/>
        <v>100.77212509418695</v>
      </c>
    </row>
    <row r="267" spans="1:14" ht="12.75">
      <c r="A267" t="s">
        <v>170</v>
      </c>
      <c r="B267" s="1">
        <v>36793</v>
      </c>
      <c r="C267" s="2">
        <v>0.551863425925926</v>
      </c>
      <c r="D267" t="s">
        <v>426</v>
      </c>
      <c r="E267">
        <v>0.67</v>
      </c>
      <c r="F267">
        <v>9.7269</v>
      </c>
      <c r="G267" t="s">
        <v>427</v>
      </c>
      <c r="H267">
        <v>1.656</v>
      </c>
      <c r="I267">
        <v>84.1729</v>
      </c>
      <c r="K267" s="2">
        <v>0.5472222222222222</v>
      </c>
      <c r="L267" s="3">
        <f t="shared" si="14"/>
        <v>268.5472222222222</v>
      </c>
      <c r="M267">
        <f t="shared" si="12"/>
        <v>526.1054168807639</v>
      </c>
      <c r="N267">
        <f t="shared" si="13"/>
        <v>100.94898846998711</v>
      </c>
    </row>
    <row r="268" spans="1:14" ht="12.75">
      <c r="A268" t="s">
        <v>171</v>
      </c>
      <c r="B268" s="1">
        <v>36793</v>
      </c>
      <c r="C268" s="2">
        <v>0.5539467592592593</v>
      </c>
      <c r="D268" t="s">
        <v>426</v>
      </c>
      <c r="E268">
        <v>0.67</v>
      </c>
      <c r="F268">
        <v>9.6226</v>
      </c>
      <c r="G268" t="s">
        <v>427</v>
      </c>
      <c r="H268">
        <v>1.656</v>
      </c>
      <c r="I268">
        <v>81.5117</v>
      </c>
      <c r="K268" s="2">
        <v>0.5493055555555556</v>
      </c>
      <c r="L268" s="3">
        <f t="shared" si="14"/>
        <v>268.5493055555556</v>
      </c>
      <c r="M268">
        <f t="shared" si="12"/>
        <v>520.4640722611354</v>
      </c>
      <c r="N268">
        <f t="shared" si="13"/>
        <v>97.73623204896751</v>
      </c>
    </row>
    <row r="269" spans="1:14" ht="12.75">
      <c r="A269" t="s">
        <v>172</v>
      </c>
      <c r="B269" s="1">
        <v>36793</v>
      </c>
      <c r="C269" s="2">
        <v>0.5560300925925926</v>
      </c>
      <c r="D269" t="s">
        <v>426</v>
      </c>
      <c r="E269">
        <v>0.675</v>
      </c>
      <c r="F269">
        <v>9.2908</v>
      </c>
      <c r="G269" t="s">
        <v>427</v>
      </c>
      <c r="H269">
        <v>1.661</v>
      </c>
      <c r="I269">
        <v>87.3278</v>
      </c>
      <c r="K269" s="2">
        <v>0.5513888888888888</v>
      </c>
      <c r="L269" s="3">
        <f t="shared" si="14"/>
        <v>268.5513888888889</v>
      </c>
      <c r="M269">
        <f t="shared" si="12"/>
        <v>502.5177813235255</v>
      </c>
      <c r="N269">
        <f t="shared" si="13"/>
        <v>104.75776843116057</v>
      </c>
    </row>
    <row r="270" spans="1:14" ht="12.75">
      <c r="A270" t="s">
        <v>173</v>
      </c>
      <c r="B270" s="1">
        <v>36793</v>
      </c>
      <c r="C270" s="2">
        <v>0.558125</v>
      </c>
      <c r="D270" t="s">
        <v>426</v>
      </c>
      <c r="E270">
        <v>0.67</v>
      </c>
      <c r="F270">
        <v>9.6775</v>
      </c>
      <c r="G270" t="s">
        <v>427</v>
      </c>
      <c r="H270">
        <v>1.658</v>
      </c>
      <c r="I270">
        <v>82.145</v>
      </c>
      <c r="K270" s="2">
        <v>0.5534722222222223</v>
      </c>
      <c r="L270" s="3">
        <f t="shared" si="14"/>
        <v>268.55347222222224</v>
      </c>
      <c r="M270">
        <f t="shared" si="12"/>
        <v>523.4334856802878</v>
      </c>
      <c r="N270">
        <f t="shared" si="13"/>
        <v>98.50078888101007</v>
      </c>
    </row>
    <row r="271" spans="1:14" ht="12.75">
      <c r="A271" t="s">
        <v>174</v>
      </c>
      <c r="B271" s="1">
        <v>36793</v>
      </c>
      <c r="C271" s="2">
        <v>0.5602083333333333</v>
      </c>
      <c r="D271" t="s">
        <v>426</v>
      </c>
      <c r="E271">
        <v>0.671</v>
      </c>
      <c r="F271">
        <v>9.2634</v>
      </c>
      <c r="G271" t="s">
        <v>427</v>
      </c>
      <c r="H271">
        <v>1.658</v>
      </c>
      <c r="I271">
        <v>85.879</v>
      </c>
      <c r="K271" s="2">
        <v>0.5555555555555556</v>
      </c>
      <c r="L271" s="3">
        <f t="shared" si="14"/>
        <v>268.55555555555554</v>
      </c>
      <c r="M271">
        <f t="shared" si="12"/>
        <v>501.0357789977555</v>
      </c>
      <c r="N271">
        <f t="shared" si="13"/>
        <v>103.00869226147279</v>
      </c>
    </row>
    <row r="272" spans="1:14" ht="12.75">
      <c r="A272" t="s">
        <v>175</v>
      </c>
      <c r="B272" s="1">
        <v>36793</v>
      </c>
      <c r="C272" s="2">
        <v>0.5622916666666666</v>
      </c>
      <c r="D272" t="s">
        <v>426</v>
      </c>
      <c r="E272">
        <v>0.67</v>
      </c>
      <c r="F272">
        <v>9.6197</v>
      </c>
      <c r="G272" t="s">
        <v>427</v>
      </c>
      <c r="H272">
        <v>1.656</v>
      </c>
      <c r="I272">
        <v>82.4671</v>
      </c>
      <c r="K272" s="2">
        <v>0.5576388888888889</v>
      </c>
      <c r="L272" s="3">
        <f t="shared" si="14"/>
        <v>268.5576388888889</v>
      </c>
      <c r="M272">
        <f t="shared" si="12"/>
        <v>520.3072180003787</v>
      </c>
      <c r="N272">
        <f t="shared" si="13"/>
        <v>98.88964685606288</v>
      </c>
    </row>
    <row r="273" spans="1:14" ht="12.75">
      <c r="A273" t="s">
        <v>176</v>
      </c>
      <c r="B273" s="1">
        <v>36793</v>
      </c>
      <c r="C273" s="2">
        <v>0.564375</v>
      </c>
      <c r="D273" t="s">
        <v>426</v>
      </c>
      <c r="E273">
        <v>0.671</v>
      </c>
      <c r="F273">
        <v>9.3273</v>
      </c>
      <c r="G273" t="s">
        <v>427</v>
      </c>
      <c r="H273">
        <v>1.658</v>
      </c>
      <c r="I273">
        <v>84.9503</v>
      </c>
      <c r="K273" s="2">
        <v>0.5597222222222222</v>
      </c>
      <c r="L273" s="3">
        <f t="shared" si="14"/>
        <v>268.5597222222222</v>
      </c>
      <c r="M273">
        <f aca="true" t="shared" si="15" ref="M273:M336">500*F273/AVERAGE($Q$367,$Q$207)</f>
        <v>504.49198150201477</v>
      </c>
      <c r="N273">
        <f aca="true" t="shared" si="16" ref="N273:N336">(277-103)/(-67.4+(AVERAGE($P$207,$P$367)))*I273+277-((277-103)/(-67.4+(AVERAGE($P$207,$P$367)))*230)</f>
        <v>101.88751125733893</v>
      </c>
    </row>
    <row r="274" spans="1:14" ht="12.75">
      <c r="A274" t="s">
        <v>177</v>
      </c>
      <c r="B274" s="1">
        <v>36793</v>
      </c>
      <c r="C274" s="2">
        <v>0.5664583333333334</v>
      </c>
      <c r="D274" t="s">
        <v>426</v>
      </c>
      <c r="E274">
        <v>0.671</v>
      </c>
      <c r="F274">
        <v>9.0407</v>
      </c>
      <c r="G274" t="s">
        <v>427</v>
      </c>
      <c r="H274">
        <v>1.658</v>
      </c>
      <c r="I274">
        <v>83.639</v>
      </c>
      <c r="K274" s="2">
        <v>0.5618055555555556</v>
      </c>
      <c r="L274" s="3">
        <f t="shared" si="14"/>
        <v>268.56180555555557</v>
      </c>
      <c r="M274">
        <f t="shared" si="15"/>
        <v>488.9904535251643</v>
      </c>
      <c r="N274">
        <f t="shared" si="16"/>
        <v>100.30443313661033</v>
      </c>
    </row>
    <row r="275" spans="1:14" ht="12.75">
      <c r="A275" t="s">
        <v>178</v>
      </c>
      <c r="B275" s="1">
        <v>36793</v>
      </c>
      <c r="C275" s="2">
        <v>0.5685416666666666</v>
      </c>
      <c r="D275" t="s">
        <v>426</v>
      </c>
      <c r="E275">
        <v>0.671</v>
      </c>
      <c r="F275">
        <v>9.1166</v>
      </c>
      <c r="G275" t="s">
        <v>427</v>
      </c>
      <c r="H275">
        <v>1.658</v>
      </c>
      <c r="I275">
        <v>84.6559</v>
      </c>
      <c r="K275" s="2">
        <v>0.5638888888888889</v>
      </c>
      <c r="L275" s="3">
        <f t="shared" si="14"/>
        <v>268.56388888888887</v>
      </c>
      <c r="M275">
        <f t="shared" si="15"/>
        <v>493.0957081428997</v>
      </c>
      <c r="N275">
        <f t="shared" si="16"/>
        <v>101.53209434378562</v>
      </c>
    </row>
    <row r="276" spans="1:14" ht="12.75">
      <c r="A276" t="s">
        <v>179</v>
      </c>
      <c r="B276" s="1">
        <v>36793</v>
      </c>
      <c r="C276" s="2">
        <v>0.5706365740740741</v>
      </c>
      <c r="D276" t="s">
        <v>426</v>
      </c>
      <c r="E276">
        <v>0.67</v>
      </c>
      <c r="F276">
        <v>9.4777</v>
      </c>
      <c r="G276" t="s">
        <v>427</v>
      </c>
      <c r="H276">
        <v>1.658</v>
      </c>
      <c r="I276">
        <v>84.367</v>
      </c>
      <c r="K276" s="2">
        <v>0.5659722222222222</v>
      </c>
      <c r="L276" s="3">
        <f t="shared" si="14"/>
        <v>268.56597222222223</v>
      </c>
      <c r="M276">
        <f t="shared" si="15"/>
        <v>512.6267679909133</v>
      </c>
      <c r="N276">
        <f t="shared" si="16"/>
        <v>101.18331735219061</v>
      </c>
    </row>
    <row r="277" spans="1:14" ht="12.75">
      <c r="A277" t="s">
        <v>180</v>
      </c>
      <c r="B277" s="1">
        <v>36793</v>
      </c>
      <c r="C277" s="2">
        <v>0.5727199074074074</v>
      </c>
      <c r="D277" t="s">
        <v>426</v>
      </c>
      <c r="E277">
        <v>0.67</v>
      </c>
      <c r="F277">
        <v>9.3085</v>
      </c>
      <c r="G277" t="s">
        <v>427</v>
      </c>
      <c r="H277">
        <v>1.656</v>
      </c>
      <c r="I277">
        <v>88.8858</v>
      </c>
      <c r="K277" s="2">
        <v>0.5680555555555555</v>
      </c>
      <c r="L277" s="3">
        <f t="shared" si="14"/>
        <v>268.56805555555553</v>
      </c>
      <c r="M277">
        <f t="shared" si="15"/>
        <v>503.4751331909025</v>
      </c>
      <c r="N277">
        <f t="shared" si="16"/>
        <v>106.63867723318543</v>
      </c>
    </row>
    <row r="278" spans="1:14" ht="12.75">
      <c r="A278" t="s">
        <v>434</v>
      </c>
      <c r="B278" s="1">
        <v>36793</v>
      </c>
      <c r="C278">
        <f>AVERAGE(C277,C279)</f>
        <v>0.5748032407407407</v>
      </c>
      <c r="D278" t="s">
        <v>426</v>
      </c>
      <c r="E278" t="s">
        <v>434</v>
      </c>
      <c r="F278" t="s">
        <v>434</v>
      </c>
      <c r="G278" t="s">
        <v>427</v>
      </c>
      <c r="H278" t="s">
        <v>434</v>
      </c>
      <c r="I278" t="s">
        <v>434</v>
      </c>
      <c r="K278" s="2">
        <v>0.5701388888888889</v>
      </c>
      <c r="L278" s="3">
        <f t="shared" si="14"/>
        <v>268.5701388888889</v>
      </c>
      <c r="M278" t="s">
        <v>434</v>
      </c>
      <c r="N278" t="s">
        <v>434</v>
      </c>
    </row>
    <row r="279" spans="1:14" ht="12.75">
      <c r="A279" t="s">
        <v>181</v>
      </c>
      <c r="B279" s="1">
        <v>36793</v>
      </c>
      <c r="C279" s="2">
        <v>0.5768865740740741</v>
      </c>
      <c r="D279" t="s">
        <v>426</v>
      </c>
      <c r="E279">
        <v>0.67</v>
      </c>
      <c r="F279">
        <v>9.0395</v>
      </c>
      <c r="G279" t="s">
        <v>427</v>
      </c>
      <c r="H279">
        <v>1.658</v>
      </c>
      <c r="I279">
        <v>87.7457</v>
      </c>
      <c r="K279" s="2">
        <v>0.5722222222222222</v>
      </c>
      <c r="L279" s="3">
        <f t="shared" si="14"/>
        <v>268.5722222222222</v>
      </c>
      <c r="M279">
        <f t="shared" si="15"/>
        <v>488.92554831381676</v>
      </c>
      <c r="N279">
        <f t="shared" si="16"/>
        <v>105.2622817741427</v>
      </c>
    </row>
    <row r="280" spans="1:14" ht="12.75">
      <c r="A280" t="s">
        <v>182</v>
      </c>
      <c r="B280" s="1">
        <v>36793</v>
      </c>
      <c r="C280" s="2">
        <v>0.5789699074074074</v>
      </c>
      <c r="D280" t="s">
        <v>426</v>
      </c>
      <c r="E280">
        <v>0.671</v>
      </c>
      <c r="F280">
        <v>9.6536</v>
      </c>
      <c r="G280" t="s">
        <v>427</v>
      </c>
      <c r="H280">
        <v>1.66</v>
      </c>
      <c r="I280">
        <v>87.2101</v>
      </c>
      <c r="K280" s="2">
        <v>0.5743055555555555</v>
      </c>
      <c r="L280" s="3">
        <f t="shared" si="14"/>
        <v>268.57430555555555</v>
      </c>
      <c r="M280">
        <f t="shared" si="15"/>
        <v>522.1407902209482</v>
      </c>
      <c r="N280">
        <f t="shared" si="16"/>
        <v>104.6156741012515</v>
      </c>
    </row>
    <row r="281" spans="1:14" ht="12.75">
      <c r="A281" t="s">
        <v>183</v>
      </c>
      <c r="B281" s="1">
        <v>36793</v>
      </c>
      <c r="C281" s="2">
        <v>0.5810532407407407</v>
      </c>
      <c r="D281" t="s">
        <v>426</v>
      </c>
      <c r="E281">
        <v>0.671</v>
      </c>
      <c r="F281">
        <v>8.8074</v>
      </c>
      <c r="G281" t="s">
        <v>427</v>
      </c>
      <c r="H281">
        <v>1.658</v>
      </c>
      <c r="I281">
        <v>89.3747</v>
      </c>
      <c r="K281" s="2">
        <v>0.576388888888889</v>
      </c>
      <c r="L281" s="3">
        <f t="shared" si="14"/>
        <v>268.5763888888889</v>
      </c>
      <c r="M281">
        <f t="shared" si="15"/>
        <v>476.3717986856695</v>
      </c>
      <c r="N281">
        <f t="shared" si="16"/>
        <v>107.2289059323574</v>
      </c>
    </row>
    <row r="282" spans="1:14" ht="12.75">
      <c r="A282" t="s">
        <v>184</v>
      </c>
      <c r="B282" s="1">
        <v>36793</v>
      </c>
      <c r="C282" s="2">
        <v>0.583136574074074</v>
      </c>
      <c r="D282" t="s">
        <v>426</v>
      </c>
      <c r="E282">
        <v>0.671</v>
      </c>
      <c r="F282">
        <v>9.1687</v>
      </c>
      <c r="G282" t="s">
        <v>427</v>
      </c>
      <c r="H282">
        <v>1.658</v>
      </c>
      <c r="I282">
        <v>88.243</v>
      </c>
      <c r="K282" s="2">
        <v>0.5784722222222222</v>
      </c>
      <c r="L282" s="3">
        <f t="shared" si="14"/>
        <v>268.5784722222222</v>
      </c>
      <c r="M282">
        <f t="shared" si="15"/>
        <v>495.9136760689077</v>
      </c>
      <c r="N282">
        <f t="shared" si="16"/>
        <v>105.86265144503295</v>
      </c>
    </row>
    <row r="283" spans="1:14" ht="12.75">
      <c r="A283" t="s">
        <v>185</v>
      </c>
      <c r="B283" s="1">
        <v>36793</v>
      </c>
      <c r="C283" s="2">
        <v>0.5852199074074075</v>
      </c>
      <c r="D283" t="s">
        <v>426</v>
      </c>
      <c r="E283">
        <v>0.67</v>
      </c>
      <c r="F283">
        <v>9.6102</v>
      </c>
      <c r="G283" t="s">
        <v>427</v>
      </c>
      <c r="H283">
        <v>1.656</v>
      </c>
      <c r="I283">
        <v>90.2778</v>
      </c>
      <c r="K283" s="2">
        <v>0.5805555555555556</v>
      </c>
      <c r="L283" s="3">
        <f t="shared" si="14"/>
        <v>268.5805555555556</v>
      </c>
      <c r="M283">
        <f t="shared" si="15"/>
        <v>519.7933850772102</v>
      </c>
      <c r="N283">
        <f t="shared" si="16"/>
        <v>108.3191811179214</v>
      </c>
    </row>
    <row r="284" spans="1:14" ht="12.75">
      <c r="A284" t="s">
        <v>186</v>
      </c>
      <c r="B284" s="1">
        <v>36793</v>
      </c>
      <c r="C284" s="2">
        <v>0.5873148148148148</v>
      </c>
      <c r="D284" t="s">
        <v>426</v>
      </c>
      <c r="E284">
        <v>0.67</v>
      </c>
      <c r="F284">
        <v>9.1837</v>
      </c>
      <c r="G284" t="s">
        <v>427</v>
      </c>
      <c r="H284">
        <v>1.658</v>
      </c>
      <c r="I284">
        <v>85.6428</v>
      </c>
      <c r="K284" s="2">
        <v>0.5826388888888888</v>
      </c>
      <c r="L284" s="3">
        <f t="shared" si="14"/>
        <v>268.5826388888889</v>
      </c>
      <c r="M284">
        <f t="shared" si="15"/>
        <v>496.7249912107527</v>
      </c>
      <c r="N284">
        <f t="shared" si="16"/>
        <v>102.72353779482432</v>
      </c>
    </row>
    <row r="285" spans="1:14" ht="12.75">
      <c r="A285" t="s">
        <v>187</v>
      </c>
      <c r="B285" s="1">
        <v>36793</v>
      </c>
      <c r="C285" s="2">
        <v>0.5893981481481482</v>
      </c>
      <c r="D285" t="s">
        <v>426</v>
      </c>
      <c r="E285">
        <v>0.671</v>
      </c>
      <c r="F285">
        <v>9.0621</v>
      </c>
      <c r="G285" t="s">
        <v>427</v>
      </c>
      <c r="H285">
        <v>1.658</v>
      </c>
      <c r="I285">
        <v>90.9627</v>
      </c>
      <c r="K285" s="2">
        <v>0.5847222222222223</v>
      </c>
      <c r="L285" s="3">
        <f t="shared" si="14"/>
        <v>268.58472222222224</v>
      </c>
      <c r="M285">
        <f t="shared" si="15"/>
        <v>490.14792979419633</v>
      </c>
      <c r="N285">
        <f t="shared" si="16"/>
        <v>109.14603249051885</v>
      </c>
    </row>
    <row r="286" spans="1:14" ht="12.75">
      <c r="A286" t="s">
        <v>188</v>
      </c>
      <c r="B286" s="1">
        <v>36793</v>
      </c>
      <c r="C286" s="2">
        <v>0.5914814814814815</v>
      </c>
      <c r="D286" t="s">
        <v>426</v>
      </c>
      <c r="E286">
        <v>0.675</v>
      </c>
      <c r="F286">
        <v>9.5264</v>
      </c>
      <c r="G286" t="s">
        <v>427</v>
      </c>
      <c r="H286">
        <v>1.661</v>
      </c>
      <c r="I286">
        <v>87.325</v>
      </c>
      <c r="K286" s="2">
        <v>0.5868055555555556</v>
      </c>
      <c r="L286" s="3">
        <f t="shared" si="14"/>
        <v>268.58680555555554</v>
      </c>
      <c r="M286">
        <f t="shared" si="15"/>
        <v>515.2608378181033</v>
      </c>
      <c r="N286">
        <f t="shared" si="16"/>
        <v>104.7543881072545</v>
      </c>
    </row>
    <row r="287" spans="1:14" ht="12.75">
      <c r="A287" t="s">
        <v>189</v>
      </c>
      <c r="B287" s="1">
        <v>36793</v>
      </c>
      <c r="C287" s="2">
        <v>0.5935648148148148</v>
      </c>
      <c r="D287" t="s">
        <v>426</v>
      </c>
      <c r="E287">
        <v>0.67</v>
      </c>
      <c r="F287">
        <v>9.8343</v>
      </c>
      <c r="G287" t="s">
        <v>427</v>
      </c>
      <c r="H287">
        <v>1.656</v>
      </c>
      <c r="I287">
        <v>90.1423</v>
      </c>
      <c r="K287" s="2">
        <v>0.5888888888888889</v>
      </c>
      <c r="L287" s="3">
        <f t="shared" si="14"/>
        <v>268.5888888888889</v>
      </c>
      <c r="M287">
        <f t="shared" si="15"/>
        <v>531.9144332963735</v>
      </c>
      <c r="N287">
        <f t="shared" si="16"/>
        <v>108.15559758603797</v>
      </c>
    </row>
    <row r="288" spans="1:14" ht="12.75">
      <c r="A288" t="s">
        <v>190</v>
      </c>
      <c r="B288" s="1">
        <v>36793</v>
      </c>
      <c r="C288" s="2">
        <v>0.5956481481481481</v>
      </c>
      <c r="D288" t="s">
        <v>426</v>
      </c>
      <c r="E288">
        <v>0.671</v>
      </c>
      <c r="F288">
        <v>9.5713</v>
      </c>
      <c r="G288" t="s">
        <v>427</v>
      </c>
      <c r="H288">
        <v>1.658</v>
      </c>
      <c r="I288">
        <v>87.8073</v>
      </c>
      <c r="K288" s="2">
        <v>0.5909722222222222</v>
      </c>
      <c r="L288" s="3">
        <f t="shared" si="14"/>
        <v>268.5909722222222</v>
      </c>
      <c r="M288">
        <f t="shared" si="15"/>
        <v>517.6893744760257</v>
      </c>
      <c r="N288">
        <f t="shared" si="16"/>
        <v>105.33664890007645</v>
      </c>
    </row>
    <row r="289" spans="1:14" ht="12.75">
      <c r="A289" t="s">
        <v>191</v>
      </c>
      <c r="B289" s="1">
        <v>36793</v>
      </c>
      <c r="C289" s="2">
        <v>0.5977893518518519</v>
      </c>
      <c r="D289" t="s">
        <v>426</v>
      </c>
      <c r="E289">
        <v>0.671</v>
      </c>
      <c r="F289">
        <v>9.7994</v>
      </c>
      <c r="G289" t="s">
        <v>427</v>
      </c>
      <c r="H289">
        <v>1.658</v>
      </c>
      <c r="I289">
        <v>91.863</v>
      </c>
      <c r="K289" s="2">
        <v>0.5930555555555556</v>
      </c>
      <c r="L289" s="3">
        <f t="shared" si="14"/>
        <v>268.59305555555557</v>
      </c>
      <c r="M289">
        <f t="shared" si="15"/>
        <v>530.0267733996809</v>
      </c>
      <c r="N289">
        <f t="shared" si="16"/>
        <v>110.23292735217672</v>
      </c>
    </row>
    <row r="290" spans="1:14" ht="12.75">
      <c r="A290" t="s">
        <v>192</v>
      </c>
      <c r="B290" s="1">
        <v>36793</v>
      </c>
      <c r="C290" s="2">
        <v>0.599826388888889</v>
      </c>
      <c r="D290" t="s">
        <v>426</v>
      </c>
      <c r="E290">
        <v>0.671</v>
      </c>
      <c r="F290">
        <v>9.5073</v>
      </c>
      <c r="G290" t="s">
        <v>427</v>
      </c>
      <c r="H290">
        <v>1.66</v>
      </c>
      <c r="I290">
        <v>88.7649</v>
      </c>
      <c r="K290" s="2">
        <v>0.5951388888888889</v>
      </c>
      <c r="L290" s="3">
        <f t="shared" si="14"/>
        <v>268.59513888888887</v>
      </c>
      <c r="M290">
        <f t="shared" si="15"/>
        <v>514.227763204154</v>
      </c>
      <c r="N290">
        <f t="shared" si="16"/>
        <v>106.49271967595513</v>
      </c>
    </row>
    <row r="291" spans="1:14" ht="12.75">
      <c r="A291" t="s">
        <v>193</v>
      </c>
      <c r="B291" s="1">
        <v>36793</v>
      </c>
      <c r="C291" s="2">
        <v>0.6018981481481481</v>
      </c>
      <c r="D291" t="s">
        <v>426</v>
      </c>
      <c r="E291">
        <v>0.671</v>
      </c>
      <c r="F291">
        <v>9.9794</v>
      </c>
      <c r="G291" t="s">
        <v>427</v>
      </c>
      <c r="H291">
        <v>1.658</v>
      </c>
      <c r="I291">
        <v>90.6595</v>
      </c>
      <c r="K291" s="2">
        <v>0.5972222222222222</v>
      </c>
      <c r="L291" s="3">
        <f t="shared" si="14"/>
        <v>268.59722222222223</v>
      </c>
      <c r="M291">
        <f t="shared" si="15"/>
        <v>539.7625551018201</v>
      </c>
      <c r="N291">
        <f t="shared" si="16"/>
        <v>108.7799917018321</v>
      </c>
    </row>
    <row r="292" spans="1:14" ht="12.75">
      <c r="A292" t="s">
        <v>194</v>
      </c>
      <c r="B292" s="1">
        <v>36793</v>
      </c>
      <c r="C292" s="2">
        <v>0.6039930555555556</v>
      </c>
      <c r="D292" t="s">
        <v>426</v>
      </c>
      <c r="E292">
        <v>0.671</v>
      </c>
      <c r="F292">
        <v>9.1523</v>
      </c>
      <c r="G292" t="s">
        <v>427</v>
      </c>
      <c r="H292">
        <v>1.658</v>
      </c>
      <c r="I292">
        <v>87.3878</v>
      </c>
      <c r="K292" s="2">
        <v>0.5993055555555555</v>
      </c>
      <c r="L292" s="3">
        <f t="shared" si="14"/>
        <v>268.59930555555553</v>
      </c>
      <c r="M292">
        <f t="shared" si="15"/>
        <v>495.0266381804907</v>
      </c>
      <c r="N292">
        <f t="shared" si="16"/>
        <v>104.83020394343367</v>
      </c>
    </row>
    <row r="293" spans="1:14" ht="12.75">
      <c r="A293" t="s">
        <v>195</v>
      </c>
      <c r="B293" s="1">
        <v>36793</v>
      </c>
      <c r="C293" s="2">
        <v>0.6060763888888888</v>
      </c>
      <c r="D293" t="s">
        <v>426</v>
      </c>
      <c r="E293">
        <v>0.671</v>
      </c>
      <c r="F293">
        <v>9.4969</v>
      </c>
      <c r="G293" t="s">
        <v>427</v>
      </c>
      <c r="H293">
        <v>1.658</v>
      </c>
      <c r="I293">
        <v>91.963</v>
      </c>
      <c r="K293" s="2">
        <v>0.6013888888888889</v>
      </c>
      <c r="L293" s="3">
        <f t="shared" si="14"/>
        <v>268.6013888888889</v>
      </c>
      <c r="M293">
        <f t="shared" si="15"/>
        <v>513.6652513724748</v>
      </c>
      <c r="N293">
        <f t="shared" si="16"/>
        <v>110.3536532059652</v>
      </c>
    </row>
    <row r="294" spans="1:14" ht="12.75">
      <c r="A294" t="s">
        <v>196</v>
      </c>
      <c r="B294" s="1">
        <v>36793</v>
      </c>
      <c r="C294" s="2">
        <v>0.6081597222222223</v>
      </c>
      <c r="D294" t="s">
        <v>426</v>
      </c>
      <c r="E294">
        <v>0.671</v>
      </c>
      <c r="F294">
        <v>9.9254</v>
      </c>
      <c r="G294" t="s">
        <v>427</v>
      </c>
      <c r="H294">
        <v>1.658</v>
      </c>
      <c r="I294">
        <v>88.5752</v>
      </c>
      <c r="K294" s="2">
        <v>0.6034722222222222</v>
      </c>
      <c r="L294" s="3">
        <f t="shared" si="14"/>
        <v>268.6034722222222</v>
      </c>
      <c r="M294">
        <f t="shared" si="15"/>
        <v>536.8418205911784</v>
      </c>
      <c r="N294">
        <f t="shared" si="16"/>
        <v>106.26370273131835</v>
      </c>
    </row>
    <row r="295" spans="1:14" ht="12.75">
      <c r="A295" t="s">
        <v>197</v>
      </c>
      <c r="B295" s="1">
        <v>36793</v>
      </c>
      <c r="C295" s="2">
        <v>0.6102430555555556</v>
      </c>
      <c r="D295" t="s">
        <v>426</v>
      </c>
      <c r="E295">
        <v>0.67</v>
      </c>
      <c r="F295">
        <v>9.9493</v>
      </c>
      <c r="G295" t="s">
        <v>427</v>
      </c>
      <c r="H295">
        <v>1.658</v>
      </c>
      <c r="I295">
        <v>91.3082</v>
      </c>
      <c r="K295" s="2">
        <v>0.6055555555555555</v>
      </c>
      <c r="L295" s="3">
        <f t="shared" si="14"/>
        <v>268.60555555555555</v>
      </c>
      <c r="M295">
        <f t="shared" si="15"/>
        <v>538.1345160505178</v>
      </c>
      <c r="N295">
        <f t="shared" si="16"/>
        <v>109.56314031535811</v>
      </c>
    </row>
    <row r="296" spans="1:14" ht="12.75">
      <c r="A296" t="s">
        <v>198</v>
      </c>
      <c r="B296" s="1">
        <v>36793</v>
      </c>
      <c r="C296" s="2">
        <v>0.6123263888888889</v>
      </c>
      <c r="D296" t="s">
        <v>426</v>
      </c>
      <c r="E296">
        <v>0.671</v>
      </c>
      <c r="F296">
        <v>9.2674</v>
      </c>
      <c r="G296" t="s">
        <v>427</v>
      </c>
      <c r="H296">
        <v>1.658</v>
      </c>
      <c r="I296">
        <v>91.6096</v>
      </c>
      <c r="K296" s="2">
        <v>0.607638888888889</v>
      </c>
      <c r="L296" s="3">
        <f t="shared" si="14"/>
        <v>268.6076388888889</v>
      </c>
      <c r="M296">
        <f t="shared" si="15"/>
        <v>501.2521297022474</v>
      </c>
      <c r="N296">
        <f t="shared" si="16"/>
        <v>109.92700803867666</v>
      </c>
    </row>
    <row r="297" spans="1:14" ht="12.75">
      <c r="A297" t="s">
        <v>199</v>
      </c>
      <c r="B297" s="1">
        <v>36793</v>
      </c>
      <c r="C297" s="2">
        <v>0.6144212962962963</v>
      </c>
      <c r="D297" t="s">
        <v>426</v>
      </c>
      <c r="E297">
        <v>0.671</v>
      </c>
      <c r="F297">
        <v>9.4942</v>
      </c>
      <c r="G297" t="s">
        <v>427</v>
      </c>
      <c r="H297">
        <v>1.658</v>
      </c>
      <c r="I297">
        <v>95.3511</v>
      </c>
      <c r="K297" s="2">
        <v>0.6097222222222222</v>
      </c>
      <c r="L297" s="3">
        <f t="shared" si="14"/>
        <v>268.6097222222222</v>
      </c>
      <c r="M297">
        <f t="shared" si="15"/>
        <v>513.5192146469427</v>
      </c>
      <c r="N297">
        <f t="shared" si="16"/>
        <v>114.4439658581735</v>
      </c>
    </row>
    <row r="298" spans="1:14" ht="12.75">
      <c r="A298" t="s">
        <v>200</v>
      </c>
      <c r="B298" s="1">
        <v>36793</v>
      </c>
      <c r="C298" s="2">
        <v>0.6165046296296296</v>
      </c>
      <c r="D298" t="s">
        <v>426</v>
      </c>
      <c r="E298">
        <v>0.67</v>
      </c>
      <c r="F298">
        <v>9.6566</v>
      </c>
      <c r="G298" t="s">
        <v>427</v>
      </c>
      <c r="H298">
        <v>1.656</v>
      </c>
      <c r="I298">
        <v>94.621</v>
      </c>
      <c r="K298" s="2">
        <v>0.6118055555555556</v>
      </c>
      <c r="L298" s="3">
        <f t="shared" si="14"/>
        <v>268.6118055555556</v>
      </c>
      <c r="M298">
        <f t="shared" si="15"/>
        <v>522.3030532493171</v>
      </c>
      <c r="N298">
        <f t="shared" si="16"/>
        <v>113.56254639966363</v>
      </c>
    </row>
    <row r="299" spans="1:14" ht="12.75">
      <c r="A299" t="s">
        <v>201</v>
      </c>
      <c r="B299" s="1">
        <v>36793</v>
      </c>
      <c r="C299" s="2">
        <v>0.618587962962963</v>
      </c>
      <c r="D299" t="s">
        <v>426</v>
      </c>
      <c r="E299">
        <v>0.673</v>
      </c>
      <c r="F299">
        <v>9.573</v>
      </c>
      <c r="G299" t="s">
        <v>427</v>
      </c>
      <c r="H299">
        <v>1.658</v>
      </c>
      <c r="I299">
        <v>96.0831</v>
      </c>
      <c r="K299" s="2">
        <v>0.6138888888888888</v>
      </c>
      <c r="L299" s="3">
        <f t="shared" si="14"/>
        <v>268.6138888888889</v>
      </c>
      <c r="M299">
        <f t="shared" si="15"/>
        <v>517.7813235254348</v>
      </c>
      <c r="N299">
        <f t="shared" si="16"/>
        <v>115.32767910790528</v>
      </c>
    </row>
    <row r="300" spans="1:14" ht="12.75">
      <c r="A300" t="s">
        <v>202</v>
      </c>
      <c r="B300" s="1">
        <v>36793</v>
      </c>
      <c r="C300" s="2">
        <v>0.6206712962962962</v>
      </c>
      <c r="D300" t="s">
        <v>426</v>
      </c>
      <c r="E300">
        <v>0.673</v>
      </c>
      <c r="F300">
        <v>8.9266</v>
      </c>
      <c r="G300" t="s">
        <v>427</v>
      </c>
      <c r="H300">
        <v>1.658</v>
      </c>
      <c r="I300">
        <v>93.8709</v>
      </c>
      <c r="K300" s="2">
        <v>0.6159722222222223</v>
      </c>
      <c r="L300" s="3">
        <f t="shared" si="14"/>
        <v>268.61597222222224</v>
      </c>
      <c r="M300">
        <f t="shared" si="15"/>
        <v>482.81904967953056</v>
      </c>
      <c r="N300">
        <f t="shared" si="16"/>
        <v>112.6569817703961</v>
      </c>
    </row>
    <row r="301" spans="1:14" ht="12.75">
      <c r="A301" t="s">
        <v>203</v>
      </c>
      <c r="B301" s="1">
        <v>36793</v>
      </c>
      <c r="C301" s="2">
        <v>0.6227546296296297</v>
      </c>
      <c r="D301" t="s">
        <v>426</v>
      </c>
      <c r="E301">
        <v>0.671</v>
      </c>
      <c r="F301">
        <v>9.449</v>
      </c>
      <c r="G301" t="s">
        <v>427</v>
      </c>
      <c r="H301">
        <v>1.656</v>
      </c>
      <c r="I301">
        <v>95.9711</v>
      </c>
      <c r="K301" s="2">
        <v>0.6180555555555556</v>
      </c>
      <c r="L301" s="3">
        <f t="shared" si="14"/>
        <v>268.61805555555554</v>
      </c>
      <c r="M301">
        <f t="shared" si="15"/>
        <v>511.07445168618335</v>
      </c>
      <c r="N301">
        <f t="shared" si="16"/>
        <v>115.19246615166219</v>
      </c>
    </row>
    <row r="302" spans="1:14" ht="12.75">
      <c r="A302" t="s">
        <v>434</v>
      </c>
      <c r="B302" s="1">
        <v>36793</v>
      </c>
      <c r="C302">
        <f>AVERAGE(C301,C303)</f>
        <v>0.624837962962963</v>
      </c>
      <c r="D302" t="s">
        <v>426</v>
      </c>
      <c r="E302" t="s">
        <v>434</v>
      </c>
      <c r="F302" t="s">
        <v>434</v>
      </c>
      <c r="G302" t="s">
        <v>427</v>
      </c>
      <c r="H302" t="s">
        <v>434</v>
      </c>
      <c r="I302" t="s">
        <v>434</v>
      </c>
      <c r="K302" s="2">
        <v>0.6201388888888889</v>
      </c>
      <c r="L302" s="3">
        <f t="shared" si="14"/>
        <v>268.6201388888889</v>
      </c>
      <c r="M302" t="s">
        <v>434</v>
      </c>
      <c r="N302" t="s">
        <v>434</v>
      </c>
    </row>
    <row r="303" spans="1:14" ht="12.75">
      <c r="A303" t="s">
        <v>204</v>
      </c>
      <c r="B303" s="1">
        <v>36793</v>
      </c>
      <c r="C303" s="2">
        <v>0.6269212962962963</v>
      </c>
      <c r="D303" t="s">
        <v>426</v>
      </c>
      <c r="E303">
        <v>0.673</v>
      </c>
      <c r="F303">
        <v>9.3089</v>
      </c>
      <c r="G303" t="s">
        <v>427</v>
      </c>
      <c r="H303">
        <v>1.658</v>
      </c>
      <c r="I303">
        <v>94.2417</v>
      </c>
      <c r="K303" s="2">
        <v>0.6222222222222222</v>
      </c>
      <c r="L303" s="3">
        <f t="shared" si="14"/>
        <v>268.6222222222222</v>
      </c>
      <c r="M303">
        <f t="shared" si="15"/>
        <v>503.4967682613517</v>
      </c>
      <c r="N303">
        <f t="shared" si="16"/>
        <v>113.10463323624384</v>
      </c>
    </row>
    <row r="304" spans="1:14" ht="12.75">
      <c r="A304" t="s">
        <v>205</v>
      </c>
      <c r="B304" s="1">
        <v>36793</v>
      </c>
      <c r="C304" s="2">
        <v>0.6290046296296297</v>
      </c>
      <c r="D304" t="s">
        <v>426</v>
      </c>
      <c r="E304">
        <v>0.671</v>
      </c>
      <c r="F304">
        <v>9.5715</v>
      </c>
      <c r="G304" t="s">
        <v>427</v>
      </c>
      <c r="H304">
        <v>1.658</v>
      </c>
      <c r="I304">
        <v>92.6936</v>
      </c>
      <c r="K304" s="2">
        <v>0.6243055555555556</v>
      </c>
      <c r="L304" s="3">
        <f t="shared" si="14"/>
        <v>268.62430555555557</v>
      </c>
      <c r="M304">
        <f t="shared" si="15"/>
        <v>517.7001920112502</v>
      </c>
      <c r="N304">
        <f t="shared" si="16"/>
        <v>111.23567629374406</v>
      </c>
    </row>
    <row r="305" spans="1:14" ht="12.75">
      <c r="A305" t="s">
        <v>206</v>
      </c>
      <c r="B305" s="1">
        <v>36793</v>
      </c>
      <c r="C305" s="2">
        <v>0.631099537037037</v>
      </c>
      <c r="D305" t="s">
        <v>426</v>
      </c>
      <c r="E305">
        <v>0.671</v>
      </c>
      <c r="F305">
        <v>9.2807</v>
      </c>
      <c r="G305" t="s">
        <v>427</v>
      </c>
      <c r="H305">
        <v>1.656</v>
      </c>
      <c r="I305">
        <v>97.8899</v>
      </c>
      <c r="K305" s="2">
        <v>0.6263888888888889</v>
      </c>
      <c r="L305" s="3">
        <f t="shared" si="14"/>
        <v>268.62638888888887</v>
      </c>
      <c r="M305">
        <f t="shared" si="15"/>
        <v>501.97149579468316</v>
      </c>
      <c r="N305">
        <f t="shared" si="16"/>
        <v>117.50895383415593</v>
      </c>
    </row>
    <row r="306" spans="1:14" ht="12.75">
      <c r="A306" t="s">
        <v>207</v>
      </c>
      <c r="B306" s="1">
        <v>36793</v>
      </c>
      <c r="C306" s="2">
        <v>0.6331828703703704</v>
      </c>
      <c r="D306" t="s">
        <v>426</v>
      </c>
      <c r="E306">
        <v>0.676</v>
      </c>
      <c r="F306">
        <v>9.8234</v>
      </c>
      <c r="G306" t="s">
        <v>427</v>
      </c>
      <c r="H306">
        <v>1.661</v>
      </c>
      <c r="I306">
        <v>94.7367</v>
      </c>
      <c r="K306" s="2">
        <v>0.6284722222222222</v>
      </c>
      <c r="L306" s="3">
        <f t="shared" si="14"/>
        <v>268.62847222222223</v>
      </c>
      <c r="M306">
        <f t="shared" si="15"/>
        <v>531.3248776266328</v>
      </c>
      <c r="N306">
        <f t="shared" si="16"/>
        <v>113.70222621249695</v>
      </c>
    </row>
    <row r="307" spans="1:14" ht="12.75">
      <c r="A307" t="s">
        <v>208</v>
      </c>
      <c r="B307" s="1">
        <v>36793</v>
      </c>
      <c r="C307" s="2">
        <v>0.6352662037037037</v>
      </c>
      <c r="D307" t="s">
        <v>426</v>
      </c>
      <c r="E307">
        <v>0.671</v>
      </c>
      <c r="F307">
        <v>9.283</v>
      </c>
      <c r="G307" t="s">
        <v>427</v>
      </c>
      <c r="H307">
        <v>1.658</v>
      </c>
      <c r="I307">
        <v>97.4012</v>
      </c>
      <c r="K307" s="2">
        <v>0.6305555555555555</v>
      </c>
      <c r="L307" s="3">
        <f t="shared" si="14"/>
        <v>268.63055555555553</v>
      </c>
      <c r="M307">
        <f t="shared" si="15"/>
        <v>502.09589744976614</v>
      </c>
      <c r="N307">
        <f t="shared" si="16"/>
        <v>116.91896658669157</v>
      </c>
    </row>
    <row r="308" spans="1:14" ht="12.75">
      <c r="A308" t="s">
        <v>434</v>
      </c>
      <c r="B308" s="1">
        <v>36793</v>
      </c>
      <c r="C308">
        <f>AVERAGE(C307,C310)</f>
        <v>0.6383912037037037</v>
      </c>
      <c r="D308" t="s">
        <v>426</v>
      </c>
      <c r="E308" t="s">
        <v>434</v>
      </c>
      <c r="F308" t="s">
        <v>434</v>
      </c>
      <c r="G308" t="s">
        <v>427</v>
      </c>
      <c r="H308" t="s">
        <v>434</v>
      </c>
      <c r="I308" t="s">
        <v>434</v>
      </c>
      <c r="K308" s="2">
        <v>0.6326388888888889</v>
      </c>
      <c r="L308" s="3">
        <f t="shared" si="14"/>
        <v>268.6326388888889</v>
      </c>
      <c r="M308" t="s">
        <v>434</v>
      </c>
      <c r="N308" t="s">
        <v>434</v>
      </c>
    </row>
    <row r="309" spans="1:14" ht="12.75">
      <c r="A309" t="s">
        <v>434</v>
      </c>
      <c r="B309" s="1">
        <v>36793</v>
      </c>
      <c r="C309">
        <f>AVERAGE(C308,C310)</f>
        <v>0.6399537037037037</v>
      </c>
      <c r="D309" t="s">
        <v>426</v>
      </c>
      <c r="E309" t="s">
        <v>434</v>
      </c>
      <c r="F309" t="s">
        <v>434</v>
      </c>
      <c r="G309" t="s">
        <v>427</v>
      </c>
      <c r="H309" t="s">
        <v>434</v>
      </c>
      <c r="I309" t="s">
        <v>434</v>
      </c>
      <c r="K309" s="2">
        <v>0.6347222222222222</v>
      </c>
      <c r="L309" s="3">
        <f t="shared" si="14"/>
        <v>268.6347222222222</v>
      </c>
      <c r="M309" t="s">
        <v>434</v>
      </c>
      <c r="N309" t="s">
        <v>434</v>
      </c>
    </row>
    <row r="310" spans="1:14" ht="12.75">
      <c r="A310" t="s">
        <v>209</v>
      </c>
      <c r="B310" s="1">
        <v>36793</v>
      </c>
      <c r="C310" s="2">
        <v>0.6415162037037038</v>
      </c>
      <c r="D310" t="s">
        <v>426</v>
      </c>
      <c r="E310">
        <v>0.671</v>
      </c>
      <c r="F310">
        <v>9.7357</v>
      </c>
      <c r="G310" t="s">
        <v>427</v>
      </c>
      <c r="H310">
        <v>1.656</v>
      </c>
      <c r="I310">
        <v>96.1091</v>
      </c>
      <c r="K310" s="2">
        <v>0.6368055555555555</v>
      </c>
      <c r="L310" s="3">
        <f t="shared" si="14"/>
        <v>268.63680555555555</v>
      </c>
      <c r="M310">
        <f t="shared" si="15"/>
        <v>526.581388430646</v>
      </c>
      <c r="N310">
        <f t="shared" si="16"/>
        <v>115.35906782989031</v>
      </c>
    </row>
    <row r="311" spans="1:14" ht="12.75">
      <c r="A311" t="s">
        <v>210</v>
      </c>
      <c r="B311" s="1">
        <v>36793</v>
      </c>
      <c r="C311" s="2">
        <v>0.643599537037037</v>
      </c>
      <c r="D311" t="s">
        <v>426</v>
      </c>
      <c r="E311">
        <v>0.673</v>
      </c>
      <c r="F311">
        <v>9.743</v>
      </c>
      <c r="G311" t="s">
        <v>427</v>
      </c>
      <c r="H311">
        <v>1.658</v>
      </c>
      <c r="I311">
        <v>98.1158</v>
      </c>
      <c r="K311" s="2">
        <v>0.638888888888889</v>
      </c>
      <c r="L311" s="3">
        <f t="shared" si="14"/>
        <v>268.6388888888889</v>
      </c>
      <c r="M311">
        <f t="shared" si="15"/>
        <v>526.976228466344</v>
      </c>
      <c r="N311">
        <f t="shared" si="16"/>
        <v>117.78167353786421</v>
      </c>
    </row>
    <row r="312" spans="1:14" ht="12.75">
      <c r="A312" t="s">
        <v>211</v>
      </c>
      <c r="B312" s="1">
        <v>36793</v>
      </c>
      <c r="C312" s="2">
        <v>0.6456944444444445</v>
      </c>
      <c r="D312" t="s">
        <v>426</v>
      </c>
      <c r="E312">
        <v>0.671</v>
      </c>
      <c r="F312">
        <v>9.318</v>
      </c>
      <c r="G312" t="s">
        <v>427</v>
      </c>
      <c r="H312">
        <v>1.658</v>
      </c>
      <c r="I312">
        <v>100.2278</v>
      </c>
      <c r="K312" s="2">
        <v>0.6409722222222222</v>
      </c>
      <c r="L312" s="3">
        <f t="shared" si="14"/>
        <v>268.6409722222222</v>
      </c>
      <c r="M312">
        <f t="shared" si="15"/>
        <v>503.98896611407093</v>
      </c>
      <c r="N312">
        <f t="shared" si="16"/>
        <v>120.33140356987735</v>
      </c>
    </row>
    <row r="313" spans="1:14" ht="12.75">
      <c r="A313" t="s">
        <v>212</v>
      </c>
      <c r="B313" s="1">
        <v>36793</v>
      </c>
      <c r="C313" s="2">
        <v>0.6477777777777778</v>
      </c>
      <c r="D313" t="s">
        <v>426</v>
      </c>
      <c r="E313">
        <v>0.671</v>
      </c>
      <c r="F313">
        <v>9.2899</v>
      </c>
      <c r="G313" t="s">
        <v>427</v>
      </c>
      <c r="H313">
        <v>1.656</v>
      </c>
      <c r="I313">
        <v>100.6417</v>
      </c>
      <c r="K313" s="2">
        <v>0.6430555555555556</v>
      </c>
      <c r="L313" s="3">
        <f t="shared" si="14"/>
        <v>268.6430555555556</v>
      </c>
      <c r="M313">
        <f t="shared" si="15"/>
        <v>502.4691024150148</v>
      </c>
      <c r="N313">
        <f t="shared" si="16"/>
        <v>120.83108787870799</v>
      </c>
    </row>
    <row r="314" spans="1:14" ht="12.75">
      <c r="A314" t="s">
        <v>213</v>
      </c>
      <c r="B314" s="1">
        <v>36793</v>
      </c>
      <c r="C314" s="2">
        <v>0.6498611111111111</v>
      </c>
      <c r="D314" t="s">
        <v>426</v>
      </c>
      <c r="E314">
        <v>0.673</v>
      </c>
      <c r="F314">
        <v>9.4738</v>
      </c>
      <c r="G314" t="s">
        <v>427</v>
      </c>
      <c r="H314">
        <v>1.658</v>
      </c>
      <c r="I314">
        <v>102.7131</v>
      </c>
      <c r="K314" s="2">
        <v>0.6451388888888888</v>
      </c>
      <c r="L314" s="3">
        <f t="shared" si="14"/>
        <v>268.6451388888889</v>
      </c>
      <c r="M314">
        <f t="shared" si="15"/>
        <v>512.4158260540337</v>
      </c>
      <c r="N314">
        <f t="shared" si="16"/>
        <v>123.33180321408304</v>
      </c>
    </row>
    <row r="315" spans="1:14" ht="12.75">
      <c r="A315" t="s">
        <v>214</v>
      </c>
      <c r="B315" s="1">
        <v>36793</v>
      </c>
      <c r="C315" s="2">
        <v>0.6519444444444444</v>
      </c>
      <c r="D315" t="s">
        <v>426</v>
      </c>
      <c r="E315">
        <v>0.671</v>
      </c>
      <c r="F315">
        <v>9.3327</v>
      </c>
      <c r="G315" t="s">
        <v>427</v>
      </c>
      <c r="H315">
        <v>1.658</v>
      </c>
      <c r="I315">
        <v>101.6327</v>
      </c>
      <c r="K315" s="2">
        <v>0.6472222222222223</v>
      </c>
      <c r="L315" s="3">
        <f t="shared" si="14"/>
        <v>268.64722222222224</v>
      </c>
      <c r="M315">
        <f t="shared" si="15"/>
        <v>504.784054953079</v>
      </c>
      <c r="N315">
        <f t="shared" si="16"/>
        <v>122.02748108975203</v>
      </c>
    </row>
    <row r="316" spans="1:14" ht="12.75">
      <c r="A316" t="s">
        <v>215</v>
      </c>
      <c r="B316" s="1">
        <v>36793</v>
      </c>
      <c r="C316" s="2">
        <v>0.6540277777777778</v>
      </c>
      <c r="D316" t="s">
        <v>426</v>
      </c>
      <c r="E316">
        <v>0.671</v>
      </c>
      <c r="F316">
        <v>9.5095</v>
      </c>
      <c r="G316" t="s">
        <v>427</v>
      </c>
      <c r="H316">
        <v>1.658</v>
      </c>
      <c r="I316">
        <v>101.0832</v>
      </c>
      <c r="K316" s="2">
        <v>0.6493055555555556</v>
      </c>
      <c r="L316" s="3">
        <f t="shared" si="14"/>
        <v>268.64930555555554</v>
      </c>
      <c r="M316">
        <f t="shared" si="15"/>
        <v>514.3467560916246</v>
      </c>
      <c r="N316">
        <f t="shared" si="16"/>
        <v>121.36409252318424</v>
      </c>
    </row>
    <row r="317" spans="1:14" ht="12.75">
      <c r="A317" t="s">
        <v>216</v>
      </c>
      <c r="B317" s="1">
        <v>36793</v>
      </c>
      <c r="C317" s="2">
        <v>0.6561111111111111</v>
      </c>
      <c r="D317" t="s">
        <v>426</v>
      </c>
      <c r="E317">
        <v>0.675</v>
      </c>
      <c r="F317">
        <v>9.5892</v>
      </c>
      <c r="G317" t="s">
        <v>427</v>
      </c>
      <c r="H317">
        <v>1.66</v>
      </c>
      <c r="I317">
        <v>107.0644</v>
      </c>
      <c r="K317" s="2">
        <v>0.6513888888888889</v>
      </c>
      <c r="L317" s="3">
        <f t="shared" si="14"/>
        <v>268.6513888888889</v>
      </c>
      <c r="M317">
        <f t="shared" si="15"/>
        <v>518.6575438786274</v>
      </c>
      <c r="N317">
        <f t="shared" si="16"/>
        <v>128.5849472899821</v>
      </c>
    </row>
    <row r="318" spans="1:14" ht="12.75">
      <c r="A318" t="s">
        <v>217</v>
      </c>
      <c r="B318" s="1">
        <v>36793</v>
      </c>
      <c r="C318" s="2">
        <v>0.6581944444444444</v>
      </c>
      <c r="D318" t="s">
        <v>426</v>
      </c>
      <c r="E318">
        <v>0.673</v>
      </c>
      <c r="F318">
        <v>9.3237</v>
      </c>
      <c r="G318" t="s">
        <v>427</v>
      </c>
      <c r="H318">
        <v>1.658</v>
      </c>
      <c r="I318">
        <v>103.1648</v>
      </c>
      <c r="K318" s="2">
        <v>0.6534722222222222</v>
      </c>
      <c r="L318" s="3">
        <f t="shared" si="14"/>
        <v>268.6534722222222</v>
      </c>
      <c r="M318">
        <f t="shared" si="15"/>
        <v>504.29726586797204</v>
      </c>
      <c r="N318">
        <f t="shared" si="16"/>
        <v>123.8771218956457</v>
      </c>
    </row>
    <row r="319" spans="1:14" ht="12.75">
      <c r="A319" t="s">
        <v>218</v>
      </c>
      <c r="B319" s="1">
        <v>36793</v>
      </c>
      <c r="C319" s="2">
        <v>0.6603472222222222</v>
      </c>
      <c r="D319" t="s">
        <v>426</v>
      </c>
      <c r="E319">
        <v>0.673</v>
      </c>
      <c r="F319">
        <v>9.4633</v>
      </c>
      <c r="G319" t="s">
        <v>427</v>
      </c>
      <c r="H319">
        <v>1.656</v>
      </c>
      <c r="I319">
        <v>106.4632</v>
      </c>
      <c r="K319" s="2">
        <v>0.6555555555555556</v>
      </c>
      <c r="L319" s="3">
        <f t="shared" si="14"/>
        <v>268.65555555555557</v>
      </c>
      <c r="M319">
        <f t="shared" si="15"/>
        <v>511.84790545474226</v>
      </c>
      <c r="N319">
        <f t="shared" si="16"/>
        <v>127.85914345700564</v>
      </c>
    </row>
    <row r="320" spans="1:14" ht="12.75">
      <c r="A320" t="s">
        <v>219</v>
      </c>
      <c r="B320" s="1">
        <v>36793</v>
      </c>
      <c r="C320" s="2">
        <v>0.6623726851851852</v>
      </c>
      <c r="D320" t="s">
        <v>426</v>
      </c>
      <c r="E320">
        <v>0.671</v>
      </c>
      <c r="F320">
        <v>9.9977</v>
      </c>
      <c r="G320" t="s">
        <v>427</v>
      </c>
      <c r="H320">
        <v>1.656</v>
      </c>
      <c r="I320">
        <v>102.9942</v>
      </c>
      <c r="K320" s="2">
        <v>0.6576388888888889</v>
      </c>
      <c r="L320" s="3">
        <f t="shared" si="14"/>
        <v>268.65763888888887</v>
      </c>
      <c r="M320">
        <f t="shared" si="15"/>
        <v>540.752359574871</v>
      </c>
      <c r="N320">
        <f t="shared" si="16"/>
        <v>123.67116358908248</v>
      </c>
    </row>
    <row r="321" spans="1:14" ht="12.75">
      <c r="A321" t="s">
        <v>220</v>
      </c>
      <c r="B321" s="1">
        <v>36793</v>
      </c>
      <c r="C321" s="2">
        <v>0.6644560185185185</v>
      </c>
      <c r="D321" t="s">
        <v>426</v>
      </c>
      <c r="E321">
        <v>0.671</v>
      </c>
      <c r="F321">
        <v>9.7823</v>
      </c>
      <c r="G321" t="s">
        <v>427</v>
      </c>
      <c r="H321">
        <v>1.658</v>
      </c>
      <c r="I321">
        <v>102.7736</v>
      </c>
      <c r="K321" s="2">
        <v>0.6597222222222222</v>
      </c>
      <c r="L321" s="3">
        <f t="shared" si="14"/>
        <v>268.65972222222223</v>
      </c>
      <c r="M321">
        <f t="shared" si="15"/>
        <v>529.1018741379777</v>
      </c>
      <c r="N321">
        <f t="shared" si="16"/>
        <v>123.40484235562508</v>
      </c>
    </row>
    <row r="322" spans="1:14" ht="12.75">
      <c r="A322" t="s">
        <v>221</v>
      </c>
      <c r="B322" s="1">
        <v>36793</v>
      </c>
      <c r="C322" s="2">
        <v>0.6665393518518519</v>
      </c>
      <c r="D322" t="s">
        <v>426</v>
      </c>
      <c r="E322">
        <v>0.671</v>
      </c>
      <c r="F322">
        <v>9.9246</v>
      </c>
      <c r="G322" t="s">
        <v>427</v>
      </c>
      <c r="H322">
        <v>1.658</v>
      </c>
      <c r="I322">
        <v>105.6012</v>
      </c>
      <c r="K322" s="2">
        <v>0.6618055555555555</v>
      </c>
      <c r="L322" s="3">
        <f t="shared" si="14"/>
        <v>268.66180555555553</v>
      </c>
      <c r="M322">
        <f t="shared" si="15"/>
        <v>536.79855045028</v>
      </c>
      <c r="N322">
        <f t="shared" si="16"/>
        <v>126.81848659734874</v>
      </c>
    </row>
    <row r="323" spans="1:14" ht="12.75">
      <c r="A323" t="s">
        <v>222</v>
      </c>
      <c r="B323" s="1">
        <v>36793</v>
      </c>
      <c r="C323" s="2">
        <v>0.6686226851851852</v>
      </c>
      <c r="D323" t="s">
        <v>426</v>
      </c>
      <c r="E323">
        <v>0.671</v>
      </c>
      <c r="F323">
        <v>9.5051</v>
      </c>
      <c r="G323" t="s">
        <v>427</v>
      </c>
      <c r="H323">
        <v>1.656</v>
      </c>
      <c r="I323">
        <v>105.4213</v>
      </c>
      <c r="K323" s="2">
        <v>0.6638888888888889</v>
      </c>
      <c r="L323" s="3">
        <f t="shared" si="14"/>
        <v>268.6638888888889</v>
      </c>
      <c r="M323">
        <f t="shared" si="15"/>
        <v>514.1087703166834</v>
      </c>
      <c r="N323">
        <f t="shared" si="16"/>
        <v>126.60130078638326</v>
      </c>
    </row>
    <row r="324" spans="1:14" ht="12.75">
      <c r="A324" t="s">
        <v>223</v>
      </c>
      <c r="B324" s="1">
        <v>36793</v>
      </c>
      <c r="C324" s="2">
        <v>0.6707060185185184</v>
      </c>
      <c r="D324" t="s">
        <v>426</v>
      </c>
      <c r="E324">
        <v>0.673</v>
      </c>
      <c r="F324">
        <v>9.206</v>
      </c>
      <c r="G324" t="s">
        <v>427</v>
      </c>
      <c r="H324">
        <v>1.658</v>
      </c>
      <c r="I324">
        <v>105.3799</v>
      </c>
      <c r="K324" s="2">
        <v>0.6659722222222222</v>
      </c>
      <c r="L324" s="3">
        <f t="shared" si="14"/>
        <v>268.6659722222222</v>
      </c>
      <c r="M324">
        <f t="shared" si="15"/>
        <v>497.9311463882955</v>
      </c>
      <c r="N324">
        <f t="shared" si="16"/>
        <v>126.55132028291479</v>
      </c>
    </row>
    <row r="325" spans="1:14" ht="12.75">
      <c r="A325" t="s">
        <v>224</v>
      </c>
      <c r="B325" s="1">
        <v>36793</v>
      </c>
      <c r="C325" s="2">
        <v>0.6728009259259259</v>
      </c>
      <c r="D325" t="s">
        <v>426</v>
      </c>
      <c r="E325">
        <v>0.671</v>
      </c>
      <c r="F325">
        <v>9.3774</v>
      </c>
      <c r="G325" t="s">
        <v>427</v>
      </c>
      <c r="H325">
        <v>1.658</v>
      </c>
      <c r="I325">
        <v>105.3455</v>
      </c>
      <c r="K325" s="2">
        <v>0.6680555555555556</v>
      </c>
      <c r="L325" s="3">
        <f t="shared" si="14"/>
        <v>268.66805555555555</v>
      </c>
      <c r="M325">
        <f t="shared" si="15"/>
        <v>507.2017740757769</v>
      </c>
      <c r="N325">
        <f t="shared" si="16"/>
        <v>126.50979058921155</v>
      </c>
    </row>
    <row r="326" spans="1:14" ht="12.75">
      <c r="A326" t="s">
        <v>225</v>
      </c>
      <c r="B326" s="1">
        <v>36793</v>
      </c>
      <c r="C326" s="2">
        <v>0.6748842592592593</v>
      </c>
      <c r="D326" t="s">
        <v>426</v>
      </c>
      <c r="E326">
        <v>0.67</v>
      </c>
      <c r="F326">
        <v>9.6977</v>
      </c>
      <c r="G326" t="s">
        <v>427</v>
      </c>
      <c r="H326">
        <v>1.656</v>
      </c>
      <c r="I326">
        <v>106.5262</v>
      </c>
      <c r="K326" s="2">
        <v>0.6701388888888888</v>
      </c>
      <c r="L326" s="3">
        <f aca="true" t="shared" si="17" ref="L326:L389">B326-DATE(1999,12,31)+K326</f>
        <v>268.6701388888889</v>
      </c>
      <c r="M326">
        <f t="shared" si="15"/>
        <v>524.5260567379722</v>
      </c>
      <c r="N326">
        <f t="shared" si="16"/>
        <v>127.93520074489243</v>
      </c>
    </row>
    <row r="327" spans="1:14" ht="12.75">
      <c r="A327" t="s">
        <v>226</v>
      </c>
      <c r="B327" s="1">
        <v>36793</v>
      </c>
      <c r="C327" s="2">
        <v>0.6769675925925926</v>
      </c>
      <c r="D327" t="s">
        <v>426</v>
      </c>
      <c r="E327">
        <v>0.67</v>
      </c>
      <c r="F327">
        <v>9.8614</v>
      </c>
      <c r="G327" t="s">
        <v>427</v>
      </c>
      <c r="H327">
        <v>1.656</v>
      </c>
      <c r="I327">
        <v>105.9778</v>
      </c>
      <c r="K327" s="2">
        <v>0.6722222222222222</v>
      </c>
      <c r="L327" s="3">
        <f t="shared" si="17"/>
        <v>268.6722222222222</v>
      </c>
      <c r="M327">
        <f t="shared" si="15"/>
        <v>533.3802093193066</v>
      </c>
      <c r="N327">
        <f t="shared" si="16"/>
        <v>127.27314016271623</v>
      </c>
    </row>
    <row r="328" spans="1:14" ht="12.75">
      <c r="A328" t="s">
        <v>227</v>
      </c>
      <c r="B328" s="1">
        <v>36793</v>
      </c>
      <c r="C328" s="2">
        <v>0.6790509259259259</v>
      </c>
      <c r="D328" t="s">
        <v>426</v>
      </c>
      <c r="E328">
        <v>0.671</v>
      </c>
      <c r="F328">
        <v>9.3095</v>
      </c>
      <c r="G328" t="s">
        <v>427</v>
      </c>
      <c r="H328">
        <v>1.658</v>
      </c>
      <c r="I328">
        <v>103.352</v>
      </c>
      <c r="K328" s="2">
        <v>0.6743055555555556</v>
      </c>
      <c r="L328" s="3">
        <f t="shared" si="17"/>
        <v>268.6743055555556</v>
      </c>
      <c r="M328">
        <f t="shared" si="15"/>
        <v>503.5292208670255</v>
      </c>
      <c r="N328">
        <f t="shared" si="16"/>
        <v>124.10312069393774</v>
      </c>
    </row>
    <row r="329" spans="1:14" ht="12.75">
      <c r="A329" t="s">
        <v>434</v>
      </c>
      <c r="B329" s="1">
        <v>36793</v>
      </c>
      <c r="C329">
        <f>AVERAGE(C328,C330)</f>
        <v>0.6811342592592593</v>
      </c>
      <c r="D329" t="s">
        <v>426</v>
      </c>
      <c r="E329" t="s">
        <v>434</v>
      </c>
      <c r="F329" t="s">
        <v>434</v>
      </c>
      <c r="G329" t="s">
        <v>427</v>
      </c>
      <c r="H329" t="s">
        <v>434</v>
      </c>
      <c r="I329" t="s">
        <v>434</v>
      </c>
      <c r="K329" s="2">
        <v>0.6763888888888889</v>
      </c>
      <c r="L329" s="3">
        <f t="shared" si="17"/>
        <v>268.6763888888889</v>
      </c>
      <c r="M329" t="s">
        <v>434</v>
      </c>
      <c r="N329" t="s">
        <v>434</v>
      </c>
    </row>
    <row r="330" spans="1:14" ht="12.75">
      <c r="A330" t="s">
        <v>228</v>
      </c>
      <c r="B330" s="1">
        <v>36793</v>
      </c>
      <c r="C330" s="2">
        <v>0.6832175925925926</v>
      </c>
      <c r="D330" t="s">
        <v>426</v>
      </c>
      <c r="E330">
        <v>0.67</v>
      </c>
      <c r="F330">
        <v>9.4748</v>
      </c>
      <c r="G330" t="s">
        <v>427</v>
      </c>
      <c r="H330">
        <v>1.656</v>
      </c>
      <c r="I330">
        <v>101.7804</v>
      </c>
      <c r="K330" s="2">
        <v>0.6784722222222223</v>
      </c>
      <c r="L330" s="3">
        <f t="shared" si="17"/>
        <v>268.67847222222224</v>
      </c>
      <c r="M330">
        <f t="shared" si="15"/>
        <v>512.4699137301566</v>
      </c>
      <c r="N330">
        <f t="shared" si="16"/>
        <v>122.20579317579768</v>
      </c>
    </row>
    <row r="331" spans="1:14" ht="12.75">
      <c r="A331" t="s">
        <v>229</v>
      </c>
      <c r="B331" s="1">
        <v>36793</v>
      </c>
      <c r="C331" s="2">
        <v>0.6853125</v>
      </c>
      <c r="D331" t="s">
        <v>426</v>
      </c>
      <c r="E331">
        <v>0.671</v>
      </c>
      <c r="F331">
        <v>9.0174</v>
      </c>
      <c r="G331" t="s">
        <v>427</v>
      </c>
      <c r="H331">
        <v>1.658</v>
      </c>
      <c r="I331">
        <v>106.0268</v>
      </c>
      <c r="K331" s="2">
        <v>0.6805555555555555</v>
      </c>
      <c r="L331" s="3">
        <f t="shared" si="17"/>
        <v>268.68055555555554</v>
      </c>
      <c r="M331">
        <f t="shared" si="15"/>
        <v>487.7302106714985</v>
      </c>
      <c r="N331">
        <f t="shared" si="16"/>
        <v>127.3322958310726</v>
      </c>
    </row>
    <row r="332" spans="1:14" ht="12.75">
      <c r="A332" t="s">
        <v>230</v>
      </c>
      <c r="B332" s="1">
        <v>36793</v>
      </c>
      <c r="C332" s="2">
        <v>0.6873842592592593</v>
      </c>
      <c r="D332" t="s">
        <v>426</v>
      </c>
      <c r="E332">
        <v>0.671</v>
      </c>
      <c r="F332">
        <v>9.1848</v>
      </c>
      <c r="G332" t="s">
        <v>427</v>
      </c>
      <c r="H332">
        <v>1.658</v>
      </c>
      <c r="I332">
        <v>103.7444</v>
      </c>
      <c r="K332" s="2">
        <v>0.6826388888888889</v>
      </c>
      <c r="L332" s="3">
        <f t="shared" si="17"/>
        <v>268.6826388888889</v>
      </c>
      <c r="M332">
        <f t="shared" si="15"/>
        <v>496.7844876544879</v>
      </c>
      <c r="N332">
        <f t="shared" si="16"/>
        <v>124.57684894420385</v>
      </c>
    </row>
    <row r="333" spans="1:14" ht="12.75">
      <c r="A333" t="s">
        <v>231</v>
      </c>
      <c r="B333" s="1">
        <v>36793</v>
      </c>
      <c r="C333" s="2">
        <v>0.6894791666666666</v>
      </c>
      <c r="D333" t="s">
        <v>426</v>
      </c>
      <c r="E333">
        <v>0.67</v>
      </c>
      <c r="F333">
        <v>9.4135</v>
      </c>
      <c r="G333" t="s">
        <v>427</v>
      </c>
      <c r="H333">
        <v>1.656</v>
      </c>
      <c r="I333">
        <v>106.6395</v>
      </c>
      <c r="K333" s="2">
        <v>0.6847222222222222</v>
      </c>
      <c r="L333" s="3">
        <f t="shared" si="17"/>
        <v>268.6847222222222</v>
      </c>
      <c r="M333">
        <f t="shared" si="15"/>
        <v>509.154339183817</v>
      </c>
      <c r="N333">
        <f t="shared" si="16"/>
        <v>128.07198313723472</v>
      </c>
    </row>
    <row r="334" spans="1:14" ht="12.75">
      <c r="A334" t="s">
        <v>232</v>
      </c>
      <c r="B334" s="1">
        <v>36793</v>
      </c>
      <c r="C334" s="2">
        <v>0.6915625</v>
      </c>
      <c r="D334" t="s">
        <v>426</v>
      </c>
      <c r="E334">
        <v>0.671</v>
      </c>
      <c r="F334">
        <v>9.6933</v>
      </c>
      <c r="G334" t="s">
        <v>427</v>
      </c>
      <c r="H334">
        <v>1.66</v>
      </c>
      <c r="I334">
        <v>105.3604</v>
      </c>
      <c r="K334" s="2">
        <v>0.6868055555555556</v>
      </c>
      <c r="L334" s="3">
        <f t="shared" si="17"/>
        <v>268.68680555555557</v>
      </c>
      <c r="M334">
        <f t="shared" si="15"/>
        <v>524.2880709630311</v>
      </c>
      <c r="N334">
        <f t="shared" si="16"/>
        <v>126.527778741426</v>
      </c>
    </row>
    <row r="335" spans="1:14" ht="12.75">
      <c r="A335" t="s">
        <v>233</v>
      </c>
      <c r="B335" s="1">
        <v>36793</v>
      </c>
      <c r="C335" s="2">
        <v>0.6936458333333334</v>
      </c>
      <c r="D335" t="s">
        <v>426</v>
      </c>
      <c r="E335">
        <v>0.671</v>
      </c>
      <c r="F335">
        <v>9.2992</v>
      </c>
      <c r="G335" t="s">
        <v>427</v>
      </c>
      <c r="H335">
        <v>1.658</v>
      </c>
      <c r="I335">
        <v>110.6079</v>
      </c>
      <c r="K335" s="2">
        <v>0.688888888888889</v>
      </c>
      <c r="L335" s="3">
        <f t="shared" si="17"/>
        <v>268.68888888888887</v>
      </c>
      <c r="M335">
        <f t="shared" si="15"/>
        <v>502.9721178029587</v>
      </c>
      <c r="N335">
        <f t="shared" si="16"/>
        <v>132.8628679189777</v>
      </c>
    </row>
    <row r="336" spans="1:14" ht="12.75">
      <c r="A336" t="s">
        <v>234</v>
      </c>
      <c r="B336" s="1">
        <v>36793</v>
      </c>
      <c r="C336" s="2">
        <v>0.6957291666666667</v>
      </c>
      <c r="D336" t="s">
        <v>426</v>
      </c>
      <c r="E336">
        <v>0.671</v>
      </c>
      <c r="F336">
        <v>10.1717</v>
      </c>
      <c r="G336" t="s">
        <v>427</v>
      </c>
      <c r="H336">
        <v>1.658</v>
      </c>
      <c r="I336">
        <v>106.4493</v>
      </c>
      <c r="K336" s="2">
        <v>0.6909722222222222</v>
      </c>
      <c r="L336" s="3">
        <f t="shared" si="17"/>
        <v>268.69097222222223</v>
      </c>
      <c r="M336">
        <f t="shared" si="15"/>
        <v>550.163615220272</v>
      </c>
      <c r="N336">
        <f t="shared" si="16"/>
        <v>127.84236256332906</v>
      </c>
    </row>
    <row r="337" spans="1:14" ht="12.75">
      <c r="A337" t="s">
        <v>235</v>
      </c>
      <c r="B337" s="1">
        <v>36793</v>
      </c>
      <c r="C337" s="2">
        <v>0.6978125</v>
      </c>
      <c r="D337" t="s">
        <v>426</v>
      </c>
      <c r="E337">
        <v>0.671</v>
      </c>
      <c r="F337">
        <v>9.8339</v>
      </c>
      <c r="G337" t="s">
        <v>427</v>
      </c>
      <c r="H337">
        <v>1.658</v>
      </c>
      <c r="I337">
        <v>107.9106</v>
      </c>
      <c r="K337" s="2">
        <v>0.6930555555555555</v>
      </c>
      <c r="L337" s="3">
        <f t="shared" si="17"/>
        <v>268.69305555555553</v>
      </c>
      <c r="M337">
        <f aca="true" t="shared" si="18" ref="M337:M364">500*F337/AVERAGE($Q$367,$Q$207)</f>
        <v>531.8927982259243</v>
      </c>
      <c r="N337">
        <f aca="true" t="shared" si="19" ref="N337:N363">(277-103)/(-67.4+(AVERAGE($P$207,$P$367)))*I337+277-((277-103)/(-67.4+(AVERAGE($P$207,$P$367)))*230)</f>
        <v>129.60652946474045</v>
      </c>
    </row>
    <row r="338" spans="1:14" ht="12.75">
      <c r="A338" t="s">
        <v>236</v>
      </c>
      <c r="B338" s="1">
        <v>36793</v>
      </c>
      <c r="C338" s="2">
        <v>0.6998958333333333</v>
      </c>
      <c r="D338" t="s">
        <v>426</v>
      </c>
      <c r="E338">
        <v>0.671</v>
      </c>
      <c r="F338">
        <v>9.1513</v>
      </c>
      <c r="G338" t="s">
        <v>427</v>
      </c>
      <c r="H338">
        <v>1.658</v>
      </c>
      <c r="I338">
        <v>106.809</v>
      </c>
      <c r="K338" s="2">
        <v>0.6951388888888889</v>
      </c>
      <c r="L338" s="3">
        <f t="shared" si="17"/>
        <v>268.6951388888889</v>
      </c>
      <c r="M338">
        <f t="shared" si="18"/>
        <v>494.9725505043677</v>
      </c>
      <c r="N338">
        <f t="shared" si="19"/>
        <v>128.27661345940624</v>
      </c>
    </row>
    <row r="339" spans="1:14" ht="12.75">
      <c r="A339" t="s">
        <v>237</v>
      </c>
      <c r="B339" s="1">
        <v>36793</v>
      </c>
      <c r="C339" s="2">
        <v>0.7019907407407407</v>
      </c>
      <c r="D339" t="s">
        <v>426</v>
      </c>
      <c r="E339">
        <v>0.671</v>
      </c>
      <c r="F339">
        <v>9.1957</v>
      </c>
      <c r="G339" t="s">
        <v>427</v>
      </c>
      <c r="H339">
        <v>1.656</v>
      </c>
      <c r="I339">
        <v>108.4393</v>
      </c>
      <c r="K339" s="2">
        <v>0.6972222222222223</v>
      </c>
      <c r="L339" s="3">
        <f t="shared" si="17"/>
        <v>268.6972222222222</v>
      </c>
      <c r="M339">
        <f t="shared" si="18"/>
        <v>497.37404332422864</v>
      </c>
      <c r="N339">
        <f t="shared" si="19"/>
        <v>130.24480705372025</v>
      </c>
    </row>
    <row r="340" spans="1:14" ht="12.75">
      <c r="A340" t="s">
        <v>238</v>
      </c>
      <c r="B340" s="1">
        <v>36793</v>
      </c>
      <c r="C340" s="2">
        <v>0.704074074074074</v>
      </c>
      <c r="D340" t="s">
        <v>426</v>
      </c>
      <c r="E340">
        <v>0.671</v>
      </c>
      <c r="F340">
        <v>9.1916</v>
      </c>
      <c r="G340" t="s">
        <v>427</v>
      </c>
      <c r="H340">
        <v>1.655</v>
      </c>
      <c r="I340">
        <v>109.8333</v>
      </c>
      <c r="K340" s="2">
        <v>0.6993055555555556</v>
      </c>
      <c r="L340" s="3">
        <f t="shared" si="17"/>
        <v>268.69930555555555</v>
      </c>
      <c r="M340">
        <f t="shared" si="18"/>
        <v>497.15228385212424</v>
      </c>
      <c r="N340">
        <f t="shared" si="19"/>
        <v>131.9277254555319</v>
      </c>
    </row>
    <row r="341" spans="1:14" ht="12.75">
      <c r="A341" t="s">
        <v>434</v>
      </c>
      <c r="B341" s="1">
        <v>36793</v>
      </c>
      <c r="C341">
        <f>AVERAGE(C340,C342)</f>
        <v>0.7061574074074073</v>
      </c>
      <c r="D341" t="s">
        <v>426</v>
      </c>
      <c r="E341" t="s">
        <v>434</v>
      </c>
      <c r="F341" t="s">
        <v>434</v>
      </c>
      <c r="G341" t="s">
        <v>427</v>
      </c>
      <c r="H341" t="s">
        <v>434</v>
      </c>
      <c r="I341" t="s">
        <v>434</v>
      </c>
      <c r="K341" s="2">
        <v>0.7013888888888888</v>
      </c>
      <c r="L341" s="3">
        <f t="shared" si="17"/>
        <v>268.7013888888889</v>
      </c>
      <c r="M341" t="s">
        <v>434</v>
      </c>
      <c r="N341" t="s">
        <v>434</v>
      </c>
    </row>
    <row r="342" spans="1:14" ht="12.75">
      <c r="A342" t="s">
        <v>239</v>
      </c>
      <c r="B342" s="1">
        <v>36793</v>
      </c>
      <c r="C342" s="2">
        <v>0.7082407407407407</v>
      </c>
      <c r="D342" t="s">
        <v>426</v>
      </c>
      <c r="E342">
        <v>0.668</v>
      </c>
      <c r="F342">
        <v>9.7311</v>
      </c>
      <c r="G342" t="s">
        <v>427</v>
      </c>
      <c r="H342">
        <v>1.651</v>
      </c>
      <c r="I342">
        <v>104.5234</v>
      </c>
      <c r="K342" s="2">
        <v>0.7034722222222222</v>
      </c>
      <c r="L342" s="3">
        <f t="shared" si="17"/>
        <v>268.7034722222222</v>
      </c>
      <c r="M342">
        <f t="shared" si="18"/>
        <v>526.3325851204804</v>
      </c>
      <c r="N342">
        <f t="shared" si="19"/>
        <v>125.51730334521625</v>
      </c>
    </row>
    <row r="343" spans="1:14" ht="12.75">
      <c r="A343" t="s">
        <v>240</v>
      </c>
      <c r="B343" s="1">
        <v>36793</v>
      </c>
      <c r="C343" s="2">
        <v>0.710324074074074</v>
      </c>
      <c r="D343" t="s">
        <v>426</v>
      </c>
      <c r="E343">
        <v>0.67</v>
      </c>
      <c r="F343">
        <v>9.6625</v>
      </c>
      <c r="G343" t="s">
        <v>427</v>
      </c>
      <c r="H343">
        <v>1.651</v>
      </c>
      <c r="I343">
        <v>108.1524</v>
      </c>
      <c r="K343" s="2">
        <v>0.7055555555555556</v>
      </c>
      <c r="L343" s="3">
        <f t="shared" si="17"/>
        <v>268.7055555555556</v>
      </c>
      <c r="M343">
        <f t="shared" si="18"/>
        <v>522.6221705384429</v>
      </c>
      <c r="N343">
        <f t="shared" si="19"/>
        <v>129.898444579201</v>
      </c>
    </row>
    <row r="344" spans="1:14" ht="12.75">
      <c r="A344" t="s">
        <v>434</v>
      </c>
      <c r="B344" s="1">
        <v>36793</v>
      </c>
      <c r="C344">
        <f>AVERAGE(C343,C345)</f>
        <v>0.7124074074074074</v>
      </c>
      <c r="D344" t="s">
        <v>426</v>
      </c>
      <c r="E344" t="s">
        <v>434</v>
      </c>
      <c r="F344" t="s">
        <v>434</v>
      </c>
      <c r="G344" t="s">
        <v>427</v>
      </c>
      <c r="H344" t="s">
        <v>434</v>
      </c>
      <c r="I344" t="s">
        <v>434</v>
      </c>
      <c r="K344" s="2">
        <v>0.7076388888888889</v>
      </c>
      <c r="L344" s="3">
        <f t="shared" si="17"/>
        <v>268.7076388888889</v>
      </c>
      <c r="M344" t="s">
        <v>434</v>
      </c>
      <c r="N344" t="s">
        <v>434</v>
      </c>
    </row>
    <row r="345" spans="1:14" ht="12.75">
      <c r="A345" t="s">
        <v>241</v>
      </c>
      <c r="B345" s="1">
        <v>36793</v>
      </c>
      <c r="C345" s="2">
        <v>0.7144907407407407</v>
      </c>
      <c r="D345" t="s">
        <v>426</v>
      </c>
      <c r="E345">
        <v>0.668</v>
      </c>
      <c r="F345">
        <v>9.4872</v>
      </c>
      <c r="G345" t="s">
        <v>427</v>
      </c>
      <c r="H345">
        <v>1.648</v>
      </c>
      <c r="I345">
        <v>107.2468</v>
      </c>
      <c r="K345" s="2">
        <v>0.7097222222222223</v>
      </c>
      <c r="L345" s="3">
        <f t="shared" si="17"/>
        <v>268.70972222222224</v>
      </c>
      <c r="M345">
        <f t="shared" si="18"/>
        <v>513.1406009140817</v>
      </c>
      <c r="N345">
        <f t="shared" si="19"/>
        <v>128.80515124729232</v>
      </c>
    </row>
    <row r="346" spans="1:14" ht="12.75">
      <c r="A346" t="s">
        <v>242</v>
      </c>
      <c r="B346" s="1">
        <v>36793</v>
      </c>
      <c r="C346" s="2">
        <v>0.716574074074074</v>
      </c>
      <c r="D346" t="s">
        <v>426</v>
      </c>
      <c r="E346">
        <v>0.67</v>
      </c>
      <c r="F346">
        <v>9.4005</v>
      </c>
      <c r="G346" t="s">
        <v>427</v>
      </c>
      <c r="H346">
        <v>1.65</v>
      </c>
      <c r="I346">
        <v>104.8165</v>
      </c>
      <c r="K346" s="2">
        <v>0.7118055555555555</v>
      </c>
      <c r="L346" s="3">
        <f t="shared" si="17"/>
        <v>268.71180555555554</v>
      </c>
      <c r="M346">
        <f t="shared" si="18"/>
        <v>508.45119939421807</v>
      </c>
      <c r="N346">
        <f t="shared" si="19"/>
        <v>125.87115082267036</v>
      </c>
    </row>
    <row r="347" spans="1:14" ht="12.75">
      <c r="A347" t="s">
        <v>243</v>
      </c>
      <c r="B347" s="1">
        <v>36793</v>
      </c>
      <c r="C347" s="2">
        <v>0.7186689814814815</v>
      </c>
      <c r="D347" t="s">
        <v>426</v>
      </c>
      <c r="E347">
        <v>0.673</v>
      </c>
      <c r="F347">
        <v>9.6737</v>
      </c>
      <c r="G347" t="s">
        <v>427</v>
      </c>
      <c r="H347">
        <v>1.653</v>
      </c>
      <c r="I347">
        <v>107.7338</v>
      </c>
      <c r="K347" s="2">
        <v>0.7138888888888889</v>
      </c>
      <c r="L347" s="3">
        <f t="shared" si="17"/>
        <v>268.7138888888889</v>
      </c>
      <c r="M347">
        <f t="shared" si="18"/>
        <v>523.2279525110205</v>
      </c>
      <c r="N347">
        <f t="shared" si="19"/>
        <v>129.39308615524237</v>
      </c>
    </row>
    <row r="348" spans="1:14" ht="12.75">
      <c r="A348" t="s">
        <v>244</v>
      </c>
      <c r="B348" s="1">
        <v>36793</v>
      </c>
      <c r="C348" s="2">
        <v>0.7207523148148148</v>
      </c>
      <c r="D348" t="s">
        <v>426</v>
      </c>
      <c r="E348">
        <v>0.67</v>
      </c>
      <c r="F348">
        <v>9.4009</v>
      </c>
      <c r="G348" t="s">
        <v>427</v>
      </c>
      <c r="H348">
        <v>1.648</v>
      </c>
      <c r="I348">
        <v>107.1941</v>
      </c>
      <c r="K348" s="2">
        <v>0.7159722222222222</v>
      </c>
      <c r="L348" s="3">
        <f t="shared" si="17"/>
        <v>268.7159722222222</v>
      </c>
      <c r="M348">
        <f t="shared" si="18"/>
        <v>508.47283446466724</v>
      </c>
      <c r="N348">
        <f t="shared" si="19"/>
        <v>128.74152872234583</v>
      </c>
    </row>
    <row r="349" spans="1:14" ht="12.75">
      <c r="A349" t="s">
        <v>245</v>
      </c>
      <c r="B349" s="1">
        <v>36793</v>
      </c>
      <c r="C349" s="2">
        <v>0.722835648148148</v>
      </c>
      <c r="D349" t="s">
        <v>426</v>
      </c>
      <c r="E349">
        <v>0.67</v>
      </c>
      <c r="F349">
        <v>9.621</v>
      </c>
      <c r="G349" t="s">
        <v>427</v>
      </c>
      <c r="H349">
        <v>1.65</v>
      </c>
      <c r="I349">
        <v>108.9962</v>
      </c>
      <c r="K349" s="2">
        <v>0.7180555555555556</v>
      </c>
      <c r="L349" s="3">
        <f t="shared" si="17"/>
        <v>268.71805555555557</v>
      </c>
      <c r="M349">
        <f t="shared" si="18"/>
        <v>520.3775319793385</v>
      </c>
      <c r="N349">
        <f t="shared" si="19"/>
        <v>130.91712933346838</v>
      </c>
    </row>
    <row r="350" spans="1:14" ht="12.75">
      <c r="A350" t="s">
        <v>246</v>
      </c>
      <c r="B350" s="1">
        <v>36793</v>
      </c>
      <c r="C350" s="2">
        <v>0.7249189814814815</v>
      </c>
      <c r="D350" t="s">
        <v>426</v>
      </c>
      <c r="E350">
        <v>0.67</v>
      </c>
      <c r="F350">
        <v>9.1881</v>
      </c>
      <c r="G350" t="s">
        <v>427</v>
      </c>
      <c r="H350">
        <v>1.651</v>
      </c>
      <c r="I350">
        <v>108.7056</v>
      </c>
      <c r="K350" s="2">
        <v>0.720138888888889</v>
      </c>
      <c r="L350" s="3">
        <f t="shared" si="17"/>
        <v>268.72013888888887</v>
      </c>
      <c r="M350">
        <f t="shared" si="18"/>
        <v>496.9629769856939</v>
      </c>
      <c r="N350">
        <f t="shared" si="19"/>
        <v>130.56630000235901</v>
      </c>
    </row>
    <row r="351" spans="1:14" ht="12.75">
      <c r="A351" t="s">
        <v>247</v>
      </c>
      <c r="B351" s="1">
        <v>36793</v>
      </c>
      <c r="C351" s="2">
        <v>0.7270023148148148</v>
      </c>
      <c r="D351" t="s">
        <v>426</v>
      </c>
      <c r="E351">
        <v>0.668</v>
      </c>
      <c r="F351">
        <v>9.435</v>
      </c>
      <c r="G351" t="s">
        <v>427</v>
      </c>
      <c r="H351">
        <v>1.65</v>
      </c>
      <c r="I351">
        <v>109.4128</v>
      </c>
      <c r="K351" s="2">
        <v>0.7222222222222222</v>
      </c>
      <c r="L351" s="3">
        <f t="shared" si="17"/>
        <v>268.72222222222223</v>
      </c>
      <c r="M351">
        <f t="shared" si="18"/>
        <v>510.3172242204614</v>
      </c>
      <c r="N351">
        <f t="shared" si="19"/>
        <v>131.42007324035126</v>
      </c>
    </row>
    <row r="352" spans="1:14" ht="12.75">
      <c r="A352" t="s">
        <v>248</v>
      </c>
      <c r="B352" s="1">
        <v>36793</v>
      </c>
      <c r="C352" s="2">
        <v>0.7290856481481481</v>
      </c>
      <c r="D352" t="s">
        <v>426</v>
      </c>
      <c r="E352">
        <v>0.67</v>
      </c>
      <c r="F352">
        <v>9.3009</v>
      </c>
      <c r="G352" t="s">
        <v>427</v>
      </c>
      <c r="H352">
        <v>1.653</v>
      </c>
      <c r="I352">
        <v>109.0916</v>
      </c>
      <c r="K352" s="2">
        <v>0.7243055555555555</v>
      </c>
      <c r="L352" s="3">
        <f t="shared" si="17"/>
        <v>268.72430555555553</v>
      </c>
      <c r="M352">
        <f t="shared" si="18"/>
        <v>503.0640668523677</v>
      </c>
      <c r="N352">
        <f t="shared" si="19"/>
        <v>131.03230179798265</v>
      </c>
    </row>
    <row r="353" spans="1:14" ht="12.75">
      <c r="A353" t="s">
        <v>249</v>
      </c>
      <c r="B353" s="1">
        <v>36793</v>
      </c>
      <c r="C353" s="2">
        <v>0.7311805555555555</v>
      </c>
      <c r="D353" t="s">
        <v>426</v>
      </c>
      <c r="E353">
        <v>0.67</v>
      </c>
      <c r="F353">
        <v>9.01</v>
      </c>
      <c r="G353" t="s">
        <v>427</v>
      </c>
      <c r="H353">
        <v>1.653</v>
      </c>
      <c r="I353">
        <v>107.8744</v>
      </c>
      <c r="K353" s="2">
        <v>0.7263888888888889</v>
      </c>
      <c r="L353" s="3">
        <f t="shared" si="17"/>
        <v>268.7263888888889</v>
      </c>
      <c r="M353">
        <f t="shared" si="18"/>
        <v>487.3299618681884</v>
      </c>
      <c r="N353">
        <f t="shared" si="19"/>
        <v>129.56282670566895</v>
      </c>
    </row>
    <row r="354" spans="1:14" ht="12.75">
      <c r="A354" t="s">
        <v>250</v>
      </c>
      <c r="B354" s="1">
        <v>36793</v>
      </c>
      <c r="C354" s="2">
        <v>0.7332638888888888</v>
      </c>
      <c r="D354" t="s">
        <v>426</v>
      </c>
      <c r="E354">
        <v>0.668</v>
      </c>
      <c r="F354">
        <v>8.9844</v>
      </c>
      <c r="G354" t="s">
        <v>427</v>
      </c>
      <c r="H354">
        <v>1.653</v>
      </c>
      <c r="I354">
        <v>109.9065</v>
      </c>
      <c r="K354" s="2">
        <v>0.7284722222222223</v>
      </c>
      <c r="L354" s="3">
        <f t="shared" si="17"/>
        <v>268.7284722222222</v>
      </c>
      <c r="M354">
        <f t="shared" si="18"/>
        <v>485.9453173594398</v>
      </c>
      <c r="N354">
        <f t="shared" si="19"/>
        <v>132.0160967805051</v>
      </c>
    </row>
    <row r="355" spans="1:14" ht="12.75">
      <c r="A355" t="s">
        <v>251</v>
      </c>
      <c r="B355" s="1">
        <v>36793</v>
      </c>
      <c r="C355" s="2">
        <v>0.7353472222222223</v>
      </c>
      <c r="D355" t="s">
        <v>426</v>
      </c>
      <c r="E355">
        <v>0.67</v>
      </c>
      <c r="F355">
        <v>8.8724</v>
      </c>
      <c r="G355" t="s">
        <v>427</v>
      </c>
      <c r="H355">
        <v>1.653</v>
      </c>
      <c r="I355">
        <v>111.7924</v>
      </c>
      <c r="K355" s="2">
        <v>0.7305555555555556</v>
      </c>
      <c r="L355" s="3">
        <f t="shared" si="17"/>
        <v>268.73055555555555</v>
      </c>
      <c r="M355">
        <f t="shared" si="18"/>
        <v>479.8874976336643</v>
      </c>
      <c r="N355">
        <f t="shared" si="19"/>
        <v>134.29286565710248</v>
      </c>
    </row>
    <row r="356" spans="1:14" ht="12.75">
      <c r="A356" t="s">
        <v>252</v>
      </c>
      <c r="B356" s="1">
        <v>36793</v>
      </c>
      <c r="C356" s="2">
        <v>0.7374305555555556</v>
      </c>
      <c r="D356" t="s">
        <v>426</v>
      </c>
      <c r="E356">
        <v>0.668</v>
      </c>
      <c r="F356">
        <v>9.2625</v>
      </c>
      <c r="G356" t="s">
        <v>427</v>
      </c>
      <c r="H356">
        <v>1.653</v>
      </c>
      <c r="I356">
        <v>110.7945</v>
      </c>
      <c r="K356" s="2">
        <v>0.7326388888888888</v>
      </c>
      <c r="L356" s="3">
        <f t="shared" si="17"/>
        <v>268.7326388888889</v>
      </c>
      <c r="M356">
        <f t="shared" si="18"/>
        <v>500.98710008924473</v>
      </c>
      <c r="N356">
        <f t="shared" si="19"/>
        <v>133.08814236214704</v>
      </c>
    </row>
    <row r="357" spans="1:14" ht="12.75">
      <c r="A357" t="s">
        <v>253</v>
      </c>
      <c r="B357" s="1">
        <v>36793</v>
      </c>
      <c r="C357" s="2">
        <v>0.7395138888888889</v>
      </c>
      <c r="D357" t="s">
        <v>426</v>
      </c>
      <c r="E357">
        <v>0.673</v>
      </c>
      <c r="F357">
        <v>8.5372</v>
      </c>
      <c r="G357" t="s">
        <v>427</v>
      </c>
      <c r="H357">
        <v>1.658</v>
      </c>
      <c r="I357">
        <v>110.3357</v>
      </c>
      <c r="K357" s="2">
        <v>0.7347222222222222</v>
      </c>
      <c r="L357" s="3">
        <f t="shared" si="17"/>
        <v>268.7347222222222</v>
      </c>
      <c r="M357">
        <f t="shared" si="18"/>
        <v>461.7573085972362</v>
      </c>
      <c r="N357">
        <f t="shared" si="19"/>
        <v>132.53425214496542</v>
      </c>
    </row>
    <row r="358" spans="1:14" ht="12.75">
      <c r="A358" t="s">
        <v>254</v>
      </c>
      <c r="B358" s="1">
        <v>36793</v>
      </c>
      <c r="C358" s="2">
        <v>0.7415972222222221</v>
      </c>
      <c r="D358" t="s">
        <v>426</v>
      </c>
      <c r="E358">
        <v>0.668</v>
      </c>
      <c r="F358">
        <v>8.7794</v>
      </c>
      <c r="G358" t="s">
        <v>427</v>
      </c>
      <c r="H358">
        <v>1.653</v>
      </c>
      <c r="I358">
        <v>110.1285</v>
      </c>
      <c r="K358" s="2">
        <v>0.7368055555555556</v>
      </c>
      <c r="L358" s="3">
        <f t="shared" si="17"/>
        <v>268.7368055555556</v>
      </c>
      <c r="M358">
        <f t="shared" si="18"/>
        <v>474.8573437542257</v>
      </c>
      <c r="N358">
        <f t="shared" si="19"/>
        <v>132.2841081759156</v>
      </c>
    </row>
    <row r="359" spans="1:14" ht="12.75">
      <c r="A359" t="s">
        <v>434</v>
      </c>
      <c r="B359" s="1">
        <v>36793</v>
      </c>
      <c r="C359">
        <f>AVERAGE(C358,C360)</f>
        <v>0.7436805555555555</v>
      </c>
      <c r="D359" t="s">
        <v>426</v>
      </c>
      <c r="E359" t="s">
        <v>434</v>
      </c>
      <c r="F359" t="s">
        <v>434</v>
      </c>
      <c r="G359" t="s">
        <v>427</v>
      </c>
      <c r="H359" t="s">
        <v>434</v>
      </c>
      <c r="I359" t="s">
        <v>434</v>
      </c>
      <c r="K359" s="2">
        <v>0.7388888888888889</v>
      </c>
      <c r="L359" s="3">
        <f t="shared" si="17"/>
        <v>268.7388888888889</v>
      </c>
      <c r="M359" t="s">
        <v>434</v>
      </c>
      <c r="N359" t="s">
        <v>434</v>
      </c>
    </row>
    <row r="360" spans="1:14" ht="12.75">
      <c r="A360" t="s">
        <v>255</v>
      </c>
      <c r="B360" s="1">
        <v>36793</v>
      </c>
      <c r="C360" s="2">
        <v>0.7457638888888889</v>
      </c>
      <c r="D360" t="s">
        <v>426</v>
      </c>
      <c r="E360">
        <v>0.671</v>
      </c>
      <c r="F360">
        <v>8.9847</v>
      </c>
      <c r="G360" t="s">
        <v>427</v>
      </c>
      <c r="H360">
        <v>1.658</v>
      </c>
      <c r="I360">
        <v>110.5271</v>
      </c>
      <c r="K360" s="2">
        <v>0.7409722222222223</v>
      </c>
      <c r="L360" s="3">
        <f t="shared" si="17"/>
        <v>268.74097222222224</v>
      </c>
      <c r="M360">
        <f t="shared" si="18"/>
        <v>485.96154366227665</v>
      </c>
      <c r="N360">
        <f t="shared" si="19"/>
        <v>132.76532142911657</v>
      </c>
    </row>
    <row r="361" spans="1:14" ht="12.75">
      <c r="A361" t="s">
        <v>434</v>
      </c>
      <c r="B361" s="1">
        <v>36793</v>
      </c>
      <c r="C361">
        <f>AVERAGE(C360,C362)</f>
        <v>0.7478530092592592</v>
      </c>
      <c r="D361" t="s">
        <v>426</v>
      </c>
      <c r="E361" t="s">
        <v>434</v>
      </c>
      <c r="F361" t="s">
        <v>434</v>
      </c>
      <c r="G361" t="s">
        <v>427</v>
      </c>
      <c r="H361" t="s">
        <v>434</v>
      </c>
      <c r="I361" t="s">
        <v>434</v>
      </c>
      <c r="K361" s="2">
        <v>0.7430555555555555</v>
      </c>
      <c r="L361" s="3">
        <f t="shared" si="17"/>
        <v>268.74305555555554</v>
      </c>
      <c r="M361" t="s">
        <v>434</v>
      </c>
      <c r="N361" t="s">
        <v>434</v>
      </c>
    </row>
    <row r="362" spans="1:14" ht="12.75">
      <c r="A362" t="s">
        <v>256</v>
      </c>
      <c r="B362" s="1">
        <v>36793</v>
      </c>
      <c r="C362" s="2">
        <v>0.7499421296296296</v>
      </c>
      <c r="D362" t="s">
        <v>426</v>
      </c>
      <c r="E362">
        <v>0.67</v>
      </c>
      <c r="F362">
        <v>8.9454</v>
      </c>
      <c r="G362" t="s">
        <v>427</v>
      </c>
      <c r="H362">
        <v>1.658</v>
      </c>
      <c r="I362">
        <v>117.3936</v>
      </c>
      <c r="K362" s="2">
        <v>0.7451388888888889</v>
      </c>
      <c r="L362" s="3">
        <f t="shared" si="17"/>
        <v>268.7451388888889</v>
      </c>
      <c r="M362">
        <f t="shared" si="18"/>
        <v>483.8358979906429</v>
      </c>
      <c r="N362">
        <f t="shared" si="19"/>
        <v>141.05496217950406</v>
      </c>
    </row>
    <row r="363" spans="1:14" ht="12.75">
      <c r="A363" t="s">
        <v>257</v>
      </c>
      <c r="B363" s="1">
        <v>36793</v>
      </c>
      <c r="C363" s="2">
        <v>0.7520254629629629</v>
      </c>
      <c r="D363" t="s">
        <v>426</v>
      </c>
      <c r="E363">
        <v>0.67</v>
      </c>
      <c r="F363">
        <v>9.1789</v>
      </c>
      <c r="G363" t="s">
        <v>427</v>
      </c>
      <c r="H363">
        <v>1.658</v>
      </c>
      <c r="I363">
        <v>113.2036</v>
      </c>
      <c r="K363" s="2">
        <v>0.7472222222222222</v>
      </c>
      <c r="L363" s="3">
        <f t="shared" si="17"/>
        <v>268.7472222222222</v>
      </c>
      <c r="M363">
        <f t="shared" si="18"/>
        <v>496.4653703653623</v>
      </c>
      <c r="N363">
        <f t="shared" si="19"/>
        <v>135.99654890576585</v>
      </c>
    </row>
    <row r="364" spans="1:14" ht="12.75">
      <c r="A364" s="4" t="s">
        <v>258</v>
      </c>
      <c r="B364" s="1">
        <v>36793</v>
      </c>
      <c r="C364" s="5">
        <v>0.7505787037037037</v>
      </c>
      <c r="D364" t="s">
        <v>426</v>
      </c>
      <c r="E364">
        <v>0.67</v>
      </c>
      <c r="F364">
        <v>10.0358</v>
      </c>
      <c r="G364" t="s">
        <v>427</v>
      </c>
      <c r="H364">
        <v>1.658</v>
      </c>
      <c r="I364">
        <v>105.1434</v>
      </c>
      <c r="K364" s="2">
        <v>0.7493055555555556</v>
      </c>
      <c r="L364" s="3">
        <f t="shared" si="17"/>
        <v>268.74930555555557</v>
      </c>
      <c r="M364">
        <f t="shared" si="18"/>
        <v>542.813100035157</v>
      </c>
      <c r="N364">
        <f>$O$4/AVERAGE($P$207,$P$367)*I364</f>
        <v>137.68718213458067</v>
      </c>
    </row>
    <row r="365" spans="1:17" ht="12.75">
      <c r="A365" t="s">
        <v>259</v>
      </c>
      <c r="B365" s="1">
        <v>36793</v>
      </c>
      <c r="C365" s="2">
        <v>0.7526736111111111</v>
      </c>
      <c r="D365" t="s">
        <v>426</v>
      </c>
      <c r="E365">
        <v>0.671</v>
      </c>
      <c r="F365">
        <v>9.4652</v>
      </c>
      <c r="G365" t="s">
        <v>427</v>
      </c>
      <c r="H365">
        <v>1.658</v>
      </c>
      <c r="I365">
        <v>215.4955</v>
      </c>
      <c r="K365" s="2">
        <v>0.751388888888889</v>
      </c>
      <c r="L365" s="3">
        <f t="shared" si="17"/>
        <v>268.75138888888887</v>
      </c>
      <c r="M365" t="s">
        <v>434</v>
      </c>
      <c r="N365" t="s">
        <v>434</v>
      </c>
      <c r="P365" t="s">
        <v>435</v>
      </c>
      <c r="Q365" t="s">
        <v>426</v>
      </c>
    </row>
    <row r="366" spans="1:14" ht="12.75">
      <c r="A366" t="s">
        <v>260</v>
      </c>
      <c r="B366" s="1">
        <v>36793</v>
      </c>
      <c r="C366" s="2">
        <v>0.7533333333333333</v>
      </c>
      <c r="D366" t="s">
        <v>426</v>
      </c>
      <c r="E366">
        <v>0.673</v>
      </c>
      <c r="F366">
        <v>9.5994</v>
      </c>
      <c r="G366" t="s">
        <v>427</v>
      </c>
      <c r="H366">
        <v>1.661</v>
      </c>
      <c r="I366">
        <v>211.6999</v>
      </c>
      <c r="K366" s="2">
        <v>0.7534722222222222</v>
      </c>
      <c r="L366" s="3">
        <f t="shared" si="17"/>
        <v>268.75347222222223</v>
      </c>
      <c r="M366" t="s">
        <v>434</v>
      </c>
      <c r="N366" t="s">
        <v>434</v>
      </c>
    </row>
    <row r="367" spans="1:17" ht="12.75">
      <c r="A367" t="s">
        <v>261</v>
      </c>
      <c r="B367" s="1">
        <v>36793</v>
      </c>
      <c r="C367" s="2">
        <v>0.7554166666666666</v>
      </c>
      <c r="D367" t="s">
        <v>426</v>
      </c>
      <c r="E367">
        <v>0.671</v>
      </c>
      <c r="F367">
        <v>9.369</v>
      </c>
      <c r="G367" t="s">
        <v>427</v>
      </c>
      <c r="H367">
        <v>1.66</v>
      </c>
      <c r="I367">
        <v>207.8254</v>
      </c>
      <c r="K367" s="2">
        <v>0.7555555555555555</v>
      </c>
      <c r="L367" s="3">
        <f t="shared" si="17"/>
        <v>268.75555555555553</v>
      </c>
      <c r="M367" t="s">
        <v>434</v>
      </c>
      <c r="N367" t="s">
        <v>434</v>
      </c>
      <c r="P367">
        <f>AVERAGE(I366:I368)</f>
        <v>210.17846666666665</v>
      </c>
      <c r="Q367">
        <f>AVERAGE(F366:F368)</f>
        <v>9.370466666666667</v>
      </c>
    </row>
    <row r="368" spans="1:17" ht="12.75">
      <c r="A368" t="s">
        <v>262</v>
      </c>
      <c r="B368" s="1">
        <v>36793</v>
      </c>
      <c r="C368" s="2">
        <v>0.7575</v>
      </c>
      <c r="D368" t="s">
        <v>426</v>
      </c>
      <c r="E368">
        <v>0.671</v>
      </c>
      <c r="F368">
        <v>9.143</v>
      </c>
      <c r="G368" t="s">
        <v>427</v>
      </c>
      <c r="H368">
        <v>1.66</v>
      </c>
      <c r="I368">
        <v>211.0101</v>
      </c>
      <c r="K368" s="2">
        <v>0.7576388888888889</v>
      </c>
      <c r="L368" s="3">
        <f t="shared" si="17"/>
        <v>268.7576388888889</v>
      </c>
      <c r="M368" t="s">
        <v>434</v>
      </c>
      <c r="N368" t="s">
        <v>434</v>
      </c>
      <c r="P368">
        <f>STDEV(I366:I368)</f>
        <v>2.066796570381068</v>
      </c>
      <c r="Q368">
        <f>STDEV(F366:F368)</f>
        <v>0.22820353488348563</v>
      </c>
    </row>
    <row r="369" spans="1:14" ht="12.75">
      <c r="A369" t="s">
        <v>434</v>
      </c>
      <c r="B369" s="1">
        <v>36793</v>
      </c>
      <c r="C369">
        <f>AVERAGE(C368,C370)</f>
        <v>0.7595891203703703</v>
      </c>
      <c r="D369" t="s">
        <v>426</v>
      </c>
      <c r="E369" t="s">
        <v>434</v>
      </c>
      <c r="F369" t="s">
        <v>434</v>
      </c>
      <c r="G369" t="s">
        <v>427</v>
      </c>
      <c r="H369" t="s">
        <v>434</v>
      </c>
      <c r="I369" t="s">
        <v>434</v>
      </c>
      <c r="K369" s="2">
        <v>0.7597222222222223</v>
      </c>
      <c r="L369" s="3">
        <f t="shared" si="17"/>
        <v>268.7597222222222</v>
      </c>
      <c r="M369" t="s">
        <v>434</v>
      </c>
      <c r="N369" t="s">
        <v>434</v>
      </c>
    </row>
    <row r="370" spans="1:14" ht="12.75">
      <c r="A370" t="s">
        <v>263</v>
      </c>
      <c r="B370" s="1">
        <v>36793</v>
      </c>
      <c r="C370" s="2">
        <v>0.7616782407407406</v>
      </c>
      <c r="D370" t="s">
        <v>426</v>
      </c>
      <c r="E370">
        <v>0.67</v>
      </c>
      <c r="F370">
        <v>9.2132</v>
      </c>
      <c r="G370" t="s">
        <v>427</v>
      </c>
      <c r="H370">
        <v>1.66</v>
      </c>
      <c r="I370">
        <v>104.1494</v>
      </c>
      <c r="K370" s="2">
        <v>0.7618055555555556</v>
      </c>
      <c r="L370" s="3">
        <f t="shared" si="17"/>
        <v>268.76180555555555</v>
      </c>
      <c r="M370">
        <f aca="true" t="shared" si="20" ref="M370:M432">500*F370/AVERAGE($Q$367,$Q$6)</f>
        <v>482.85651145097523</v>
      </c>
      <c r="N370">
        <f aca="true" t="shared" si="21" ref="N370:N432">(277-103)/(-67.4+(AVERAGE($Q$4,$P$367)))*I370+277-((277-103)/(-67.4+(AVERAGE($Q$4,$P$367)))*230)</f>
        <v>129.26556459177755</v>
      </c>
    </row>
    <row r="371" spans="1:14" ht="12.75">
      <c r="A371" t="s">
        <v>434</v>
      </c>
      <c r="B371" s="1">
        <v>36793</v>
      </c>
      <c r="C371">
        <f>AVERAGE(C370,C372)</f>
        <v>0.763761574074074</v>
      </c>
      <c r="D371" t="s">
        <v>426</v>
      </c>
      <c r="E371" t="s">
        <v>434</v>
      </c>
      <c r="F371" t="s">
        <v>434</v>
      </c>
      <c r="G371" t="s">
        <v>427</v>
      </c>
      <c r="H371" t="s">
        <v>434</v>
      </c>
      <c r="I371" t="s">
        <v>434</v>
      </c>
      <c r="K371" s="2">
        <v>0.7638888888888888</v>
      </c>
      <c r="L371" s="3">
        <f t="shared" si="17"/>
        <v>268.7638888888889</v>
      </c>
      <c r="M371" t="s">
        <v>434</v>
      </c>
      <c r="N371" t="s">
        <v>434</v>
      </c>
    </row>
    <row r="372" spans="1:14" ht="12.75">
      <c r="A372" t="s">
        <v>264</v>
      </c>
      <c r="B372" s="1">
        <v>36793</v>
      </c>
      <c r="C372" s="2">
        <v>0.7658449074074074</v>
      </c>
      <c r="D372" t="s">
        <v>426</v>
      </c>
      <c r="E372">
        <v>0.673</v>
      </c>
      <c r="F372">
        <v>9.0775</v>
      </c>
      <c r="G372" t="s">
        <v>427</v>
      </c>
      <c r="H372">
        <v>1.661</v>
      </c>
      <c r="I372">
        <v>103.0745</v>
      </c>
      <c r="K372" s="2">
        <v>0.7659722222222222</v>
      </c>
      <c r="L372" s="3">
        <f t="shared" si="17"/>
        <v>268.7659722222222</v>
      </c>
      <c r="M372">
        <f t="shared" si="20"/>
        <v>475.7445819797928</v>
      </c>
      <c r="N372">
        <f t="shared" si="21"/>
        <v>128.00375301026503</v>
      </c>
    </row>
    <row r="373" spans="1:14" ht="12.75">
      <c r="A373" t="s">
        <v>265</v>
      </c>
      <c r="B373" s="1">
        <v>36793</v>
      </c>
      <c r="C373" s="2">
        <v>0.7679282407407407</v>
      </c>
      <c r="D373" t="s">
        <v>426</v>
      </c>
      <c r="E373">
        <v>0.673</v>
      </c>
      <c r="F373">
        <v>9.211</v>
      </c>
      <c r="G373" t="s">
        <v>427</v>
      </c>
      <c r="H373">
        <v>1.661</v>
      </c>
      <c r="I373">
        <v>107.8036</v>
      </c>
      <c r="K373" s="2">
        <v>0.7680555555555556</v>
      </c>
      <c r="L373" s="3">
        <f t="shared" si="17"/>
        <v>268.7680555555556</v>
      </c>
      <c r="M373">
        <f t="shared" si="20"/>
        <v>482.7412111942574</v>
      </c>
      <c r="N373">
        <f t="shared" si="21"/>
        <v>133.55518398070956</v>
      </c>
    </row>
    <row r="374" spans="1:14" ht="12.75">
      <c r="A374" t="s">
        <v>266</v>
      </c>
      <c r="B374" s="1">
        <v>36793</v>
      </c>
      <c r="C374" s="2">
        <v>0.7700115740740742</v>
      </c>
      <c r="D374" t="s">
        <v>426</v>
      </c>
      <c r="E374">
        <v>0.671</v>
      </c>
      <c r="F374">
        <v>9.3537</v>
      </c>
      <c r="G374" t="s">
        <v>427</v>
      </c>
      <c r="H374">
        <v>1.66</v>
      </c>
      <c r="I374">
        <v>103.8818</v>
      </c>
      <c r="K374" s="2">
        <v>0.7701388888888889</v>
      </c>
      <c r="L374" s="3">
        <f t="shared" si="17"/>
        <v>268.7701388888889</v>
      </c>
      <c r="M374">
        <f t="shared" si="20"/>
        <v>490.2200051186327</v>
      </c>
      <c r="N374">
        <f t="shared" si="21"/>
        <v>128.95143231974038</v>
      </c>
    </row>
    <row r="375" spans="1:14" ht="12.75">
      <c r="A375" t="s">
        <v>267</v>
      </c>
      <c r="B375" s="1">
        <v>36793</v>
      </c>
      <c r="C375" s="2">
        <v>0.7720949074074074</v>
      </c>
      <c r="D375" t="s">
        <v>426</v>
      </c>
      <c r="E375">
        <v>0.673</v>
      </c>
      <c r="F375">
        <v>9.0357</v>
      </c>
      <c r="G375" t="s">
        <v>427</v>
      </c>
      <c r="H375">
        <v>1.661</v>
      </c>
      <c r="I375">
        <v>107.2158</v>
      </c>
      <c r="K375" s="2">
        <v>0.7722222222222223</v>
      </c>
      <c r="L375" s="3">
        <f t="shared" si="17"/>
        <v>268.77222222222224</v>
      </c>
      <c r="M375">
        <f t="shared" si="20"/>
        <v>473.55387710215524</v>
      </c>
      <c r="N375">
        <f t="shared" si="21"/>
        <v>132.86517295864883</v>
      </c>
    </row>
    <row r="376" spans="1:14" ht="12.75">
      <c r="A376" t="s">
        <v>268</v>
      </c>
      <c r="B376" s="1">
        <v>36793</v>
      </c>
      <c r="C376" s="2">
        <v>0.7741898148148149</v>
      </c>
      <c r="D376" t="s">
        <v>426</v>
      </c>
      <c r="E376">
        <v>0.676</v>
      </c>
      <c r="F376">
        <v>9.0914</v>
      </c>
      <c r="G376" t="s">
        <v>427</v>
      </c>
      <c r="H376">
        <v>1.665</v>
      </c>
      <c r="I376">
        <v>104.8519</v>
      </c>
      <c r="K376" s="2">
        <v>0.7743055555555555</v>
      </c>
      <c r="L376" s="3">
        <f t="shared" si="17"/>
        <v>268.77430555555554</v>
      </c>
      <c r="M376">
        <f t="shared" si="20"/>
        <v>476.4730699654187</v>
      </c>
      <c r="N376">
        <f t="shared" si="21"/>
        <v>130.09022050024583</v>
      </c>
    </row>
    <row r="377" spans="1:14" ht="12.75">
      <c r="A377" t="s">
        <v>269</v>
      </c>
      <c r="B377" s="1">
        <v>36793</v>
      </c>
      <c r="C377" s="2">
        <v>0.7762731481481482</v>
      </c>
      <c r="D377" t="s">
        <v>426</v>
      </c>
      <c r="E377">
        <v>0.671</v>
      </c>
      <c r="F377">
        <v>9.231</v>
      </c>
      <c r="G377" t="s">
        <v>427</v>
      </c>
      <c r="H377">
        <v>1.66</v>
      </c>
      <c r="I377">
        <v>105.5483</v>
      </c>
      <c r="K377" s="2">
        <v>0.7763888888888889</v>
      </c>
      <c r="L377" s="3">
        <f t="shared" si="17"/>
        <v>268.7763888888889</v>
      </c>
      <c r="M377">
        <f t="shared" si="20"/>
        <v>483.78939534623714</v>
      </c>
      <c r="N377">
        <f t="shared" si="21"/>
        <v>130.90771569548752</v>
      </c>
    </row>
    <row r="378" spans="1:14" ht="12.75">
      <c r="A378" t="s">
        <v>270</v>
      </c>
      <c r="B378" s="1">
        <v>36793</v>
      </c>
      <c r="C378" s="2">
        <v>0.7783564814814815</v>
      </c>
      <c r="D378" t="s">
        <v>426</v>
      </c>
      <c r="E378">
        <v>0.671</v>
      </c>
      <c r="F378">
        <v>9.6346</v>
      </c>
      <c r="G378" t="s">
        <v>427</v>
      </c>
      <c r="H378">
        <v>1.66</v>
      </c>
      <c r="I378">
        <v>104.27</v>
      </c>
      <c r="K378" s="2">
        <v>0.7784722222222222</v>
      </c>
      <c r="L378" s="3">
        <f t="shared" si="17"/>
        <v>268.7784722222222</v>
      </c>
      <c r="M378">
        <f t="shared" si="20"/>
        <v>504.94175153318776</v>
      </c>
      <c r="N378">
        <f t="shared" si="21"/>
        <v>129.4071354139288</v>
      </c>
    </row>
    <row r="379" spans="1:14" ht="12.75">
      <c r="A379" t="s">
        <v>434</v>
      </c>
      <c r="B379" s="1">
        <v>36793</v>
      </c>
      <c r="C379">
        <f>AVERAGE(C378,C380)</f>
        <v>0.7804398148148148</v>
      </c>
      <c r="D379" t="s">
        <v>426</v>
      </c>
      <c r="E379" t="s">
        <v>434</v>
      </c>
      <c r="F379" t="s">
        <v>434</v>
      </c>
      <c r="G379" t="s">
        <v>427</v>
      </c>
      <c r="H379" t="s">
        <v>434</v>
      </c>
      <c r="I379" t="s">
        <v>434</v>
      </c>
      <c r="K379" s="2">
        <v>0.7805555555555556</v>
      </c>
      <c r="L379" s="3">
        <f t="shared" si="17"/>
        <v>268.78055555555557</v>
      </c>
      <c r="M379" t="s">
        <v>434</v>
      </c>
      <c r="N379" t="s">
        <v>434</v>
      </c>
    </row>
    <row r="380" spans="1:14" ht="12.75">
      <c r="A380" t="s">
        <v>271</v>
      </c>
      <c r="B380" s="1">
        <v>36793</v>
      </c>
      <c r="C380" s="2">
        <v>0.7825231481481482</v>
      </c>
      <c r="D380" t="s">
        <v>426</v>
      </c>
      <c r="E380">
        <v>0.67</v>
      </c>
      <c r="F380">
        <v>9.3963</v>
      </c>
      <c r="G380" t="s">
        <v>427</v>
      </c>
      <c r="H380">
        <v>1.658</v>
      </c>
      <c r="I380">
        <v>106.0077</v>
      </c>
      <c r="K380" s="2">
        <v>0.782638888888889</v>
      </c>
      <c r="L380" s="3">
        <f t="shared" si="17"/>
        <v>268.78263888888887</v>
      </c>
      <c r="M380">
        <f t="shared" si="20"/>
        <v>492.45263736234944</v>
      </c>
      <c r="N380">
        <f t="shared" si="21"/>
        <v>131.44699957356625</v>
      </c>
    </row>
    <row r="381" spans="1:14" ht="12.75">
      <c r="A381" t="s">
        <v>272</v>
      </c>
      <c r="B381" s="1">
        <v>36793</v>
      </c>
      <c r="C381" s="2">
        <v>0.7846064814814815</v>
      </c>
      <c r="D381" t="s">
        <v>426</v>
      </c>
      <c r="E381">
        <v>0.671</v>
      </c>
      <c r="F381">
        <v>9.2382</v>
      </c>
      <c r="G381" t="s">
        <v>427</v>
      </c>
      <c r="H381">
        <v>1.658</v>
      </c>
      <c r="I381">
        <v>103.796</v>
      </c>
      <c r="K381" s="2">
        <v>0.7847222222222222</v>
      </c>
      <c r="L381" s="3">
        <f t="shared" si="17"/>
        <v>268.78472222222223</v>
      </c>
      <c r="M381">
        <f t="shared" si="20"/>
        <v>484.16674164094985</v>
      </c>
      <c r="N381">
        <f t="shared" si="21"/>
        <v>128.85071277960293</v>
      </c>
    </row>
    <row r="382" spans="1:14" ht="12.75">
      <c r="A382" t="s">
        <v>273</v>
      </c>
      <c r="B382" s="1">
        <v>36793</v>
      </c>
      <c r="C382" s="2">
        <v>0.7866898148148148</v>
      </c>
      <c r="D382" t="s">
        <v>426</v>
      </c>
      <c r="E382">
        <v>0.671</v>
      </c>
      <c r="F382">
        <v>9.2111</v>
      </c>
      <c r="G382" t="s">
        <v>427</v>
      </c>
      <c r="H382">
        <v>1.66</v>
      </c>
      <c r="I382">
        <v>102.8047</v>
      </c>
      <c r="K382" s="2">
        <v>0.7868055555555555</v>
      </c>
      <c r="L382" s="3">
        <f t="shared" si="17"/>
        <v>268.78680555555553</v>
      </c>
      <c r="M382">
        <f t="shared" si="20"/>
        <v>482.74645211501735</v>
      </c>
      <c r="N382">
        <f t="shared" si="21"/>
        <v>127.68703818591666</v>
      </c>
    </row>
    <row r="383" spans="1:14" ht="12.75">
      <c r="A383" t="s">
        <v>274</v>
      </c>
      <c r="B383" s="1">
        <v>36793</v>
      </c>
      <c r="C383" s="2">
        <v>0.7887731481481483</v>
      </c>
      <c r="D383" t="s">
        <v>426</v>
      </c>
      <c r="E383">
        <v>0.671</v>
      </c>
      <c r="F383">
        <v>9.7495</v>
      </c>
      <c r="G383" t="s">
        <v>427</v>
      </c>
      <c r="H383">
        <v>1.658</v>
      </c>
      <c r="I383">
        <v>108.2525</v>
      </c>
      <c r="K383" s="2">
        <v>0.7888888888888889</v>
      </c>
      <c r="L383" s="3">
        <f t="shared" si="17"/>
        <v>268.7888888888889</v>
      </c>
      <c r="M383">
        <f t="shared" si="20"/>
        <v>510.9635694863112</v>
      </c>
      <c r="N383">
        <f t="shared" si="21"/>
        <v>134.0821420409393</v>
      </c>
    </row>
    <row r="384" spans="1:14" ht="12.75">
      <c r="A384" t="s">
        <v>275</v>
      </c>
      <c r="B384" s="1">
        <v>36793</v>
      </c>
      <c r="C384" s="2">
        <v>0.7908680555555555</v>
      </c>
      <c r="D384" t="s">
        <v>426</v>
      </c>
      <c r="E384">
        <v>0.671</v>
      </c>
      <c r="F384">
        <v>9.2568</v>
      </c>
      <c r="G384" t="s">
        <v>427</v>
      </c>
      <c r="H384">
        <v>1.66</v>
      </c>
      <c r="I384">
        <v>106.5926</v>
      </c>
      <c r="K384" s="2">
        <v>0.7909722222222223</v>
      </c>
      <c r="L384" s="3">
        <f t="shared" si="17"/>
        <v>268.7909722222222</v>
      </c>
      <c r="M384">
        <f t="shared" si="20"/>
        <v>485.1415529022909</v>
      </c>
      <c r="N384">
        <f t="shared" si="21"/>
        <v>132.13360632212584</v>
      </c>
    </row>
    <row r="385" spans="1:14" ht="12.75">
      <c r="A385" t="s">
        <v>434</v>
      </c>
      <c r="B385" s="1">
        <v>36793</v>
      </c>
      <c r="C385">
        <f>AVERAGE(C384,C386)</f>
        <v>0.7929513888888888</v>
      </c>
      <c r="D385" t="s">
        <v>426</v>
      </c>
      <c r="E385" t="s">
        <v>434</v>
      </c>
      <c r="F385" t="s">
        <v>434</v>
      </c>
      <c r="G385" t="s">
        <v>427</v>
      </c>
      <c r="H385" t="s">
        <v>434</v>
      </c>
      <c r="I385" t="s">
        <v>434</v>
      </c>
      <c r="K385" s="2">
        <v>0.7930555555555556</v>
      </c>
      <c r="L385" s="3">
        <f t="shared" si="17"/>
        <v>268.79305555555555</v>
      </c>
      <c r="M385" t="s">
        <v>434</v>
      </c>
      <c r="N385" t="s">
        <v>434</v>
      </c>
    </row>
    <row r="386" spans="1:14" ht="12.75">
      <c r="A386" t="s">
        <v>276</v>
      </c>
      <c r="B386" s="1">
        <v>36793</v>
      </c>
      <c r="C386" s="2">
        <v>0.7950347222222223</v>
      </c>
      <c r="D386" t="s">
        <v>426</v>
      </c>
      <c r="E386">
        <v>0.671</v>
      </c>
      <c r="F386">
        <v>8.7309</v>
      </c>
      <c r="G386" t="s">
        <v>427</v>
      </c>
      <c r="H386">
        <v>1.66</v>
      </c>
      <c r="I386">
        <v>104.9554</v>
      </c>
      <c r="K386" s="2">
        <v>0.7951388888888888</v>
      </c>
      <c r="L386" s="3">
        <f t="shared" si="17"/>
        <v>268.7951388888889</v>
      </c>
      <c r="M386">
        <f t="shared" si="20"/>
        <v>457.5795506259843</v>
      </c>
      <c r="N386">
        <f t="shared" si="21"/>
        <v>130.21171784761447</v>
      </c>
    </row>
    <row r="387" spans="1:14" ht="12.75">
      <c r="A387" t="s">
        <v>434</v>
      </c>
      <c r="B387" s="1">
        <v>36793</v>
      </c>
      <c r="C387">
        <f>AVERAGE(C386,C388)</f>
        <v>0.7971180555555555</v>
      </c>
      <c r="D387" t="s">
        <v>426</v>
      </c>
      <c r="E387" t="s">
        <v>434</v>
      </c>
      <c r="F387" t="s">
        <v>434</v>
      </c>
      <c r="G387" t="s">
        <v>427</v>
      </c>
      <c r="H387" t="s">
        <v>434</v>
      </c>
      <c r="I387" t="s">
        <v>434</v>
      </c>
      <c r="K387" s="2">
        <v>0.7972222222222222</v>
      </c>
      <c r="L387" s="3">
        <f t="shared" si="17"/>
        <v>268.7972222222222</v>
      </c>
      <c r="M387" t="s">
        <v>434</v>
      </c>
      <c r="N387" t="s">
        <v>434</v>
      </c>
    </row>
    <row r="388" spans="1:14" ht="12.75">
      <c r="A388" t="s">
        <v>277</v>
      </c>
      <c r="B388" s="1">
        <v>36793</v>
      </c>
      <c r="C388" s="2">
        <v>0.7992013888888888</v>
      </c>
      <c r="D388" t="s">
        <v>426</v>
      </c>
      <c r="E388">
        <v>0.676</v>
      </c>
      <c r="F388">
        <v>9.3768</v>
      </c>
      <c r="G388" t="s">
        <v>427</v>
      </c>
      <c r="H388">
        <v>1.665</v>
      </c>
      <c r="I388">
        <v>103.8457</v>
      </c>
      <c r="K388" s="2">
        <v>0.7993055555555556</v>
      </c>
      <c r="L388" s="3">
        <f t="shared" si="17"/>
        <v>268.7993055555556</v>
      </c>
      <c r="M388">
        <f t="shared" si="20"/>
        <v>491.4306578141692</v>
      </c>
      <c r="N388">
        <f t="shared" si="21"/>
        <v>128.90905498408813</v>
      </c>
    </row>
    <row r="389" spans="1:14" ht="12.75">
      <c r="A389" t="s">
        <v>278</v>
      </c>
      <c r="B389" s="1">
        <v>36793</v>
      </c>
      <c r="C389" s="2">
        <v>0.8012847222222222</v>
      </c>
      <c r="D389" t="s">
        <v>426</v>
      </c>
      <c r="E389">
        <v>0.673</v>
      </c>
      <c r="F389">
        <v>8.665</v>
      </c>
      <c r="G389" t="s">
        <v>427</v>
      </c>
      <c r="H389">
        <v>1.66</v>
      </c>
      <c r="I389">
        <v>104.9141</v>
      </c>
      <c r="K389" s="2">
        <v>0.8013888888888889</v>
      </c>
      <c r="L389" s="3">
        <f t="shared" si="17"/>
        <v>268.8013888888889</v>
      </c>
      <c r="M389">
        <f t="shared" si="20"/>
        <v>454.12578384521123</v>
      </c>
      <c r="N389">
        <f t="shared" si="21"/>
        <v>130.1632362974084</v>
      </c>
    </row>
    <row r="390" spans="1:14" ht="12.75">
      <c r="A390" t="s">
        <v>279</v>
      </c>
      <c r="B390" s="1">
        <v>36793</v>
      </c>
      <c r="C390" s="2">
        <v>0.8033796296296297</v>
      </c>
      <c r="D390" t="s">
        <v>426</v>
      </c>
      <c r="E390">
        <v>0.671</v>
      </c>
      <c r="F390">
        <v>8.9871</v>
      </c>
      <c r="G390" t="s">
        <v>427</v>
      </c>
      <c r="H390">
        <v>1.656</v>
      </c>
      <c r="I390">
        <v>108.5835</v>
      </c>
      <c r="K390" s="2">
        <v>0.8034722222222223</v>
      </c>
      <c r="L390" s="3">
        <f aca="true" t="shared" si="22" ref="L390:L453">B390-DATE(1999,12,31)+K390</f>
        <v>268.80347222222224</v>
      </c>
      <c r="M390">
        <f t="shared" si="20"/>
        <v>471.00678961284456</v>
      </c>
      <c r="N390">
        <f t="shared" si="21"/>
        <v>134.4706987750361</v>
      </c>
    </row>
    <row r="391" spans="1:14" ht="12.75">
      <c r="A391" t="s">
        <v>280</v>
      </c>
      <c r="B391" s="1">
        <v>36793</v>
      </c>
      <c r="C391" s="2">
        <v>0.8054629629629629</v>
      </c>
      <c r="D391" t="s">
        <v>426</v>
      </c>
      <c r="E391">
        <v>0.671</v>
      </c>
      <c r="F391">
        <v>9.0086</v>
      </c>
      <c r="G391" t="s">
        <v>427</v>
      </c>
      <c r="H391">
        <v>1.656</v>
      </c>
      <c r="I391">
        <v>109.8282</v>
      </c>
      <c r="K391" s="2">
        <v>0.8055555555555555</v>
      </c>
      <c r="L391" s="3">
        <f t="shared" si="22"/>
        <v>268.80555555555554</v>
      </c>
      <c r="M391">
        <f t="shared" si="20"/>
        <v>472.13358757622274</v>
      </c>
      <c r="N391">
        <f t="shared" si="21"/>
        <v>135.93183643947805</v>
      </c>
    </row>
    <row r="392" spans="1:14" ht="12.75">
      <c r="A392" t="s">
        <v>281</v>
      </c>
      <c r="B392" s="1">
        <v>36793</v>
      </c>
      <c r="C392" s="2">
        <v>0.8075462962962963</v>
      </c>
      <c r="D392" t="s">
        <v>426</v>
      </c>
      <c r="E392">
        <v>0.671</v>
      </c>
      <c r="F392">
        <v>9.1228</v>
      </c>
      <c r="G392" t="s">
        <v>427</v>
      </c>
      <c r="H392">
        <v>1.658</v>
      </c>
      <c r="I392">
        <v>106.6368</v>
      </c>
      <c r="K392" s="2">
        <v>0.8076388888888889</v>
      </c>
      <c r="L392" s="3">
        <f t="shared" si="22"/>
        <v>268.8076388888889</v>
      </c>
      <c r="M392">
        <f t="shared" si="20"/>
        <v>478.11871908402685</v>
      </c>
      <c r="N392">
        <f t="shared" si="21"/>
        <v>132.185492145833</v>
      </c>
    </row>
    <row r="393" spans="1:14" ht="12.75">
      <c r="A393" t="s">
        <v>434</v>
      </c>
      <c r="B393" s="1">
        <v>36793</v>
      </c>
      <c r="C393">
        <f>AVERAGE(C392,C394)</f>
        <v>0.8096296296296297</v>
      </c>
      <c r="D393" t="s">
        <v>426</v>
      </c>
      <c r="E393" t="s">
        <v>434</v>
      </c>
      <c r="F393" t="s">
        <v>434</v>
      </c>
      <c r="G393" t="s">
        <v>427</v>
      </c>
      <c r="H393" t="s">
        <v>434</v>
      </c>
      <c r="I393" t="s">
        <v>434</v>
      </c>
      <c r="K393" s="2">
        <v>0.8097222222222222</v>
      </c>
      <c r="L393" s="3">
        <f t="shared" si="22"/>
        <v>268.8097222222222</v>
      </c>
      <c r="M393" t="s">
        <v>434</v>
      </c>
      <c r="N393" t="s">
        <v>434</v>
      </c>
    </row>
    <row r="394" spans="1:14" ht="12.75">
      <c r="A394" t="s">
        <v>282</v>
      </c>
      <c r="B394" s="1">
        <v>36793</v>
      </c>
      <c r="C394" s="2">
        <v>0.811712962962963</v>
      </c>
      <c r="D394" t="s">
        <v>426</v>
      </c>
      <c r="E394">
        <v>0.671</v>
      </c>
      <c r="F394">
        <v>9.1368</v>
      </c>
      <c r="G394" t="s">
        <v>427</v>
      </c>
      <c r="H394">
        <v>1.658</v>
      </c>
      <c r="I394">
        <v>103.8547</v>
      </c>
      <c r="K394" s="2">
        <v>0.8118055555555556</v>
      </c>
      <c r="L394" s="3">
        <f t="shared" si="22"/>
        <v>268.81180555555557</v>
      </c>
      <c r="M394">
        <f t="shared" si="20"/>
        <v>478.85244799041266</v>
      </c>
      <c r="N394">
        <f t="shared" si="21"/>
        <v>128.9196199708158</v>
      </c>
    </row>
    <row r="395" spans="1:14" ht="12.75">
      <c r="A395" t="s">
        <v>283</v>
      </c>
      <c r="B395" s="1">
        <v>36793</v>
      </c>
      <c r="C395" s="2">
        <v>0.8137962962962964</v>
      </c>
      <c r="D395" t="s">
        <v>426</v>
      </c>
      <c r="E395">
        <v>0.671</v>
      </c>
      <c r="F395">
        <v>8.6737</v>
      </c>
      <c r="G395" t="s">
        <v>427</v>
      </c>
      <c r="H395">
        <v>1.658</v>
      </c>
      <c r="I395">
        <v>106.8909</v>
      </c>
      <c r="K395" s="2">
        <v>0.813888888888889</v>
      </c>
      <c r="L395" s="3">
        <f t="shared" si="22"/>
        <v>268.81388888888887</v>
      </c>
      <c r="M395">
        <f t="shared" si="20"/>
        <v>454.58174395132244</v>
      </c>
      <c r="N395">
        <f t="shared" si="21"/>
        <v>132.4837769377786</v>
      </c>
    </row>
    <row r="396" spans="1:14" ht="12.75">
      <c r="A396" t="s">
        <v>284</v>
      </c>
      <c r="B396" s="1">
        <v>36793</v>
      </c>
      <c r="C396" s="2">
        <v>0.8158912037037037</v>
      </c>
      <c r="D396" t="s">
        <v>426</v>
      </c>
      <c r="E396">
        <v>0.673</v>
      </c>
      <c r="F396">
        <v>8.9834</v>
      </c>
      <c r="G396" t="s">
        <v>427</v>
      </c>
      <c r="H396">
        <v>1.658</v>
      </c>
      <c r="I396">
        <v>103.9277</v>
      </c>
      <c r="K396" s="2">
        <v>0.8159722222222222</v>
      </c>
      <c r="L396" s="3">
        <f t="shared" si="22"/>
        <v>268.81597222222223</v>
      </c>
      <c r="M396">
        <f t="shared" si="20"/>
        <v>470.81287554472823</v>
      </c>
      <c r="N396">
        <f t="shared" si="21"/>
        <v>129.00531375205168</v>
      </c>
    </row>
    <row r="397" spans="1:14" ht="12.75">
      <c r="A397" t="s">
        <v>285</v>
      </c>
      <c r="B397" s="1">
        <v>36793</v>
      </c>
      <c r="C397" s="2">
        <v>0.817974537037037</v>
      </c>
      <c r="D397" t="s">
        <v>426</v>
      </c>
      <c r="E397">
        <v>0.671</v>
      </c>
      <c r="F397">
        <v>9.0711</v>
      </c>
      <c r="G397" t="s">
        <v>427</v>
      </c>
      <c r="H397">
        <v>1.658</v>
      </c>
      <c r="I397">
        <v>106.5455</v>
      </c>
      <c r="K397" s="2">
        <v>0.8180555555555555</v>
      </c>
      <c r="L397" s="3">
        <f t="shared" si="22"/>
        <v>268.81805555555553</v>
      </c>
      <c r="M397">
        <f t="shared" si="20"/>
        <v>475.40916305115934</v>
      </c>
      <c r="N397">
        <f t="shared" si="21"/>
        <v>132.0783162249175</v>
      </c>
    </row>
    <row r="398" spans="1:14" ht="12.75">
      <c r="A398" t="s">
        <v>286</v>
      </c>
      <c r="B398" s="1">
        <v>36793</v>
      </c>
      <c r="C398" s="2">
        <v>0.8200578703703704</v>
      </c>
      <c r="D398" t="s">
        <v>426</v>
      </c>
      <c r="E398">
        <v>0.671</v>
      </c>
      <c r="F398">
        <v>9.277</v>
      </c>
      <c r="G398" t="s">
        <v>427</v>
      </c>
      <c r="H398">
        <v>1.658</v>
      </c>
      <c r="I398">
        <v>106.7522</v>
      </c>
      <c r="K398" s="2">
        <v>0.8201388888888889</v>
      </c>
      <c r="L398" s="3">
        <f t="shared" si="22"/>
        <v>268.8201388888889</v>
      </c>
      <c r="M398">
        <f t="shared" si="20"/>
        <v>486.20021889579044</v>
      </c>
      <c r="N398">
        <f t="shared" si="21"/>
        <v>132.3209587534305</v>
      </c>
    </row>
    <row r="399" spans="1:14" ht="12.75">
      <c r="A399" t="s">
        <v>287</v>
      </c>
      <c r="B399" s="1">
        <v>36793</v>
      </c>
      <c r="C399" s="2">
        <v>0.8221412037037038</v>
      </c>
      <c r="D399" t="s">
        <v>426</v>
      </c>
      <c r="E399">
        <v>0.671</v>
      </c>
      <c r="F399">
        <v>9.2405</v>
      </c>
      <c r="G399" t="s">
        <v>427</v>
      </c>
      <c r="H399">
        <v>1.658</v>
      </c>
      <c r="I399">
        <v>109.7698</v>
      </c>
      <c r="K399" s="2">
        <v>0.8222222222222223</v>
      </c>
      <c r="L399" s="3">
        <f t="shared" si="22"/>
        <v>268.8222222222222</v>
      </c>
      <c r="M399">
        <f t="shared" si="20"/>
        <v>484.2872828184275</v>
      </c>
      <c r="N399">
        <f t="shared" si="21"/>
        <v>135.8632814144894</v>
      </c>
    </row>
    <row r="400" spans="1:14" ht="12.75">
      <c r="A400" t="s">
        <v>288</v>
      </c>
      <c r="B400" s="1">
        <v>36793</v>
      </c>
      <c r="C400" s="2">
        <v>0.824224537037037</v>
      </c>
      <c r="D400" t="s">
        <v>426</v>
      </c>
      <c r="E400">
        <v>0.671</v>
      </c>
      <c r="F400">
        <v>9.3956</v>
      </c>
      <c r="G400" t="s">
        <v>427</v>
      </c>
      <c r="H400">
        <v>1.658</v>
      </c>
      <c r="I400">
        <v>108.1393</v>
      </c>
      <c r="K400" s="2">
        <v>0.8243055555555556</v>
      </c>
      <c r="L400" s="3">
        <f t="shared" si="22"/>
        <v>268.82430555555555</v>
      </c>
      <c r="M400">
        <f t="shared" si="20"/>
        <v>492.4159509170302</v>
      </c>
      <c r="N400">
        <f t="shared" si="21"/>
        <v>133.94925798565305</v>
      </c>
    </row>
    <row r="401" spans="1:14" ht="12.75">
      <c r="A401" t="s">
        <v>289</v>
      </c>
      <c r="B401" s="1">
        <v>36793</v>
      </c>
      <c r="C401" s="2">
        <v>0.8263078703703703</v>
      </c>
      <c r="D401" t="s">
        <v>426</v>
      </c>
      <c r="E401">
        <v>0.671</v>
      </c>
      <c r="F401">
        <v>9.1978</v>
      </c>
      <c r="G401" t="s">
        <v>427</v>
      </c>
      <c r="H401">
        <v>1.658</v>
      </c>
      <c r="I401">
        <v>108.2777</v>
      </c>
      <c r="K401" s="2">
        <v>0.8263888888888888</v>
      </c>
      <c r="L401" s="3">
        <f t="shared" si="22"/>
        <v>268.8263888888889</v>
      </c>
      <c r="M401">
        <f t="shared" si="20"/>
        <v>482.0494096539509</v>
      </c>
      <c r="N401">
        <f t="shared" si="21"/>
        <v>134.11172400377689</v>
      </c>
    </row>
    <row r="402" spans="1:14" ht="12.75">
      <c r="A402" t="s">
        <v>434</v>
      </c>
      <c r="B402" s="1">
        <v>36793</v>
      </c>
      <c r="C402">
        <f>AVERAGE(C401,C403)</f>
        <v>0.8283912037037038</v>
      </c>
      <c r="D402" t="s">
        <v>426</v>
      </c>
      <c r="E402" t="s">
        <v>434</v>
      </c>
      <c r="F402" t="s">
        <v>434</v>
      </c>
      <c r="G402" t="s">
        <v>427</v>
      </c>
      <c r="H402" t="s">
        <v>434</v>
      </c>
      <c r="I402" t="s">
        <v>434</v>
      </c>
      <c r="K402" s="2">
        <v>0.8284722222222222</v>
      </c>
      <c r="L402" s="3">
        <f t="shared" si="22"/>
        <v>268.8284722222222</v>
      </c>
      <c r="M402" t="s">
        <v>434</v>
      </c>
      <c r="N402" t="s">
        <v>434</v>
      </c>
    </row>
    <row r="403" spans="1:14" ht="12.75">
      <c r="A403" t="s">
        <v>290</v>
      </c>
      <c r="B403" s="1">
        <v>36793</v>
      </c>
      <c r="C403" s="2">
        <v>0.8304745370370371</v>
      </c>
      <c r="D403" t="s">
        <v>426</v>
      </c>
      <c r="E403">
        <v>0.673</v>
      </c>
      <c r="F403">
        <v>9.0708</v>
      </c>
      <c r="G403" t="s">
        <v>427</v>
      </c>
      <c r="H403">
        <v>1.66</v>
      </c>
      <c r="I403">
        <v>107.9542</v>
      </c>
      <c r="K403" s="2">
        <v>0.8305555555555556</v>
      </c>
      <c r="L403" s="3">
        <f t="shared" si="22"/>
        <v>268.8305555555556</v>
      </c>
      <c r="M403">
        <f t="shared" si="20"/>
        <v>475.3934402888797</v>
      </c>
      <c r="N403">
        <f t="shared" si="21"/>
        <v>133.73197142528653</v>
      </c>
    </row>
    <row r="404" spans="1:14" ht="12.75">
      <c r="A404" t="s">
        <v>291</v>
      </c>
      <c r="B404" s="1">
        <v>36793</v>
      </c>
      <c r="C404" s="2">
        <v>0.8325694444444444</v>
      </c>
      <c r="D404" t="s">
        <v>426</v>
      </c>
      <c r="E404">
        <v>0.671</v>
      </c>
      <c r="F404">
        <v>9.3304</v>
      </c>
      <c r="G404" t="s">
        <v>427</v>
      </c>
      <c r="H404">
        <v>1.658</v>
      </c>
      <c r="I404">
        <v>108.3143</v>
      </c>
      <c r="K404" s="2">
        <v>0.8326388888888889</v>
      </c>
      <c r="L404" s="3">
        <f t="shared" si="22"/>
        <v>268.8326388888889</v>
      </c>
      <c r="M404">
        <f t="shared" si="20"/>
        <v>488.9988705815763</v>
      </c>
      <c r="N404">
        <f t="shared" si="21"/>
        <v>134.15468828313624</v>
      </c>
    </row>
    <row r="405" spans="1:14" ht="12.75">
      <c r="A405" t="s">
        <v>292</v>
      </c>
      <c r="B405" s="1">
        <v>36793</v>
      </c>
      <c r="C405" s="2">
        <v>0.8346527777777778</v>
      </c>
      <c r="D405" t="s">
        <v>426</v>
      </c>
      <c r="E405">
        <v>0.671</v>
      </c>
      <c r="F405">
        <v>8.7512</v>
      </c>
      <c r="G405" t="s">
        <v>427</v>
      </c>
      <c r="H405">
        <v>1.658</v>
      </c>
      <c r="I405">
        <v>106.7414</v>
      </c>
      <c r="K405" s="2">
        <v>0.8347222222222223</v>
      </c>
      <c r="L405" s="3">
        <f t="shared" si="22"/>
        <v>268.83472222222224</v>
      </c>
      <c r="M405">
        <f t="shared" si="20"/>
        <v>458.64345754024384</v>
      </c>
      <c r="N405">
        <f t="shared" si="21"/>
        <v>132.30828076935722</v>
      </c>
    </row>
    <row r="406" spans="1:14" ht="12.75">
      <c r="A406" t="s">
        <v>293</v>
      </c>
      <c r="B406" s="1">
        <v>36793</v>
      </c>
      <c r="C406" s="2">
        <v>0.8367361111111111</v>
      </c>
      <c r="D406" t="s">
        <v>426</v>
      </c>
      <c r="E406">
        <v>0.671</v>
      </c>
      <c r="F406">
        <v>9.3789</v>
      </c>
      <c r="G406" t="s">
        <v>427</v>
      </c>
      <c r="H406">
        <v>1.658</v>
      </c>
      <c r="I406">
        <v>107.1638</v>
      </c>
      <c r="K406" s="2">
        <v>0.8368055555555555</v>
      </c>
      <c r="L406" s="3">
        <f t="shared" si="22"/>
        <v>268.83680555555554</v>
      </c>
      <c r="M406">
        <f t="shared" si="20"/>
        <v>491.5407171501271</v>
      </c>
      <c r="N406">
        <f t="shared" si="21"/>
        <v>132.804130813111</v>
      </c>
    </row>
    <row r="407" spans="1:14" ht="12.75">
      <c r="A407" t="s">
        <v>294</v>
      </c>
      <c r="B407" s="1">
        <v>36793</v>
      </c>
      <c r="C407" s="2">
        <v>0.8388194444444445</v>
      </c>
      <c r="D407" t="s">
        <v>426</v>
      </c>
      <c r="E407">
        <v>0.673</v>
      </c>
      <c r="F407">
        <v>9.0616</v>
      </c>
      <c r="G407" t="s">
        <v>427</v>
      </c>
      <c r="H407">
        <v>1.66</v>
      </c>
      <c r="I407">
        <v>107.6576</v>
      </c>
      <c r="K407" s="2">
        <v>0.8388888888888889</v>
      </c>
      <c r="L407" s="3">
        <f t="shared" si="22"/>
        <v>268.8388888888889</v>
      </c>
      <c r="M407">
        <f t="shared" si="20"/>
        <v>474.91127557896897</v>
      </c>
      <c r="N407">
        <f t="shared" si="21"/>
        <v>133.38379641823786</v>
      </c>
    </row>
    <row r="408" spans="1:14" ht="12.75">
      <c r="A408" t="s">
        <v>295</v>
      </c>
      <c r="B408" s="1">
        <v>36793</v>
      </c>
      <c r="C408" s="2">
        <v>0.8409027777777779</v>
      </c>
      <c r="D408" t="s">
        <v>426</v>
      </c>
      <c r="E408">
        <v>0.673</v>
      </c>
      <c r="F408">
        <v>9.0324</v>
      </c>
      <c r="G408" t="s">
        <v>427</v>
      </c>
      <c r="H408">
        <v>1.66</v>
      </c>
      <c r="I408">
        <v>108.632</v>
      </c>
      <c r="K408" s="2">
        <v>0.8409722222222222</v>
      </c>
      <c r="L408" s="3">
        <f t="shared" si="22"/>
        <v>268.8409722222222</v>
      </c>
      <c r="M408">
        <f t="shared" si="20"/>
        <v>473.38092671707864</v>
      </c>
      <c r="N408">
        <f t="shared" si="21"/>
        <v>134.52763231462433</v>
      </c>
    </row>
    <row r="409" spans="1:14" ht="12.75">
      <c r="A409" t="s">
        <v>296</v>
      </c>
      <c r="B409" s="1">
        <v>36793</v>
      </c>
      <c r="C409" s="2">
        <v>0.8429861111111111</v>
      </c>
      <c r="D409" t="s">
        <v>426</v>
      </c>
      <c r="E409">
        <v>0.673</v>
      </c>
      <c r="F409">
        <v>9.5768</v>
      </c>
      <c r="G409" t="s">
        <v>427</v>
      </c>
      <c r="H409">
        <v>1.66</v>
      </c>
      <c r="I409">
        <v>110.7795</v>
      </c>
      <c r="K409" s="2">
        <v>0.8430555555555556</v>
      </c>
      <c r="L409" s="3">
        <f t="shared" si="22"/>
        <v>268.84305555555557</v>
      </c>
      <c r="M409">
        <f t="shared" si="20"/>
        <v>501.9124993339664</v>
      </c>
      <c r="N409">
        <f t="shared" si="21"/>
        <v>137.04855553659672</v>
      </c>
    </row>
    <row r="410" spans="1:14" ht="12.75">
      <c r="A410" t="s">
        <v>434</v>
      </c>
      <c r="B410" s="1">
        <v>36793</v>
      </c>
      <c r="C410">
        <f>AVERAGE(C409,C411)</f>
        <v>0.8450752314814816</v>
      </c>
      <c r="D410" t="s">
        <v>426</v>
      </c>
      <c r="E410" t="s">
        <v>434</v>
      </c>
      <c r="F410" t="s">
        <v>434</v>
      </c>
      <c r="G410" t="s">
        <v>427</v>
      </c>
      <c r="H410" t="s">
        <v>434</v>
      </c>
      <c r="I410" t="s">
        <v>434</v>
      </c>
      <c r="K410" s="2">
        <v>0.845138888888889</v>
      </c>
      <c r="L410" s="3">
        <f t="shared" si="22"/>
        <v>268.84513888888887</v>
      </c>
      <c r="M410" t="s">
        <v>434</v>
      </c>
      <c r="N410" t="s">
        <v>434</v>
      </c>
    </row>
    <row r="411" spans="1:14" ht="12.75">
      <c r="A411" t="s">
        <v>297</v>
      </c>
      <c r="B411" s="1">
        <v>36793</v>
      </c>
      <c r="C411" s="2">
        <v>0.8471643518518519</v>
      </c>
      <c r="D411" t="s">
        <v>426</v>
      </c>
      <c r="E411">
        <v>0.671</v>
      </c>
      <c r="F411">
        <v>9.0501</v>
      </c>
      <c r="G411" t="s">
        <v>427</v>
      </c>
      <c r="H411">
        <v>1.658</v>
      </c>
      <c r="I411">
        <v>105.7906</v>
      </c>
      <c r="K411" s="2">
        <v>0.8472222222222222</v>
      </c>
      <c r="L411" s="3">
        <f t="shared" si="22"/>
        <v>268.84722222222223</v>
      </c>
      <c r="M411">
        <f t="shared" si="20"/>
        <v>474.30856969158066</v>
      </c>
      <c r="N411">
        <f t="shared" si="21"/>
        <v>131.1921486159457</v>
      </c>
    </row>
    <row r="412" spans="1:14" ht="12.75">
      <c r="A412" t="s">
        <v>298</v>
      </c>
      <c r="B412" s="1">
        <v>36793</v>
      </c>
      <c r="C412" s="2">
        <v>0.8492476851851851</v>
      </c>
      <c r="D412" t="s">
        <v>426</v>
      </c>
      <c r="E412">
        <v>0.673</v>
      </c>
      <c r="F412">
        <v>8.9586</v>
      </c>
      <c r="G412" t="s">
        <v>427</v>
      </c>
      <c r="H412">
        <v>1.66</v>
      </c>
      <c r="I412">
        <v>105.9485</v>
      </c>
      <c r="K412" s="2">
        <v>0.8493055555555555</v>
      </c>
      <c r="L412" s="3">
        <f t="shared" si="22"/>
        <v>268.84930555555553</v>
      </c>
      <c r="M412">
        <f t="shared" si="20"/>
        <v>469.51312719627344</v>
      </c>
      <c r="N412">
        <f t="shared" si="21"/>
        <v>131.37750543864627</v>
      </c>
    </row>
    <row r="413" spans="1:14" ht="12.75">
      <c r="A413" t="s">
        <v>299</v>
      </c>
      <c r="B413" s="1">
        <v>36793</v>
      </c>
      <c r="C413" s="2">
        <v>0.8513310185185184</v>
      </c>
      <c r="D413" t="s">
        <v>426</v>
      </c>
      <c r="E413">
        <v>0.673</v>
      </c>
      <c r="F413">
        <v>9.3679</v>
      </c>
      <c r="G413" t="s">
        <v>427</v>
      </c>
      <c r="H413">
        <v>1.66</v>
      </c>
      <c r="I413">
        <v>106.9991</v>
      </c>
      <c r="K413" s="2">
        <v>0.8513888888888889</v>
      </c>
      <c r="L413" s="3">
        <f t="shared" si="22"/>
        <v>268.8513888888889</v>
      </c>
      <c r="M413">
        <f t="shared" si="20"/>
        <v>490.9642158665383</v>
      </c>
      <c r="N413">
        <f t="shared" si="21"/>
        <v>132.61079155599396</v>
      </c>
    </row>
    <row r="414" spans="1:14" ht="12.75">
      <c r="A414" t="s">
        <v>300</v>
      </c>
      <c r="B414" s="1">
        <v>36793</v>
      </c>
      <c r="C414" s="2">
        <v>0.8534143518518519</v>
      </c>
      <c r="D414" t="s">
        <v>426</v>
      </c>
      <c r="E414">
        <v>0.671</v>
      </c>
      <c r="F414">
        <v>9.0566</v>
      </c>
      <c r="G414" t="s">
        <v>427</v>
      </c>
      <c r="H414">
        <v>1.66</v>
      </c>
      <c r="I414">
        <v>105.0664</v>
      </c>
      <c r="K414" s="2">
        <v>0.8534722222222223</v>
      </c>
      <c r="L414" s="3">
        <f t="shared" si="22"/>
        <v>268.8534722222222</v>
      </c>
      <c r="M414">
        <f t="shared" si="20"/>
        <v>474.64922954097403</v>
      </c>
      <c r="N414">
        <f t="shared" si="21"/>
        <v>130.3420193505895</v>
      </c>
    </row>
    <row r="415" spans="1:14" ht="12.75">
      <c r="A415" t="s">
        <v>301</v>
      </c>
      <c r="B415" s="1">
        <v>36793</v>
      </c>
      <c r="C415" s="2">
        <v>0.8554976851851852</v>
      </c>
      <c r="D415" t="s">
        <v>426</v>
      </c>
      <c r="E415">
        <v>0.671</v>
      </c>
      <c r="F415">
        <v>9.1138</v>
      </c>
      <c r="G415" t="s">
        <v>427</v>
      </c>
      <c r="H415">
        <v>1.658</v>
      </c>
      <c r="I415">
        <v>107.8711</v>
      </c>
      <c r="K415" s="2">
        <v>0.8555555555555556</v>
      </c>
      <c r="L415" s="3">
        <f t="shared" si="22"/>
        <v>268.85555555555555</v>
      </c>
      <c r="M415">
        <f t="shared" si="20"/>
        <v>477.647036215636</v>
      </c>
      <c r="N415">
        <f t="shared" si="21"/>
        <v>133.63442138116739</v>
      </c>
    </row>
    <row r="416" spans="1:14" ht="12.75">
      <c r="A416" t="s">
        <v>302</v>
      </c>
      <c r="B416" s="1">
        <v>36793</v>
      </c>
      <c r="C416" s="2">
        <v>0.8575810185185185</v>
      </c>
      <c r="D416" t="s">
        <v>426</v>
      </c>
      <c r="E416">
        <v>0.671</v>
      </c>
      <c r="F416">
        <v>9.3858</v>
      </c>
      <c r="G416" t="s">
        <v>427</v>
      </c>
      <c r="H416">
        <v>1.656</v>
      </c>
      <c r="I416">
        <v>104.5401</v>
      </c>
      <c r="K416" s="2">
        <v>0.8576388888888888</v>
      </c>
      <c r="L416" s="3">
        <f t="shared" si="22"/>
        <v>268.8576388888889</v>
      </c>
      <c r="M416">
        <f t="shared" si="20"/>
        <v>491.90234068256007</v>
      </c>
      <c r="N416">
        <f t="shared" si="21"/>
        <v>129.72420240450145</v>
      </c>
    </row>
    <row r="417" spans="1:14" ht="12.75">
      <c r="A417" t="s">
        <v>303</v>
      </c>
      <c r="B417" s="1">
        <v>36793</v>
      </c>
      <c r="C417" s="2">
        <v>0.8596759259259259</v>
      </c>
      <c r="D417" t="s">
        <v>426</v>
      </c>
      <c r="E417">
        <v>0.671</v>
      </c>
      <c r="F417">
        <v>8.7672</v>
      </c>
      <c r="G417" t="s">
        <v>427</v>
      </c>
      <c r="H417">
        <v>1.658</v>
      </c>
      <c r="I417">
        <v>106.9636</v>
      </c>
      <c r="K417" s="2">
        <v>0.8597222222222222</v>
      </c>
      <c r="L417" s="3">
        <f t="shared" si="22"/>
        <v>268.8597222222222</v>
      </c>
      <c r="M417">
        <f t="shared" si="20"/>
        <v>459.4820048618276</v>
      </c>
      <c r="N417">
        <f t="shared" si="21"/>
        <v>132.5691185527902</v>
      </c>
    </row>
    <row r="418" spans="1:14" ht="12.75">
      <c r="A418" t="s">
        <v>434</v>
      </c>
      <c r="B418" s="1">
        <v>36793</v>
      </c>
      <c r="C418">
        <f>AVERAGE(C417,C419)</f>
        <v>0.8617592592592593</v>
      </c>
      <c r="D418" t="s">
        <v>426</v>
      </c>
      <c r="E418" t="s">
        <v>434</v>
      </c>
      <c r="F418" t="s">
        <v>434</v>
      </c>
      <c r="G418" t="s">
        <v>427</v>
      </c>
      <c r="H418" t="s">
        <v>434</v>
      </c>
      <c r="I418" t="s">
        <v>434</v>
      </c>
      <c r="K418" s="2">
        <v>0.8618055555555556</v>
      </c>
      <c r="L418" s="3">
        <f t="shared" si="22"/>
        <v>268.8618055555556</v>
      </c>
      <c r="M418" t="s">
        <v>434</v>
      </c>
      <c r="N418" t="s">
        <v>434</v>
      </c>
    </row>
    <row r="419" spans="1:14" ht="12.75">
      <c r="A419" t="s">
        <v>304</v>
      </c>
      <c r="B419" s="1">
        <v>36793</v>
      </c>
      <c r="C419" s="2">
        <v>0.8638425925925927</v>
      </c>
      <c r="D419" t="s">
        <v>426</v>
      </c>
      <c r="E419">
        <v>0.671</v>
      </c>
      <c r="F419">
        <v>8.9217</v>
      </c>
      <c r="G419" t="s">
        <v>427</v>
      </c>
      <c r="H419">
        <v>1.658</v>
      </c>
      <c r="I419">
        <v>102.7415</v>
      </c>
      <c r="K419" s="2">
        <v>0.8638888888888889</v>
      </c>
      <c r="L419" s="3">
        <f t="shared" si="22"/>
        <v>268.8638888888889</v>
      </c>
      <c r="M419">
        <f t="shared" si="20"/>
        <v>467.5792274358708</v>
      </c>
      <c r="N419">
        <f t="shared" si="21"/>
        <v>127.61284850133984</v>
      </c>
    </row>
    <row r="420" spans="1:14" ht="12.75">
      <c r="A420" t="s">
        <v>434</v>
      </c>
      <c r="B420" s="1">
        <v>36793</v>
      </c>
      <c r="C420">
        <f>AVERAGE(C419,C423)</f>
        <v>0.8680092592592593</v>
      </c>
      <c r="D420" t="s">
        <v>426</v>
      </c>
      <c r="E420" t="s">
        <v>434</v>
      </c>
      <c r="F420" t="s">
        <v>434</v>
      </c>
      <c r="G420" t="s">
        <v>427</v>
      </c>
      <c r="H420" t="s">
        <v>434</v>
      </c>
      <c r="I420" t="s">
        <v>434</v>
      </c>
      <c r="K420" s="2">
        <v>0.8659722222222223</v>
      </c>
      <c r="L420" s="3">
        <f t="shared" si="22"/>
        <v>268.86597222222224</v>
      </c>
      <c r="M420" t="s">
        <v>434</v>
      </c>
      <c r="N420" t="s">
        <v>434</v>
      </c>
    </row>
    <row r="421" spans="1:14" ht="12.75">
      <c r="A421" t="s">
        <v>434</v>
      </c>
      <c r="B421" s="1">
        <v>36793</v>
      </c>
      <c r="C421">
        <f>AVERAGE(C420,C423)</f>
        <v>0.8700925925925926</v>
      </c>
      <c r="D421" t="s">
        <v>426</v>
      </c>
      <c r="E421" t="s">
        <v>434</v>
      </c>
      <c r="F421" t="s">
        <v>434</v>
      </c>
      <c r="G421" t="s">
        <v>427</v>
      </c>
      <c r="H421" t="s">
        <v>434</v>
      </c>
      <c r="I421" t="s">
        <v>434</v>
      </c>
      <c r="K421" s="2">
        <v>0.8680555555555555</v>
      </c>
      <c r="L421" s="3">
        <f t="shared" si="22"/>
        <v>268.86805555555554</v>
      </c>
      <c r="M421" t="s">
        <v>434</v>
      </c>
      <c r="N421" t="s">
        <v>434</v>
      </c>
    </row>
    <row r="422" spans="1:14" ht="12.75">
      <c r="A422" t="s">
        <v>434</v>
      </c>
      <c r="B422" s="1">
        <v>36793</v>
      </c>
      <c r="C422">
        <f>AVERAGE(C421,C423)</f>
        <v>0.8711342592592592</v>
      </c>
      <c r="D422" t="s">
        <v>426</v>
      </c>
      <c r="E422" t="s">
        <v>434</v>
      </c>
      <c r="F422" t="s">
        <v>434</v>
      </c>
      <c r="G422" t="s">
        <v>427</v>
      </c>
      <c r="H422" t="s">
        <v>434</v>
      </c>
      <c r="I422" t="s">
        <v>434</v>
      </c>
      <c r="K422" s="2">
        <v>0.8701388888888889</v>
      </c>
      <c r="L422" s="3">
        <f t="shared" si="22"/>
        <v>268.8701388888889</v>
      </c>
      <c r="M422" t="s">
        <v>434</v>
      </c>
      <c r="N422" t="s">
        <v>434</v>
      </c>
    </row>
    <row r="423" spans="1:14" ht="12.75">
      <c r="A423" t="s">
        <v>305</v>
      </c>
      <c r="B423" s="1">
        <v>36793</v>
      </c>
      <c r="C423" s="2">
        <v>0.872175925925926</v>
      </c>
      <c r="D423" t="s">
        <v>426</v>
      </c>
      <c r="E423">
        <v>0.67</v>
      </c>
      <c r="F423">
        <v>9.9968</v>
      </c>
      <c r="G423" t="s">
        <v>427</v>
      </c>
      <c r="H423">
        <v>1.658</v>
      </c>
      <c r="I423">
        <v>103.7295</v>
      </c>
      <c r="K423" s="2">
        <v>0.8722222222222222</v>
      </c>
      <c r="L423" s="3">
        <f t="shared" si="22"/>
        <v>268.8722222222222</v>
      </c>
      <c r="M423">
        <f t="shared" si="20"/>
        <v>523.9243665255404</v>
      </c>
      <c r="N423">
        <f t="shared" si="21"/>
        <v>128.7726492665593</v>
      </c>
    </row>
    <row r="424" spans="1:14" ht="12.75">
      <c r="A424" t="s">
        <v>306</v>
      </c>
      <c r="B424" s="1">
        <v>36793</v>
      </c>
      <c r="C424" s="2">
        <v>0.8742592592592593</v>
      </c>
      <c r="D424" t="s">
        <v>426</v>
      </c>
      <c r="E424">
        <v>0.67</v>
      </c>
      <c r="F424">
        <v>8.2691</v>
      </c>
      <c r="G424" t="s">
        <v>427</v>
      </c>
      <c r="H424">
        <v>1.656</v>
      </c>
      <c r="I424">
        <v>102.7891</v>
      </c>
      <c r="K424" s="2">
        <v>0.8743055555555556</v>
      </c>
      <c r="L424" s="3">
        <f t="shared" si="22"/>
        <v>268.87430555555557</v>
      </c>
      <c r="M424">
        <f t="shared" si="20"/>
        <v>433.37697855677277</v>
      </c>
      <c r="N424">
        <f t="shared" si="21"/>
        <v>127.66872554225529</v>
      </c>
    </row>
    <row r="425" spans="1:14" ht="12.75">
      <c r="A425" t="s">
        <v>434</v>
      </c>
      <c r="B425" s="1">
        <v>36793</v>
      </c>
      <c r="C425">
        <f>AVERAGE(C424,C426)</f>
        <v>0.8763483796296296</v>
      </c>
      <c r="D425" t="s">
        <v>426</v>
      </c>
      <c r="E425" t="s">
        <v>434</v>
      </c>
      <c r="F425" t="s">
        <v>434</v>
      </c>
      <c r="G425" t="s">
        <v>427</v>
      </c>
      <c r="H425" t="s">
        <v>434</v>
      </c>
      <c r="I425" t="s">
        <v>434</v>
      </c>
      <c r="K425" s="2">
        <v>0.876388888888889</v>
      </c>
      <c r="L425" s="3">
        <f t="shared" si="22"/>
        <v>268.87638888888887</v>
      </c>
      <c r="M425" t="s">
        <v>434</v>
      </c>
      <c r="N425" t="s">
        <v>434</v>
      </c>
    </row>
    <row r="426" spans="1:14" ht="12.75">
      <c r="A426" t="s">
        <v>307</v>
      </c>
      <c r="B426" s="1">
        <v>36793</v>
      </c>
      <c r="C426" s="2">
        <v>0.8784375</v>
      </c>
      <c r="D426" t="s">
        <v>426</v>
      </c>
      <c r="E426">
        <v>0.671</v>
      </c>
      <c r="F426">
        <v>8.7428</v>
      </c>
      <c r="G426" t="s">
        <v>427</v>
      </c>
      <c r="H426">
        <v>1.658</v>
      </c>
      <c r="I426">
        <v>100.0545</v>
      </c>
      <c r="K426" s="2">
        <v>0.8784722222222222</v>
      </c>
      <c r="L426" s="3">
        <f t="shared" si="22"/>
        <v>268.87847222222223</v>
      </c>
      <c r="M426">
        <f t="shared" si="20"/>
        <v>458.20322019641236</v>
      </c>
      <c r="N426">
        <f t="shared" si="21"/>
        <v>124.45861301941216</v>
      </c>
    </row>
    <row r="427" spans="1:14" ht="12.75">
      <c r="A427" t="s">
        <v>308</v>
      </c>
      <c r="B427" s="1">
        <v>36793</v>
      </c>
      <c r="C427" s="2">
        <v>0.8805208333333333</v>
      </c>
      <c r="D427" t="s">
        <v>426</v>
      </c>
      <c r="E427">
        <v>0.671</v>
      </c>
      <c r="F427">
        <v>8.7295</v>
      </c>
      <c r="G427" t="s">
        <v>427</v>
      </c>
      <c r="H427">
        <v>1.658</v>
      </c>
      <c r="I427">
        <v>105.2156</v>
      </c>
      <c r="K427" s="2">
        <v>0.8805555555555555</v>
      </c>
      <c r="L427" s="3">
        <f t="shared" si="22"/>
        <v>268.88055555555553</v>
      </c>
      <c r="M427">
        <f t="shared" si="20"/>
        <v>457.5061777353458</v>
      </c>
      <c r="N427">
        <f t="shared" si="21"/>
        <v>130.5171633527866</v>
      </c>
    </row>
    <row r="428" spans="1:14" ht="12.75">
      <c r="A428" t="s">
        <v>309</v>
      </c>
      <c r="B428" s="1">
        <v>36793</v>
      </c>
      <c r="C428" s="2">
        <v>0.8826041666666667</v>
      </c>
      <c r="D428" t="s">
        <v>426</v>
      </c>
      <c r="E428">
        <v>0.671</v>
      </c>
      <c r="F428">
        <v>8.8562</v>
      </c>
      <c r="G428" t="s">
        <v>427</v>
      </c>
      <c r="H428">
        <v>1.658</v>
      </c>
      <c r="I428">
        <v>103.0291</v>
      </c>
      <c r="K428" s="2">
        <v>0.8826388888888889</v>
      </c>
      <c r="L428" s="3">
        <f t="shared" si="22"/>
        <v>268.8826388888889</v>
      </c>
      <c r="M428">
        <f t="shared" si="20"/>
        <v>464.14642433813725</v>
      </c>
      <c r="N428">
        <f t="shared" si="21"/>
        <v>127.95045852166083</v>
      </c>
    </row>
    <row r="429" spans="1:14" ht="12.75">
      <c r="A429" t="s">
        <v>310</v>
      </c>
      <c r="B429" s="1">
        <v>36793</v>
      </c>
      <c r="C429" s="2">
        <v>0.8846875</v>
      </c>
      <c r="D429" t="s">
        <v>426</v>
      </c>
      <c r="E429">
        <v>0.671</v>
      </c>
      <c r="F429">
        <v>9.3181</v>
      </c>
      <c r="G429" t="s">
        <v>427</v>
      </c>
      <c r="H429">
        <v>1.66</v>
      </c>
      <c r="I429">
        <v>104.7071</v>
      </c>
      <c r="K429" s="2">
        <v>0.8847222222222223</v>
      </c>
      <c r="L429" s="3">
        <f t="shared" si="22"/>
        <v>268.8847222222222</v>
      </c>
      <c r="M429">
        <f t="shared" si="20"/>
        <v>488.3542373281087</v>
      </c>
      <c r="N429">
        <f t="shared" si="21"/>
        <v>129.92024160267113</v>
      </c>
    </row>
    <row r="430" spans="1:14" ht="12.75">
      <c r="A430" t="s">
        <v>311</v>
      </c>
      <c r="B430" s="1">
        <v>36793</v>
      </c>
      <c r="C430" s="2">
        <v>0.8867708333333333</v>
      </c>
      <c r="D430" t="s">
        <v>426</v>
      </c>
      <c r="E430">
        <v>0.67</v>
      </c>
      <c r="F430">
        <v>8.6135</v>
      </c>
      <c r="G430" t="s">
        <v>427</v>
      </c>
      <c r="H430">
        <v>1.658</v>
      </c>
      <c r="I430">
        <v>100.9266</v>
      </c>
      <c r="K430" s="2">
        <v>0.8868055555555556</v>
      </c>
      <c r="L430" s="3">
        <f t="shared" si="22"/>
        <v>268.88680555555555</v>
      </c>
      <c r="M430">
        <f t="shared" si="20"/>
        <v>451.42670965386344</v>
      </c>
      <c r="N430">
        <f t="shared" si="21"/>
        <v>125.48236023332697</v>
      </c>
    </row>
    <row r="431" spans="1:14" ht="12.75">
      <c r="A431" t="s">
        <v>312</v>
      </c>
      <c r="B431" s="1">
        <v>36793</v>
      </c>
      <c r="C431" s="2">
        <v>0.8888657407407408</v>
      </c>
      <c r="D431" t="s">
        <v>426</v>
      </c>
      <c r="E431">
        <v>0.671</v>
      </c>
      <c r="F431">
        <v>9.0191</v>
      </c>
      <c r="G431" t="s">
        <v>427</v>
      </c>
      <c r="H431">
        <v>1.66</v>
      </c>
      <c r="I431">
        <v>103.9855</v>
      </c>
      <c r="K431" s="2">
        <v>0.8888888888888888</v>
      </c>
      <c r="L431" s="3">
        <f t="shared" si="22"/>
        <v>268.8888888888889</v>
      </c>
      <c r="M431">
        <f t="shared" si="20"/>
        <v>472.68388425601205</v>
      </c>
      <c r="N431">
        <f t="shared" si="21"/>
        <v>129.07316444459184</v>
      </c>
    </row>
    <row r="432" spans="1:14" ht="12.75">
      <c r="A432" t="s">
        <v>313</v>
      </c>
      <c r="B432" s="1">
        <v>36793</v>
      </c>
      <c r="C432" s="2">
        <v>0.8909490740740741</v>
      </c>
      <c r="D432" t="s">
        <v>426</v>
      </c>
      <c r="E432">
        <v>0.67</v>
      </c>
      <c r="F432">
        <v>9.5701</v>
      </c>
      <c r="G432" t="s">
        <v>427</v>
      </c>
      <c r="H432">
        <v>1.66</v>
      </c>
      <c r="I432">
        <v>101.2173</v>
      </c>
      <c r="K432" s="2">
        <v>0.8909722222222222</v>
      </c>
      <c r="L432" s="3">
        <f t="shared" si="22"/>
        <v>268.8909722222222</v>
      </c>
      <c r="M432">
        <f t="shared" si="20"/>
        <v>501.5613576430532</v>
      </c>
      <c r="N432">
        <f t="shared" si="21"/>
        <v>125.82360930463193</v>
      </c>
    </row>
    <row r="433" spans="1:14" ht="12.75">
      <c r="A433" t="s">
        <v>434</v>
      </c>
      <c r="B433" s="1">
        <v>36793</v>
      </c>
      <c r="C433">
        <f>AVERAGE(C432,C434)</f>
        <v>0.8930324074074074</v>
      </c>
      <c r="D433" t="s">
        <v>426</v>
      </c>
      <c r="E433" t="s">
        <v>434</v>
      </c>
      <c r="F433" t="s">
        <v>434</v>
      </c>
      <c r="G433" t="s">
        <v>427</v>
      </c>
      <c r="H433" t="s">
        <v>434</v>
      </c>
      <c r="I433" t="s">
        <v>434</v>
      </c>
      <c r="K433" s="2">
        <v>0.8930555555555556</v>
      </c>
      <c r="L433" s="3">
        <f t="shared" si="22"/>
        <v>268.8930555555556</v>
      </c>
      <c r="M433" t="s">
        <v>434</v>
      </c>
      <c r="N433" t="s">
        <v>434</v>
      </c>
    </row>
    <row r="434" spans="1:14" ht="12.75">
      <c r="A434" t="s">
        <v>314</v>
      </c>
      <c r="B434" s="1">
        <v>36793</v>
      </c>
      <c r="C434" s="2">
        <v>0.8951157407407407</v>
      </c>
      <c r="D434" t="s">
        <v>426</v>
      </c>
      <c r="E434">
        <v>0.671</v>
      </c>
      <c r="F434">
        <v>9.1272</v>
      </c>
      <c r="G434" t="s">
        <v>427</v>
      </c>
      <c r="H434">
        <v>1.66</v>
      </c>
      <c r="I434">
        <v>99.2038</v>
      </c>
      <c r="K434" s="2">
        <v>0.8951388888888889</v>
      </c>
      <c r="L434" s="3">
        <f t="shared" si="22"/>
        <v>268.8951388888889</v>
      </c>
      <c r="M434">
        <f aca="true" t="shared" si="23" ref="M434:M484">500*F434/AVERAGE($Q$367,$Q$6)</f>
        <v>478.34931959746245</v>
      </c>
      <c r="N434">
        <f aca="true" t="shared" si="24" ref="N434:N484">(277-103)/(-67.4+(AVERAGE($Q$4,$P$367)))*I434+277-((277-103)/(-67.4+(AVERAGE($Q$4,$P$367)))*230)</f>
        <v>123.45998699616098</v>
      </c>
    </row>
    <row r="435" spans="1:14" ht="12.75">
      <c r="A435" t="s">
        <v>315</v>
      </c>
      <c r="B435" s="1">
        <v>36793</v>
      </c>
      <c r="C435" s="2">
        <v>0.8971990740740741</v>
      </c>
      <c r="D435" t="s">
        <v>426</v>
      </c>
      <c r="E435">
        <v>0.671</v>
      </c>
      <c r="F435">
        <v>8.6393</v>
      </c>
      <c r="G435" t="s">
        <v>427</v>
      </c>
      <c r="H435">
        <v>1.66</v>
      </c>
      <c r="I435">
        <v>103.7744</v>
      </c>
      <c r="K435" s="2">
        <v>0.8972222222222223</v>
      </c>
      <c r="L435" s="3">
        <f t="shared" si="22"/>
        <v>268.89722222222224</v>
      </c>
      <c r="M435">
        <f t="shared" si="23"/>
        <v>452.77886720991734</v>
      </c>
      <c r="N435">
        <f t="shared" si="24"/>
        <v>128.8253568114564</v>
      </c>
    </row>
    <row r="436" spans="1:14" ht="12.75">
      <c r="A436" t="s">
        <v>316</v>
      </c>
      <c r="B436" s="1">
        <v>36793</v>
      </c>
      <c r="C436" s="2">
        <v>0.8992824074074074</v>
      </c>
      <c r="D436" t="s">
        <v>426</v>
      </c>
      <c r="E436">
        <v>0.67</v>
      </c>
      <c r="F436">
        <v>9.1384</v>
      </c>
      <c r="G436" t="s">
        <v>427</v>
      </c>
      <c r="H436">
        <v>1.66</v>
      </c>
      <c r="I436">
        <v>100.8887</v>
      </c>
      <c r="K436" s="2">
        <v>0.8993055555555555</v>
      </c>
      <c r="L436" s="3">
        <f t="shared" si="22"/>
        <v>268.89930555555554</v>
      </c>
      <c r="M436">
        <f t="shared" si="23"/>
        <v>478.9363027225711</v>
      </c>
      <c r="N436">
        <f t="shared" si="24"/>
        <v>125.43786990032919</v>
      </c>
    </row>
    <row r="437" spans="1:14" ht="12.75">
      <c r="A437" t="s">
        <v>317</v>
      </c>
      <c r="B437" s="1">
        <v>36793</v>
      </c>
      <c r="C437" s="2">
        <v>0.9013657407407408</v>
      </c>
      <c r="D437" t="s">
        <v>426</v>
      </c>
      <c r="E437">
        <v>0.671</v>
      </c>
      <c r="F437">
        <v>8.515</v>
      </c>
      <c r="G437" t="s">
        <v>427</v>
      </c>
      <c r="H437">
        <v>1.66</v>
      </c>
      <c r="I437">
        <v>104.2036</v>
      </c>
      <c r="K437" s="2">
        <v>0.9013888888888889</v>
      </c>
      <c r="L437" s="3">
        <f t="shared" si="22"/>
        <v>268.9013888888889</v>
      </c>
      <c r="M437">
        <f t="shared" si="23"/>
        <v>446.26440270536335</v>
      </c>
      <c r="N437">
        <f t="shared" si="24"/>
        <v>129.32918928962664</v>
      </c>
    </row>
    <row r="438" spans="1:14" ht="12.75">
      <c r="A438" t="s">
        <v>318</v>
      </c>
      <c r="B438" s="1">
        <v>36793</v>
      </c>
      <c r="C438" s="2">
        <v>0.9034606481481481</v>
      </c>
      <c r="D438" t="s">
        <v>426</v>
      </c>
      <c r="E438">
        <v>0.67</v>
      </c>
      <c r="F438">
        <v>9.5343</v>
      </c>
      <c r="G438" t="s">
        <v>427</v>
      </c>
      <c r="H438">
        <v>1.658</v>
      </c>
      <c r="I438">
        <v>99.1563</v>
      </c>
      <c r="K438" s="2">
        <v>0.9034722222222222</v>
      </c>
      <c r="L438" s="3">
        <f t="shared" si="22"/>
        <v>268.9034722222222</v>
      </c>
      <c r="M438">
        <f t="shared" si="23"/>
        <v>499.68510801100945</v>
      </c>
      <c r="N438">
        <f t="shared" si="24"/>
        <v>123.40422734398692</v>
      </c>
    </row>
    <row r="439" spans="1:14" ht="12.75">
      <c r="A439" t="s">
        <v>319</v>
      </c>
      <c r="B439" s="1">
        <v>36793</v>
      </c>
      <c r="C439" s="2">
        <v>0.9055439814814815</v>
      </c>
      <c r="D439" t="s">
        <v>426</v>
      </c>
      <c r="E439">
        <v>0.67</v>
      </c>
      <c r="F439">
        <v>8.5904</v>
      </c>
      <c r="G439" t="s">
        <v>427</v>
      </c>
      <c r="H439">
        <v>1.658</v>
      </c>
      <c r="I439">
        <v>101.4088</v>
      </c>
      <c r="K439" s="2">
        <v>0.9055555555555556</v>
      </c>
      <c r="L439" s="3">
        <f t="shared" si="22"/>
        <v>268.90555555555557</v>
      </c>
      <c r="M439">
        <f t="shared" si="23"/>
        <v>450.21605695832693</v>
      </c>
      <c r="N439">
        <f t="shared" si="24"/>
        <v>126.04840874444926</v>
      </c>
    </row>
    <row r="440" spans="1:14" ht="12.75">
      <c r="A440" t="s">
        <v>320</v>
      </c>
      <c r="B440" s="1">
        <v>36793</v>
      </c>
      <c r="C440" s="2">
        <v>0.9076273148148148</v>
      </c>
      <c r="D440" t="s">
        <v>426</v>
      </c>
      <c r="E440">
        <v>0.671</v>
      </c>
      <c r="F440">
        <v>9.1819</v>
      </c>
      <c r="G440" t="s">
        <v>427</v>
      </c>
      <c r="H440">
        <v>1.66</v>
      </c>
      <c r="I440">
        <v>104.1447</v>
      </c>
      <c r="K440" s="2">
        <v>0.907638888888889</v>
      </c>
      <c r="L440" s="3">
        <f t="shared" si="22"/>
        <v>268.90763888888887</v>
      </c>
      <c r="M440">
        <f t="shared" si="23"/>
        <v>481.216103253127</v>
      </c>
      <c r="N440">
        <f t="shared" si="24"/>
        <v>129.26004732093088</v>
      </c>
    </row>
    <row r="441" spans="1:14" ht="12.75">
      <c r="A441" t="s">
        <v>321</v>
      </c>
      <c r="B441" s="1">
        <v>36793</v>
      </c>
      <c r="C441" s="2">
        <v>0.9097106481481482</v>
      </c>
      <c r="D441" t="s">
        <v>426</v>
      </c>
      <c r="E441">
        <v>0.67</v>
      </c>
      <c r="F441">
        <v>8.7094</v>
      </c>
      <c r="G441" t="s">
        <v>427</v>
      </c>
      <c r="H441">
        <v>1.66</v>
      </c>
      <c r="I441">
        <v>108.9591</v>
      </c>
      <c r="K441" s="2">
        <v>0.9097222222222222</v>
      </c>
      <c r="L441" s="3">
        <f t="shared" si="22"/>
        <v>268.90972222222223</v>
      </c>
      <c r="M441">
        <f t="shared" si="23"/>
        <v>456.45275266260614</v>
      </c>
      <c r="N441">
        <f t="shared" si="24"/>
        <v>134.91161088780575</v>
      </c>
    </row>
    <row r="442" spans="1:14" ht="12.75">
      <c r="A442" t="s">
        <v>322</v>
      </c>
      <c r="B442" s="1">
        <v>36793</v>
      </c>
      <c r="C442" s="2">
        <v>0.9117939814814814</v>
      </c>
      <c r="D442" t="s">
        <v>426</v>
      </c>
      <c r="E442">
        <v>0.671</v>
      </c>
      <c r="F442">
        <v>8.9</v>
      </c>
      <c r="G442" t="s">
        <v>427</v>
      </c>
      <c r="H442">
        <v>1.661</v>
      </c>
      <c r="I442">
        <v>101.4102</v>
      </c>
      <c r="K442" s="2">
        <v>0.9118055555555555</v>
      </c>
      <c r="L442" s="3">
        <f t="shared" si="22"/>
        <v>268.91180555555553</v>
      </c>
      <c r="M442">
        <f t="shared" si="23"/>
        <v>466.44194763097283</v>
      </c>
      <c r="N442">
        <f t="shared" si="24"/>
        <v>126.05005218682913</v>
      </c>
    </row>
    <row r="443" spans="1:14" ht="12.75">
      <c r="A443" t="s">
        <v>323</v>
      </c>
      <c r="B443" s="1">
        <v>36793</v>
      </c>
      <c r="C443" s="2">
        <v>0.9138773148148148</v>
      </c>
      <c r="D443" t="s">
        <v>426</v>
      </c>
      <c r="E443">
        <v>0.67</v>
      </c>
      <c r="F443">
        <v>8.6634</v>
      </c>
      <c r="G443" t="s">
        <v>427</v>
      </c>
      <c r="H443">
        <v>1.66</v>
      </c>
      <c r="I443">
        <v>100.1332</v>
      </c>
      <c r="K443" s="2">
        <v>0.9138888888888889</v>
      </c>
      <c r="L443" s="3">
        <f t="shared" si="22"/>
        <v>268.9138888888889</v>
      </c>
      <c r="M443">
        <f t="shared" si="23"/>
        <v>454.04192911305284</v>
      </c>
      <c r="N443">
        <f t="shared" si="24"/>
        <v>124.55099795890885</v>
      </c>
    </row>
    <row r="444" spans="1:14" ht="12.75">
      <c r="A444" t="s">
        <v>324</v>
      </c>
      <c r="B444" s="1">
        <v>36793</v>
      </c>
      <c r="C444" s="2">
        <v>0.9159606481481481</v>
      </c>
      <c r="D444" t="s">
        <v>426</v>
      </c>
      <c r="E444">
        <v>0.671</v>
      </c>
      <c r="F444">
        <v>9.6381</v>
      </c>
      <c r="G444" t="s">
        <v>427</v>
      </c>
      <c r="H444">
        <v>1.661</v>
      </c>
      <c r="I444">
        <v>99.9246</v>
      </c>
      <c r="K444" s="2">
        <v>0.9159722222222223</v>
      </c>
      <c r="L444" s="3">
        <f t="shared" si="22"/>
        <v>268.9159722222222</v>
      </c>
      <c r="M444">
        <f t="shared" si="23"/>
        <v>505.12518375978425</v>
      </c>
      <c r="N444">
        <f t="shared" si="24"/>
        <v>124.30612504430889</v>
      </c>
    </row>
    <row r="445" spans="1:14" ht="12.75">
      <c r="A445" t="s">
        <v>325</v>
      </c>
      <c r="B445" s="1">
        <v>36793</v>
      </c>
      <c r="C445" s="2">
        <v>0.9180555555555556</v>
      </c>
      <c r="D445" t="s">
        <v>426</v>
      </c>
      <c r="E445">
        <v>0.67</v>
      </c>
      <c r="F445">
        <v>8.8542</v>
      </c>
      <c r="G445" t="s">
        <v>427</v>
      </c>
      <c r="H445">
        <v>1.66</v>
      </c>
      <c r="I445">
        <v>100.4537</v>
      </c>
      <c r="K445" s="2">
        <v>0.9180555555555556</v>
      </c>
      <c r="L445" s="3">
        <f t="shared" si="22"/>
        <v>268.91805555555555</v>
      </c>
      <c r="M445">
        <f t="shared" si="23"/>
        <v>464.04160592293937</v>
      </c>
      <c r="N445">
        <f t="shared" si="24"/>
        <v>124.92722887515669</v>
      </c>
    </row>
    <row r="446" spans="1:14" ht="12.75">
      <c r="A446" t="s">
        <v>326</v>
      </c>
      <c r="B446" s="1">
        <v>36793</v>
      </c>
      <c r="C446" s="2">
        <v>0.9201388888888888</v>
      </c>
      <c r="D446" t="s">
        <v>426</v>
      </c>
      <c r="E446">
        <v>0.67</v>
      </c>
      <c r="F446">
        <v>8.8637</v>
      </c>
      <c r="G446" t="s">
        <v>427</v>
      </c>
      <c r="H446">
        <v>1.66</v>
      </c>
      <c r="I446">
        <v>101.9284</v>
      </c>
      <c r="K446" s="2">
        <v>0.9201388888888888</v>
      </c>
      <c r="L446" s="3">
        <f t="shared" si="22"/>
        <v>268.9201388888889</v>
      </c>
      <c r="M446">
        <f t="shared" si="23"/>
        <v>464.5394933951296</v>
      </c>
      <c r="N446">
        <f t="shared" si="24"/>
        <v>126.65836064486223</v>
      </c>
    </row>
    <row r="447" spans="1:14" ht="12.75">
      <c r="A447" t="s">
        <v>327</v>
      </c>
      <c r="B447" s="1">
        <v>36793</v>
      </c>
      <c r="C447" s="2">
        <v>0.9222222222222222</v>
      </c>
      <c r="D447" t="s">
        <v>426</v>
      </c>
      <c r="E447">
        <v>0.671</v>
      </c>
      <c r="F447">
        <v>8.9984</v>
      </c>
      <c r="G447" t="s">
        <v>427</v>
      </c>
      <c r="H447">
        <v>1.66</v>
      </c>
      <c r="I447">
        <v>101.8307</v>
      </c>
      <c r="K447" s="2">
        <v>0.9222222222222222</v>
      </c>
      <c r="L447" s="3">
        <f t="shared" si="22"/>
        <v>268.9222222222222</v>
      </c>
      <c r="M447">
        <f t="shared" si="23"/>
        <v>471.59901365871303</v>
      </c>
      <c r="N447">
        <f t="shared" si="24"/>
        <v>126.54367184449586</v>
      </c>
    </row>
    <row r="448" spans="1:14" ht="12.75">
      <c r="A448" t="s">
        <v>328</v>
      </c>
      <c r="B448" s="1">
        <v>36793</v>
      </c>
      <c r="C448" s="2">
        <v>0.9243055555555556</v>
      </c>
      <c r="D448" t="s">
        <v>426</v>
      </c>
      <c r="E448">
        <v>0.671</v>
      </c>
      <c r="F448">
        <v>8.5816</v>
      </c>
      <c r="G448" t="s">
        <v>427</v>
      </c>
      <c r="H448">
        <v>1.66</v>
      </c>
      <c r="I448">
        <v>100.2518</v>
      </c>
      <c r="K448" s="2">
        <v>0.9243055555555556</v>
      </c>
      <c r="L448" s="3">
        <f t="shared" si="22"/>
        <v>268.9243055555556</v>
      </c>
      <c r="M448">
        <f t="shared" si="23"/>
        <v>449.75485593145584</v>
      </c>
      <c r="N448">
        <f t="shared" si="24"/>
        <v>124.69022100623175</v>
      </c>
    </row>
    <row r="449" spans="1:14" ht="12.75">
      <c r="A449" t="s">
        <v>434</v>
      </c>
      <c r="B449" s="1">
        <v>36793</v>
      </c>
      <c r="C449">
        <f>AVERAGE(C448,C450)</f>
        <v>0.9263888888888889</v>
      </c>
      <c r="D449" t="s">
        <v>426</v>
      </c>
      <c r="E449" t="s">
        <v>434</v>
      </c>
      <c r="F449" t="s">
        <v>434</v>
      </c>
      <c r="G449" t="s">
        <v>427</v>
      </c>
      <c r="H449" t="s">
        <v>434</v>
      </c>
      <c r="I449" t="s">
        <v>434</v>
      </c>
      <c r="K449" s="2">
        <v>0.9263888888888889</v>
      </c>
      <c r="L449" s="3">
        <f t="shared" si="22"/>
        <v>268.9263888888889</v>
      </c>
      <c r="M449" t="s">
        <v>434</v>
      </c>
      <c r="N449" t="s">
        <v>434</v>
      </c>
    </row>
    <row r="450" spans="1:14" ht="12.75">
      <c r="A450" t="s">
        <v>329</v>
      </c>
      <c r="B450" s="1">
        <v>36793</v>
      </c>
      <c r="C450" s="2">
        <v>0.9284722222222223</v>
      </c>
      <c r="D450" t="s">
        <v>426</v>
      </c>
      <c r="E450">
        <v>0.67</v>
      </c>
      <c r="F450">
        <v>8.7474</v>
      </c>
      <c r="G450" t="s">
        <v>427</v>
      </c>
      <c r="H450">
        <v>1.66</v>
      </c>
      <c r="I450">
        <v>97.6123</v>
      </c>
      <c r="K450" s="2">
        <v>0.9284722222222223</v>
      </c>
      <c r="L450" s="3">
        <f t="shared" si="22"/>
        <v>268.92847222222224</v>
      </c>
      <c r="M450">
        <f t="shared" si="23"/>
        <v>458.4443025513677</v>
      </c>
      <c r="N450">
        <f t="shared" si="24"/>
        <v>121.59174517647807</v>
      </c>
    </row>
    <row r="451" spans="1:14" ht="12.75">
      <c r="A451" t="s">
        <v>330</v>
      </c>
      <c r="B451" s="1">
        <v>36793</v>
      </c>
      <c r="C451" s="2">
        <v>0.9305671296296296</v>
      </c>
      <c r="D451" t="s">
        <v>426</v>
      </c>
      <c r="E451">
        <v>0.67</v>
      </c>
      <c r="F451">
        <v>8.6563</v>
      </c>
      <c r="G451" t="s">
        <v>427</v>
      </c>
      <c r="H451">
        <v>1.66</v>
      </c>
      <c r="I451">
        <v>98.892</v>
      </c>
      <c r="K451" s="2">
        <v>0.9305555555555555</v>
      </c>
      <c r="L451" s="3">
        <f t="shared" si="22"/>
        <v>268.93055555555554</v>
      </c>
      <c r="M451">
        <f t="shared" si="23"/>
        <v>453.6698237391</v>
      </c>
      <c r="N451">
        <f t="shared" si="24"/>
        <v>123.0939689004166</v>
      </c>
    </row>
    <row r="452" spans="1:14" ht="12.75">
      <c r="A452" t="s">
        <v>434</v>
      </c>
      <c r="B452" s="1">
        <v>36793</v>
      </c>
      <c r="C452">
        <f>AVERAGE(C451,C455)</f>
        <v>0.9347337962962963</v>
      </c>
      <c r="D452" t="s">
        <v>426</v>
      </c>
      <c r="E452" t="s">
        <v>434</v>
      </c>
      <c r="F452" t="s">
        <v>434</v>
      </c>
      <c r="G452" t="s">
        <v>427</v>
      </c>
      <c r="H452" t="s">
        <v>434</v>
      </c>
      <c r="I452" t="s">
        <v>434</v>
      </c>
      <c r="K452" s="2">
        <v>0.9326388888888889</v>
      </c>
      <c r="L452" s="3">
        <f t="shared" si="22"/>
        <v>268.9326388888889</v>
      </c>
      <c r="M452" t="s">
        <v>434</v>
      </c>
      <c r="N452" t="s">
        <v>434</v>
      </c>
    </row>
    <row r="453" spans="1:14" ht="12.75">
      <c r="A453" t="s">
        <v>434</v>
      </c>
      <c r="B453" s="1">
        <v>36793</v>
      </c>
      <c r="C453">
        <f>AVERAGE(C452,C455)</f>
        <v>0.9368171296296296</v>
      </c>
      <c r="D453" t="s">
        <v>426</v>
      </c>
      <c r="E453" t="s">
        <v>434</v>
      </c>
      <c r="F453" t="s">
        <v>434</v>
      </c>
      <c r="G453" t="s">
        <v>427</v>
      </c>
      <c r="H453" t="s">
        <v>434</v>
      </c>
      <c r="I453" t="s">
        <v>434</v>
      </c>
      <c r="K453" s="2">
        <v>0.9347222222222222</v>
      </c>
      <c r="L453" s="3">
        <f t="shared" si="22"/>
        <v>268.9347222222222</v>
      </c>
      <c r="M453" t="s">
        <v>434</v>
      </c>
      <c r="N453" t="s">
        <v>434</v>
      </c>
    </row>
    <row r="454" spans="1:14" ht="12.75">
      <c r="A454" t="s">
        <v>434</v>
      </c>
      <c r="B454" s="1">
        <v>36793</v>
      </c>
      <c r="C454">
        <f>AVERAGE(C453,C455)</f>
        <v>0.9378587962962963</v>
      </c>
      <c r="D454" t="s">
        <v>426</v>
      </c>
      <c r="E454" t="s">
        <v>434</v>
      </c>
      <c r="F454" t="s">
        <v>434</v>
      </c>
      <c r="G454" t="s">
        <v>427</v>
      </c>
      <c r="H454" t="s">
        <v>434</v>
      </c>
      <c r="I454" t="s">
        <v>434</v>
      </c>
      <c r="K454" s="2">
        <v>0.9368055555555556</v>
      </c>
      <c r="L454" s="3">
        <f aca="true" t="shared" si="25" ref="L454:L484">B454-DATE(1999,12,31)+K454</f>
        <v>268.93680555555557</v>
      </c>
      <c r="M454" t="s">
        <v>434</v>
      </c>
      <c r="N454" t="s">
        <v>434</v>
      </c>
    </row>
    <row r="455" spans="1:14" ht="12.75">
      <c r="A455" t="s">
        <v>331</v>
      </c>
      <c r="B455" s="1">
        <v>36793</v>
      </c>
      <c r="C455" s="2">
        <v>0.9389004629629629</v>
      </c>
      <c r="D455" t="s">
        <v>426</v>
      </c>
      <c r="E455">
        <v>0.671</v>
      </c>
      <c r="F455">
        <v>8.8857</v>
      </c>
      <c r="G455" t="s">
        <v>427</v>
      </c>
      <c r="H455">
        <v>1.661</v>
      </c>
      <c r="I455">
        <v>97.2757</v>
      </c>
      <c r="K455" s="2">
        <v>0.938888888888889</v>
      </c>
      <c r="L455" s="3">
        <f t="shared" si="25"/>
        <v>268.93888888888887</v>
      </c>
      <c r="M455">
        <f t="shared" si="23"/>
        <v>465.6924959623074</v>
      </c>
      <c r="N455">
        <f t="shared" si="24"/>
        <v>121.19661467286181</v>
      </c>
    </row>
    <row r="456" spans="1:14" ht="12.75">
      <c r="A456" t="s">
        <v>332</v>
      </c>
      <c r="B456" s="1">
        <v>36793</v>
      </c>
      <c r="C456" s="2">
        <v>0.9409837962962962</v>
      </c>
      <c r="D456" t="s">
        <v>426</v>
      </c>
      <c r="E456">
        <v>0.67</v>
      </c>
      <c r="F456">
        <v>9.2757</v>
      </c>
      <c r="G456" t="s">
        <v>427</v>
      </c>
      <c r="H456">
        <v>1.66</v>
      </c>
      <c r="I456">
        <v>94.7973</v>
      </c>
      <c r="K456" s="2">
        <v>0.9409722222222222</v>
      </c>
      <c r="L456" s="3">
        <f t="shared" si="25"/>
        <v>268.94097222222223</v>
      </c>
      <c r="M456">
        <f t="shared" si="23"/>
        <v>486.13208692591184</v>
      </c>
      <c r="N456">
        <f t="shared" si="24"/>
        <v>118.28725210553404</v>
      </c>
    </row>
    <row r="457" spans="1:14" ht="12.75">
      <c r="A457" t="s">
        <v>333</v>
      </c>
      <c r="B457" s="1">
        <v>36793</v>
      </c>
      <c r="C457" s="2">
        <v>0.9430671296296297</v>
      </c>
      <c r="D457" t="s">
        <v>426</v>
      </c>
      <c r="E457">
        <v>0.673</v>
      </c>
      <c r="F457">
        <v>8.9354</v>
      </c>
      <c r="G457" t="s">
        <v>427</v>
      </c>
      <c r="H457">
        <v>1.663</v>
      </c>
      <c r="I457">
        <v>98.8394</v>
      </c>
      <c r="K457" s="2">
        <v>0.9430555555555555</v>
      </c>
      <c r="L457" s="3">
        <f t="shared" si="25"/>
        <v>268.94305555555553</v>
      </c>
      <c r="M457">
        <f t="shared" si="23"/>
        <v>468.29723357997693</v>
      </c>
      <c r="N457">
        <f t="shared" si="24"/>
        <v>123.03222242243021</v>
      </c>
    </row>
    <row r="458" spans="1:14" ht="12.75">
      <c r="A458" t="s">
        <v>434</v>
      </c>
      <c r="B458" s="1">
        <v>36793</v>
      </c>
      <c r="C458">
        <f>AVERAGE(C457,C459)</f>
        <v>0.945150462962963</v>
      </c>
      <c r="D458" t="s">
        <v>426</v>
      </c>
      <c r="E458" t="s">
        <v>434</v>
      </c>
      <c r="F458" t="s">
        <v>434</v>
      </c>
      <c r="G458" t="s">
        <v>427</v>
      </c>
      <c r="H458" t="s">
        <v>434</v>
      </c>
      <c r="I458" t="s">
        <v>434</v>
      </c>
      <c r="K458" s="2">
        <v>0.9451388888888889</v>
      </c>
      <c r="L458" s="3">
        <f t="shared" si="25"/>
        <v>268.9451388888889</v>
      </c>
      <c r="M458" t="s">
        <v>434</v>
      </c>
      <c r="N458" t="s">
        <v>434</v>
      </c>
    </row>
    <row r="459" spans="1:14" ht="12.75">
      <c r="A459" t="s">
        <v>334</v>
      </c>
      <c r="B459" s="1">
        <v>36793</v>
      </c>
      <c r="C459" s="2">
        <v>0.9472337962962962</v>
      </c>
      <c r="D459" t="s">
        <v>426</v>
      </c>
      <c r="E459">
        <v>0.67</v>
      </c>
      <c r="F459">
        <v>9.1794</v>
      </c>
      <c r="G459" t="s">
        <v>427</v>
      </c>
      <c r="H459">
        <v>1.66</v>
      </c>
      <c r="I459">
        <v>96.0156</v>
      </c>
      <c r="K459" s="2">
        <v>0.9472222222222223</v>
      </c>
      <c r="L459" s="3">
        <f t="shared" si="25"/>
        <v>268.9472222222222</v>
      </c>
      <c r="M459">
        <f t="shared" si="23"/>
        <v>481.08508023412946</v>
      </c>
      <c r="N459">
        <f t="shared" si="24"/>
        <v>119.71739914224133</v>
      </c>
    </row>
    <row r="460" spans="1:14" ht="12.75">
      <c r="A460" t="s">
        <v>335</v>
      </c>
      <c r="B460" s="1">
        <v>36793</v>
      </c>
      <c r="C460" s="2">
        <v>0.9493287037037037</v>
      </c>
      <c r="D460" t="s">
        <v>426</v>
      </c>
      <c r="E460">
        <v>0.671</v>
      </c>
      <c r="F460">
        <v>8.6131</v>
      </c>
      <c r="G460" t="s">
        <v>427</v>
      </c>
      <c r="H460">
        <v>1.661</v>
      </c>
      <c r="I460">
        <v>96.1828</v>
      </c>
      <c r="K460" s="2">
        <v>0.9493055555555556</v>
      </c>
      <c r="L460" s="3">
        <f t="shared" si="25"/>
        <v>268.94930555555555</v>
      </c>
      <c r="M460">
        <f t="shared" si="23"/>
        <v>451.4057459708238</v>
      </c>
      <c r="N460">
        <f t="shared" si="24"/>
        <v>119.9136731178939</v>
      </c>
    </row>
    <row r="461" spans="1:14" ht="12.75">
      <c r="A461" t="s">
        <v>336</v>
      </c>
      <c r="B461" s="1">
        <v>36793</v>
      </c>
      <c r="C461" s="2">
        <v>0.951412037037037</v>
      </c>
      <c r="D461" t="s">
        <v>426</v>
      </c>
      <c r="E461">
        <v>0.673</v>
      </c>
      <c r="F461">
        <v>9.1106</v>
      </c>
      <c r="G461" t="s">
        <v>427</v>
      </c>
      <c r="H461">
        <v>1.663</v>
      </c>
      <c r="I461">
        <v>98.1664</v>
      </c>
      <c r="K461" s="2">
        <v>0.9513888888888888</v>
      </c>
      <c r="L461" s="3">
        <f t="shared" si="25"/>
        <v>268.9513888888889</v>
      </c>
      <c r="M461">
        <f t="shared" si="23"/>
        <v>477.47932675131926</v>
      </c>
      <c r="N461">
        <f t="shared" si="24"/>
        <v>122.24219619268058</v>
      </c>
    </row>
    <row r="462" spans="1:14" ht="12.75">
      <c r="A462" t="s">
        <v>434</v>
      </c>
      <c r="B462" s="1">
        <v>36793</v>
      </c>
      <c r="C462">
        <f>AVERAGE(C461,C463)</f>
        <v>0.9534953703703704</v>
      </c>
      <c r="D462" t="s">
        <v>426</v>
      </c>
      <c r="E462" t="s">
        <v>434</v>
      </c>
      <c r="F462" t="s">
        <v>434</v>
      </c>
      <c r="G462" t="s">
        <v>427</v>
      </c>
      <c r="H462" t="s">
        <v>434</v>
      </c>
      <c r="I462" t="s">
        <v>434</v>
      </c>
      <c r="K462" s="2">
        <v>0.9534722222222222</v>
      </c>
      <c r="L462" s="3">
        <f t="shared" si="25"/>
        <v>268.9534722222222</v>
      </c>
      <c r="M462" t="s">
        <v>434</v>
      </c>
      <c r="N462" t="s">
        <v>434</v>
      </c>
    </row>
    <row r="463" spans="1:14" ht="12.75">
      <c r="A463" t="s">
        <v>337</v>
      </c>
      <c r="B463" s="1">
        <v>36793</v>
      </c>
      <c r="C463" s="2">
        <v>0.9555787037037037</v>
      </c>
      <c r="D463" t="s">
        <v>426</v>
      </c>
      <c r="E463">
        <v>0.67</v>
      </c>
      <c r="F463">
        <v>8.8618</v>
      </c>
      <c r="G463" t="s">
        <v>427</v>
      </c>
      <c r="H463">
        <v>1.66</v>
      </c>
      <c r="I463">
        <v>94.8866</v>
      </c>
      <c r="K463" s="2">
        <v>0.9555555555555556</v>
      </c>
      <c r="L463" s="3">
        <f t="shared" si="25"/>
        <v>268.9555555555556</v>
      </c>
      <c r="M463">
        <f t="shared" si="23"/>
        <v>464.43991590069163</v>
      </c>
      <c r="N463">
        <f t="shared" si="24"/>
        <v>118.39208025162117</v>
      </c>
    </row>
    <row r="464" spans="1:14" ht="12.75">
      <c r="A464" t="s">
        <v>338</v>
      </c>
      <c r="B464" s="1">
        <v>36793</v>
      </c>
      <c r="C464" s="2">
        <v>0.957662037037037</v>
      </c>
      <c r="D464" t="s">
        <v>426</v>
      </c>
      <c r="E464">
        <v>0.671</v>
      </c>
      <c r="F464">
        <v>9.1935</v>
      </c>
      <c r="G464" t="s">
        <v>427</v>
      </c>
      <c r="H464">
        <v>1.661</v>
      </c>
      <c r="I464">
        <v>93.3371</v>
      </c>
      <c r="K464" s="2">
        <v>0.9576388888888889</v>
      </c>
      <c r="L464" s="3">
        <f t="shared" si="25"/>
        <v>268.9576388888889</v>
      </c>
      <c r="M464">
        <f t="shared" si="23"/>
        <v>481.82405006127516</v>
      </c>
      <c r="N464">
        <f t="shared" si="24"/>
        <v>116.57314170333427</v>
      </c>
    </row>
    <row r="465" spans="1:14" ht="12.75">
      <c r="A465" t="s">
        <v>339</v>
      </c>
      <c r="B465" s="1">
        <v>36793</v>
      </c>
      <c r="C465" s="2">
        <v>0.9597453703703703</v>
      </c>
      <c r="D465" t="s">
        <v>426</v>
      </c>
      <c r="E465">
        <v>0.67</v>
      </c>
      <c r="F465">
        <v>8.8794</v>
      </c>
      <c r="G465" t="s">
        <v>427</v>
      </c>
      <c r="H465">
        <v>1.661</v>
      </c>
      <c r="I465">
        <v>94.8332</v>
      </c>
      <c r="K465" s="2">
        <v>0.9597222222222223</v>
      </c>
      <c r="L465" s="3">
        <f t="shared" si="25"/>
        <v>268.95972222222224</v>
      </c>
      <c r="M465">
        <f t="shared" si="23"/>
        <v>465.3623179544337</v>
      </c>
      <c r="N465">
        <f t="shared" si="24"/>
        <v>118.32939466370345</v>
      </c>
    </row>
    <row r="466" spans="1:14" ht="12.75">
      <c r="A466" t="s">
        <v>434</v>
      </c>
      <c r="B466" s="1">
        <v>36793</v>
      </c>
      <c r="C466">
        <f>AVERAGE(C465,C467)</f>
        <v>0.9618634259259259</v>
      </c>
      <c r="D466" t="s">
        <v>426</v>
      </c>
      <c r="E466" t="s">
        <v>434</v>
      </c>
      <c r="F466" t="s">
        <v>434</v>
      </c>
      <c r="G466" t="s">
        <v>427</v>
      </c>
      <c r="H466" t="s">
        <v>434</v>
      </c>
      <c r="I466" t="s">
        <v>434</v>
      </c>
      <c r="K466" s="2">
        <v>0.9618055555555555</v>
      </c>
      <c r="L466" s="3">
        <f t="shared" si="25"/>
        <v>268.96180555555554</v>
      </c>
      <c r="M466" t="s">
        <v>434</v>
      </c>
      <c r="N466" t="s">
        <v>434</v>
      </c>
    </row>
    <row r="467" spans="1:14" ht="12.75">
      <c r="A467" t="s">
        <v>340</v>
      </c>
      <c r="B467" s="1">
        <v>36793</v>
      </c>
      <c r="C467" s="2">
        <v>0.9639814814814814</v>
      </c>
      <c r="D467" t="s">
        <v>426</v>
      </c>
      <c r="E467">
        <v>0.671</v>
      </c>
      <c r="F467">
        <v>8.7898</v>
      </c>
      <c r="G467" t="s">
        <v>427</v>
      </c>
      <c r="H467">
        <v>1.661</v>
      </c>
      <c r="I467">
        <v>94.2248</v>
      </c>
      <c r="K467" s="2">
        <v>0.9638888888888889</v>
      </c>
      <c r="L467" s="3">
        <f t="shared" si="25"/>
        <v>268.9638888888889</v>
      </c>
      <c r="M467">
        <f t="shared" si="23"/>
        <v>460.6664529535646</v>
      </c>
      <c r="N467">
        <f t="shared" si="24"/>
        <v>117.61520156091046</v>
      </c>
    </row>
    <row r="468" spans="1:14" ht="12.75">
      <c r="A468" t="s">
        <v>341</v>
      </c>
      <c r="B468" s="1">
        <v>36793</v>
      </c>
      <c r="C468" s="2">
        <v>0.9660069444444445</v>
      </c>
      <c r="D468" t="s">
        <v>426</v>
      </c>
      <c r="E468">
        <v>0.67</v>
      </c>
      <c r="F468">
        <v>8.5626</v>
      </c>
      <c r="G468" t="s">
        <v>427</v>
      </c>
      <c r="H468">
        <v>1.661</v>
      </c>
      <c r="I468">
        <v>94.154</v>
      </c>
      <c r="K468" s="2">
        <v>0.9659722222222222</v>
      </c>
      <c r="L468" s="3">
        <f t="shared" si="25"/>
        <v>268.9659722222222</v>
      </c>
      <c r="M468">
        <f t="shared" si="23"/>
        <v>448.7590809870751</v>
      </c>
      <c r="N468">
        <f t="shared" si="24"/>
        <v>117.53209033198578</v>
      </c>
    </row>
    <row r="469" spans="1:14" ht="12.75">
      <c r="A469" t="s">
        <v>342</v>
      </c>
      <c r="B469" s="1">
        <v>36793</v>
      </c>
      <c r="C469" s="2">
        <v>0.9680902777777778</v>
      </c>
      <c r="D469" t="s">
        <v>426</v>
      </c>
      <c r="E469">
        <v>0.67</v>
      </c>
      <c r="F469">
        <v>9.0011</v>
      </c>
      <c r="G469" t="s">
        <v>427</v>
      </c>
      <c r="H469">
        <v>1.661</v>
      </c>
      <c r="I469">
        <v>96.688</v>
      </c>
      <c r="K469" s="2">
        <v>0.9680555555555556</v>
      </c>
      <c r="L469" s="3">
        <f t="shared" si="25"/>
        <v>268.96805555555557</v>
      </c>
      <c r="M469">
        <f t="shared" si="23"/>
        <v>471.74051851923025</v>
      </c>
      <c r="N469">
        <f t="shared" si="24"/>
        <v>120.50672103954253</v>
      </c>
    </row>
    <row r="470" spans="1:14" ht="12.75">
      <c r="A470" t="s">
        <v>343</v>
      </c>
      <c r="B470" s="1">
        <v>36793</v>
      </c>
      <c r="C470" s="2">
        <v>0.9701736111111111</v>
      </c>
      <c r="D470" t="s">
        <v>426</v>
      </c>
      <c r="E470">
        <v>0.671</v>
      </c>
      <c r="F470">
        <v>9.3198</v>
      </c>
      <c r="G470" t="s">
        <v>427</v>
      </c>
      <c r="H470">
        <v>1.661</v>
      </c>
      <c r="I470">
        <v>93.1794</v>
      </c>
      <c r="K470" s="2">
        <v>0.970138888888889</v>
      </c>
      <c r="L470" s="3">
        <f t="shared" si="25"/>
        <v>268.97013888888887</v>
      </c>
      <c r="M470">
        <f t="shared" si="23"/>
        <v>488.44333298102714</v>
      </c>
      <c r="N470">
        <f t="shared" si="24"/>
        <v>116.38801965811649</v>
      </c>
    </row>
    <row r="471" spans="1:14" ht="12.75">
      <c r="A471" t="s">
        <v>344</v>
      </c>
      <c r="B471" s="1">
        <v>36793</v>
      </c>
      <c r="C471" s="2">
        <v>0.9722569444444445</v>
      </c>
      <c r="D471" t="s">
        <v>426</v>
      </c>
      <c r="E471">
        <v>0.676</v>
      </c>
      <c r="F471">
        <v>8.5104</v>
      </c>
      <c r="G471" t="s">
        <v>427</v>
      </c>
      <c r="H471">
        <v>1.666</v>
      </c>
      <c r="I471">
        <v>96.369</v>
      </c>
      <c r="K471" s="2">
        <v>0.9722222222222222</v>
      </c>
      <c r="L471" s="3">
        <f t="shared" si="25"/>
        <v>268.97222222222223</v>
      </c>
      <c r="M471">
        <f t="shared" si="23"/>
        <v>446.0233203504081</v>
      </c>
      <c r="N471">
        <f t="shared" si="24"/>
        <v>120.13225095441601</v>
      </c>
    </row>
    <row r="472" spans="1:14" ht="12.75">
      <c r="A472" t="s">
        <v>345</v>
      </c>
      <c r="B472" s="1">
        <v>36793</v>
      </c>
      <c r="C472" s="2">
        <v>0.9743402777777778</v>
      </c>
      <c r="D472" t="s">
        <v>426</v>
      </c>
      <c r="E472">
        <v>0.671</v>
      </c>
      <c r="F472">
        <v>8.8088</v>
      </c>
      <c r="G472" t="s">
        <v>427</v>
      </c>
      <c r="H472">
        <v>1.661</v>
      </c>
      <c r="I472">
        <v>95.2309</v>
      </c>
      <c r="K472" s="2">
        <v>0.9743055555555555</v>
      </c>
      <c r="L472" s="3">
        <f t="shared" si="25"/>
        <v>268.97430555555553</v>
      </c>
      <c r="M472">
        <f t="shared" si="23"/>
        <v>461.66222789794534</v>
      </c>
      <c r="N472">
        <f t="shared" si="24"/>
        <v>118.79624968832672</v>
      </c>
    </row>
    <row r="473" spans="1:14" ht="12.75">
      <c r="A473" t="s">
        <v>346</v>
      </c>
      <c r="B473" s="1">
        <v>36793</v>
      </c>
      <c r="C473" s="2">
        <v>0.9764351851851852</v>
      </c>
      <c r="D473" t="s">
        <v>426</v>
      </c>
      <c r="E473">
        <v>0.67</v>
      </c>
      <c r="F473">
        <v>8.6483</v>
      </c>
      <c r="G473" t="s">
        <v>427</v>
      </c>
      <c r="H473">
        <v>1.661</v>
      </c>
      <c r="I473">
        <v>92.967</v>
      </c>
      <c r="K473" s="2">
        <v>0.9763888888888889</v>
      </c>
      <c r="L473" s="3">
        <f t="shared" si="25"/>
        <v>268.9763888888889</v>
      </c>
      <c r="M473">
        <f t="shared" si="23"/>
        <v>453.2505500783082</v>
      </c>
      <c r="N473">
        <f t="shared" si="24"/>
        <v>116.13868597134262</v>
      </c>
    </row>
    <row r="474" spans="1:14" ht="12.75">
      <c r="A474" t="s">
        <v>347</v>
      </c>
      <c r="B474" s="1">
        <v>36793</v>
      </c>
      <c r="C474" s="2">
        <v>0.9785185185185186</v>
      </c>
      <c r="D474" t="s">
        <v>426</v>
      </c>
      <c r="E474">
        <v>0.671</v>
      </c>
      <c r="F474">
        <v>9.0071</v>
      </c>
      <c r="G474" t="s">
        <v>427</v>
      </c>
      <c r="H474">
        <v>1.663</v>
      </c>
      <c r="I474">
        <v>92.1405</v>
      </c>
      <c r="K474" s="2">
        <v>0.9784722222222223</v>
      </c>
      <c r="L474" s="3">
        <f t="shared" si="25"/>
        <v>268.9784722222222</v>
      </c>
      <c r="M474">
        <f t="shared" si="23"/>
        <v>472.0549737648241</v>
      </c>
      <c r="N474">
        <f t="shared" si="24"/>
        <v>115.16846802351483</v>
      </c>
    </row>
    <row r="475" spans="1:14" ht="12.75">
      <c r="A475" t="s">
        <v>348</v>
      </c>
      <c r="B475" s="1">
        <v>36793</v>
      </c>
      <c r="C475" s="2">
        <v>0.9806018518518519</v>
      </c>
      <c r="D475" t="s">
        <v>426</v>
      </c>
      <c r="E475">
        <v>0.671</v>
      </c>
      <c r="F475">
        <v>8.6816</v>
      </c>
      <c r="G475" t="s">
        <v>427</v>
      </c>
      <c r="H475">
        <v>1.661</v>
      </c>
      <c r="I475">
        <v>94.967</v>
      </c>
      <c r="K475" s="2">
        <v>0.9805555555555556</v>
      </c>
      <c r="L475" s="3">
        <f t="shared" si="25"/>
        <v>268.98055555555555</v>
      </c>
      <c r="M475">
        <f t="shared" si="23"/>
        <v>454.9957766913544</v>
      </c>
      <c r="N475">
        <f t="shared" si="24"/>
        <v>118.48646079972201</v>
      </c>
    </row>
    <row r="476" spans="1:14" ht="12.75">
      <c r="A476" t="s">
        <v>434</v>
      </c>
      <c r="B476" s="1">
        <v>36793</v>
      </c>
      <c r="C476">
        <f>AVERAGE(C475,C477)</f>
        <v>0.9826851851851852</v>
      </c>
      <c r="D476" t="s">
        <v>426</v>
      </c>
      <c r="E476" t="s">
        <v>434</v>
      </c>
      <c r="F476" t="s">
        <v>434</v>
      </c>
      <c r="G476" t="s">
        <v>427</v>
      </c>
      <c r="H476" t="s">
        <v>434</v>
      </c>
      <c r="I476" t="s">
        <v>434</v>
      </c>
      <c r="K476" s="2">
        <v>0.9826388888888888</v>
      </c>
      <c r="L476" s="3">
        <f t="shared" si="25"/>
        <v>268.9826388888889</v>
      </c>
      <c r="M476" t="s">
        <v>434</v>
      </c>
      <c r="N476" t="s">
        <v>434</v>
      </c>
    </row>
    <row r="477" spans="1:14" ht="12.75">
      <c r="A477" t="s">
        <v>349</v>
      </c>
      <c r="B477" s="1">
        <v>36793</v>
      </c>
      <c r="C477" s="2">
        <v>0.9847685185185185</v>
      </c>
      <c r="D477" t="s">
        <v>426</v>
      </c>
      <c r="E477">
        <v>0.67</v>
      </c>
      <c r="F477">
        <v>8.7326</v>
      </c>
      <c r="G477" t="s">
        <v>427</v>
      </c>
      <c r="H477">
        <v>1.66</v>
      </c>
      <c r="I477">
        <v>91.9458</v>
      </c>
      <c r="K477" s="2">
        <v>0.9847222222222222</v>
      </c>
      <c r="L477" s="3">
        <f t="shared" si="25"/>
        <v>268.9847222222222</v>
      </c>
      <c r="M477">
        <f t="shared" si="23"/>
        <v>457.66864627890266</v>
      </c>
      <c r="N477">
        <f t="shared" si="24"/>
        <v>114.9399121439721</v>
      </c>
    </row>
    <row r="478" spans="1:14" ht="12.75">
      <c r="A478" t="s">
        <v>350</v>
      </c>
      <c r="B478" s="1">
        <v>36793</v>
      </c>
      <c r="C478" s="2">
        <v>0.9868518518518519</v>
      </c>
      <c r="D478" t="s">
        <v>426</v>
      </c>
      <c r="E478">
        <v>0.671</v>
      </c>
      <c r="F478">
        <v>8.4713</v>
      </c>
      <c r="G478" t="s">
        <v>427</v>
      </c>
      <c r="H478">
        <v>1.661</v>
      </c>
      <c r="I478">
        <v>89.51</v>
      </c>
      <c r="K478" s="2">
        <v>0.9868055555555556</v>
      </c>
      <c r="L478" s="3">
        <f t="shared" si="25"/>
        <v>268.9868055555556</v>
      </c>
      <c r="M478">
        <f t="shared" si="23"/>
        <v>443.97412033328766</v>
      </c>
      <c r="N478">
        <f t="shared" si="24"/>
        <v>112.08055718048882</v>
      </c>
    </row>
    <row r="479" spans="1:14" ht="12.75">
      <c r="A479" t="s">
        <v>434</v>
      </c>
      <c r="B479" s="1">
        <v>36793</v>
      </c>
      <c r="C479">
        <f>AVERAGE(C478,C480)</f>
        <v>0.9889409722222222</v>
      </c>
      <c r="D479" t="s">
        <v>426</v>
      </c>
      <c r="E479" t="s">
        <v>434</v>
      </c>
      <c r="F479" t="s">
        <v>434</v>
      </c>
      <c r="G479" t="s">
        <v>427</v>
      </c>
      <c r="H479" t="s">
        <v>434</v>
      </c>
      <c r="I479" t="s">
        <v>434</v>
      </c>
      <c r="K479" s="2">
        <v>0.9888888888888889</v>
      </c>
      <c r="L479" s="3">
        <f t="shared" si="25"/>
        <v>268.9888888888889</v>
      </c>
      <c r="M479" t="s">
        <v>434</v>
      </c>
      <c r="N479" t="s">
        <v>434</v>
      </c>
    </row>
    <row r="480" spans="1:14" ht="12.75">
      <c r="A480" t="s">
        <v>351</v>
      </c>
      <c r="B480" s="1">
        <v>36793</v>
      </c>
      <c r="C480" s="2">
        <v>0.9910300925925926</v>
      </c>
      <c r="D480" t="s">
        <v>426</v>
      </c>
      <c r="E480">
        <v>0.67</v>
      </c>
      <c r="F480">
        <v>8.633</v>
      </c>
      <c r="G480" t="s">
        <v>427</v>
      </c>
      <c r="H480">
        <v>1.66</v>
      </c>
      <c r="I480">
        <v>91.4708</v>
      </c>
      <c r="K480" s="2">
        <v>0.9909722222222223</v>
      </c>
      <c r="L480" s="3">
        <f t="shared" si="25"/>
        <v>268.99097222222224</v>
      </c>
      <c r="M480">
        <f t="shared" si="23"/>
        <v>452.4486892020437</v>
      </c>
      <c r="N480">
        <f t="shared" si="24"/>
        <v>114.382315622232</v>
      </c>
    </row>
    <row r="481" spans="1:14" ht="12.75">
      <c r="A481" t="s">
        <v>434</v>
      </c>
      <c r="B481" s="1">
        <v>36793</v>
      </c>
      <c r="C481">
        <f>AVERAGE(C480,C482)</f>
        <v>0.993113425925926</v>
      </c>
      <c r="D481" t="s">
        <v>426</v>
      </c>
      <c r="E481" t="s">
        <v>434</v>
      </c>
      <c r="F481" t="s">
        <v>434</v>
      </c>
      <c r="G481" t="s">
        <v>427</v>
      </c>
      <c r="H481" t="s">
        <v>434</v>
      </c>
      <c r="I481" t="s">
        <v>434</v>
      </c>
      <c r="K481" s="2">
        <v>0.9930555555555555</v>
      </c>
      <c r="L481" s="3">
        <f t="shared" si="25"/>
        <v>268.99305555555554</v>
      </c>
      <c r="M481" t="s">
        <v>434</v>
      </c>
      <c r="N481" t="s">
        <v>434</v>
      </c>
    </row>
    <row r="482" spans="1:14" ht="12.75">
      <c r="A482" t="s">
        <v>352</v>
      </c>
      <c r="B482" s="1">
        <v>36793</v>
      </c>
      <c r="C482" s="2">
        <v>0.9951967592592593</v>
      </c>
      <c r="D482" t="s">
        <v>426</v>
      </c>
      <c r="E482">
        <v>0.67</v>
      </c>
      <c r="F482">
        <v>8.2097</v>
      </c>
      <c r="G482" t="s">
        <v>427</v>
      </c>
      <c r="H482">
        <v>1.661</v>
      </c>
      <c r="I482">
        <v>91.5803</v>
      </c>
      <c r="K482" s="2">
        <v>0.9951388888888889</v>
      </c>
      <c r="L482" s="3">
        <f t="shared" si="25"/>
        <v>268.9951388888889</v>
      </c>
      <c r="M482">
        <f t="shared" si="23"/>
        <v>430.26387162539294</v>
      </c>
      <c r="N482">
        <f t="shared" si="24"/>
        <v>114.51085629408578</v>
      </c>
    </row>
    <row r="483" spans="1:14" ht="12.75">
      <c r="A483" t="s">
        <v>353</v>
      </c>
      <c r="B483" s="1">
        <v>36793</v>
      </c>
      <c r="C483" s="2">
        <v>0.9972800925925926</v>
      </c>
      <c r="D483" t="s">
        <v>426</v>
      </c>
      <c r="E483">
        <v>0.67</v>
      </c>
      <c r="F483">
        <v>8.5176</v>
      </c>
      <c r="G483" t="s">
        <v>427</v>
      </c>
      <c r="H483">
        <v>1.66</v>
      </c>
      <c r="I483">
        <v>94.4463</v>
      </c>
      <c r="K483" s="2">
        <v>0.9972222222222222</v>
      </c>
      <c r="L483" s="3">
        <f t="shared" si="25"/>
        <v>268.9972222222222</v>
      </c>
      <c r="M483">
        <f t="shared" si="23"/>
        <v>446.40066664512074</v>
      </c>
      <c r="N483">
        <f t="shared" si="24"/>
        <v>117.87521762315345</v>
      </c>
    </row>
    <row r="484" spans="1:14" ht="12.75">
      <c r="A484" t="s">
        <v>354</v>
      </c>
      <c r="B484" s="1">
        <v>36793</v>
      </c>
      <c r="C484" s="2">
        <v>0.9993634259259259</v>
      </c>
      <c r="D484" t="s">
        <v>426</v>
      </c>
      <c r="E484">
        <v>0.67</v>
      </c>
      <c r="F484">
        <v>8.5903</v>
      </c>
      <c r="G484" t="s">
        <v>427</v>
      </c>
      <c r="H484">
        <v>1.66</v>
      </c>
      <c r="I484">
        <v>91.6763</v>
      </c>
      <c r="K484" s="2">
        <v>0.9993055555555556</v>
      </c>
      <c r="L484" s="3">
        <f t="shared" si="25"/>
        <v>268.99930555555557</v>
      </c>
      <c r="M484">
        <f t="shared" si="23"/>
        <v>450.21081603756693</v>
      </c>
      <c r="N484">
        <f t="shared" si="24"/>
        <v>114.623549485848</v>
      </c>
    </row>
    <row r="486" spans="2:3" ht="12.75">
      <c r="B486" s="1"/>
      <c r="C48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